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Volumes/ag-food/FOOD-MQIP/2023 Raw Milk Study/R code/"/>
    </mc:Choice>
  </mc:AlternateContent>
  <xr:revisionPtr revIDLastSave="0" documentId="13_ncr:1_{B1356EAA-657C-DA4E-B044-4321694F032E}" xr6:coauthVersionLast="47" xr6:coauthVersionMax="47" xr10:uidLastSave="{00000000-0000-0000-0000-000000000000}"/>
  <bookViews>
    <workbookView xWindow="12680" yWindow="760" windowWidth="16720" windowHeight="16820" xr2:uid="{00000000-000D-0000-FFFF-FFFF00000000}"/>
  </bookViews>
  <sheets>
    <sheet name="Data" sheetId="16" r:id="rId1"/>
    <sheet name="n counts" sheetId="18" r:id="rId2"/>
    <sheet name="chemistry" sheetId="1" r:id="rId3"/>
    <sheet name="dscc" sheetId="2" r:id="rId4"/>
    <sheet name="msc" sheetId="3" r:id="rId5"/>
    <sheet name="tsc" sheetId="4" r:id="rId6"/>
    <sheet name="lpc" sheetId="8" r:id="rId7"/>
    <sheet name="apc" sheetId="5" r:id="rId8"/>
    <sheet name="pi" sheetId="7" r:id="rId9"/>
    <sheet name="cc" sheetId="6" r:id="rId10"/>
    <sheet name="Sheet1" sheetId="17" r:id="rId11"/>
    <sheet name="bab" sheetId="9" r:id="rId12"/>
    <sheet name="psc" sheetId="10" r:id="rId13"/>
    <sheet name="sensoryscore" sheetId="11" r:id="rId14"/>
    <sheet name="sensoryscoreandattributes" sheetId="13" r:id="rId15"/>
    <sheet name="Full (theoretical)sample list"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4" i="16" l="1"/>
  <c r="R100" i="16"/>
  <c r="R148" i="16"/>
  <c r="AD566" i="16" l="1"/>
  <c r="AD573" i="16"/>
  <c r="AD568" i="16"/>
  <c r="F600" i="6"/>
  <c r="F599" i="6"/>
  <c r="F596" i="6"/>
  <c r="C415" i="16" l="1"/>
  <c r="C150" i="16"/>
  <c r="C149" i="16"/>
  <c r="C146" i="16"/>
  <c r="C242" i="16"/>
  <c r="C193" i="16"/>
  <c r="C467" i="16"/>
  <c r="C192" i="16"/>
  <c r="C276" i="16"/>
  <c r="C152" i="16"/>
  <c r="C127" i="16"/>
  <c r="C12" i="16"/>
  <c r="C264" i="16"/>
  <c r="C11" i="16"/>
  <c r="C32" i="16"/>
  <c r="C6" i="16"/>
  <c r="C8" i="16"/>
  <c r="C122" i="16"/>
  <c r="C66" i="16"/>
  <c r="C147" i="16"/>
  <c r="C164" i="16"/>
  <c r="C464" i="16"/>
  <c r="C205" i="16"/>
  <c r="C240" i="16"/>
  <c r="C10" i="16"/>
  <c r="C169" i="16"/>
  <c r="C86" i="16"/>
  <c r="C133" i="16"/>
  <c r="C465" i="16"/>
  <c r="C427" i="16"/>
  <c r="C62" i="16"/>
  <c r="C50" i="16"/>
  <c r="C439" i="16"/>
  <c r="C56" i="16"/>
  <c r="C19" i="16"/>
  <c r="C120" i="16"/>
  <c r="C2" i="16"/>
  <c r="C343" i="16"/>
  <c r="C38" i="16"/>
  <c r="C408" i="16"/>
  <c r="C241" i="16"/>
  <c r="C90" i="16"/>
  <c r="C148" i="16"/>
  <c r="C54" i="16"/>
  <c r="C14" i="16"/>
  <c r="C479" i="16"/>
  <c r="C91" i="16"/>
  <c r="C509" i="16"/>
  <c r="C491" i="16"/>
  <c r="C181" i="16"/>
  <c r="C3" i="16"/>
  <c r="C210" i="16"/>
  <c r="C180" i="16"/>
  <c r="C266" i="16"/>
  <c r="C102" i="16"/>
  <c r="C480" i="16"/>
  <c r="C190" i="16"/>
  <c r="C9" i="16"/>
  <c r="C533" i="16"/>
  <c r="C199" i="16"/>
  <c r="C60" i="16"/>
  <c r="C355" i="16"/>
  <c r="C13" i="16"/>
  <c r="C65" i="16"/>
  <c r="C198" i="16"/>
  <c r="C510" i="16"/>
  <c r="C348" i="16"/>
  <c r="C277" i="16"/>
  <c r="C18" i="16"/>
  <c r="C211" i="16"/>
  <c r="C391" i="16"/>
  <c r="C110" i="16"/>
  <c r="C521" i="16"/>
  <c r="C188" i="16"/>
  <c r="C505" i="16"/>
  <c r="C5" i="16"/>
  <c r="C191" i="16"/>
  <c r="C545" i="16"/>
  <c r="C497" i="16"/>
  <c r="C466" i="16"/>
  <c r="C114" i="16"/>
  <c r="C503" i="16"/>
  <c r="C296" i="16"/>
  <c r="C517" i="16"/>
  <c r="C101" i="16"/>
  <c r="C154" i="16"/>
  <c r="C119" i="16"/>
  <c r="C434" i="16"/>
  <c r="C108" i="16"/>
  <c r="C396" i="16"/>
  <c r="C428" i="16"/>
  <c r="C536" i="16"/>
  <c r="C557" i="16"/>
  <c r="C115" i="16"/>
  <c r="C468" i="16"/>
  <c r="C440" i="16"/>
  <c r="C55" i="16"/>
  <c r="C25" i="16"/>
  <c r="C126" i="16"/>
  <c r="C473" i="16"/>
  <c r="C539" i="16"/>
  <c r="C103" i="16"/>
  <c r="C407" i="16"/>
  <c r="C128" i="16"/>
  <c r="C139" i="16"/>
  <c r="C109" i="16"/>
  <c r="C504" i="16"/>
  <c r="C431" i="16"/>
  <c r="C116" i="16"/>
  <c r="C487" i="16"/>
  <c r="C208" i="16"/>
  <c r="C35" i="16"/>
  <c r="C37" i="16"/>
  <c r="C438" i="16"/>
  <c r="C451" i="16"/>
  <c r="C492" i="16"/>
  <c r="C320" i="16"/>
  <c r="C394" i="16"/>
  <c r="C272" i="16"/>
  <c r="C246" i="16"/>
  <c r="C270" i="16"/>
  <c r="C263" i="16"/>
  <c r="C395" i="16"/>
  <c r="C308" i="16"/>
  <c r="C432" i="16"/>
  <c r="C4" i="16"/>
  <c r="C200" i="16"/>
  <c r="C535" i="16"/>
  <c r="C176" i="16"/>
  <c r="C508" i="16"/>
  <c r="C474" i="16"/>
  <c r="C140" i="16"/>
  <c r="C282" i="16"/>
  <c r="C265" i="16"/>
  <c r="C436" i="16"/>
  <c r="C406" i="16"/>
  <c r="C189" i="16"/>
  <c r="C247" i="16"/>
  <c r="C520" i="16"/>
  <c r="C194" i="16"/>
  <c r="C163" i="16"/>
  <c r="C490" i="16"/>
  <c r="C44" i="16"/>
  <c r="C454" i="16"/>
  <c r="C83" i="16"/>
  <c r="C89" i="16"/>
  <c r="C132" i="16"/>
  <c r="C522" i="16"/>
  <c r="C347" i="16"/>
  <c r="C24" i="16"/>
  <c r="C489" i="16"/>
  <c r="C425" i="16"/>
  <c r="C306" i="16"/>
  <c r="C275" i="16"/>
  <c r="C461" i="16"/>
  <c r="C67" i="16"/>
  <c r="C42" i="16"/>
  <c r="C534" i="16"/>
  <c r="C290" i="16"/>
  <c r="C113" i="16"/>
  <c r="C340" i="16"/>
  <c r="C507" i="16"/>
  <c r="C166" i="16"/>
  <c r="C80" i="16"/>
  <c r="C378" i="16"/>
  <c r="C423" i="16"/>
  <c r="C248" i="16"/>
  <c r="C162" i="16"/>
  <c r="C300" i="16"/>
  <c r="C121" i="16"/>
  <c r="C97" i="16"/>
  <c r="C64" i="16"/>
  <c r="C179" i="16"/>
  <c r="C84" i="16"/>
  <c r="C20" i="16"/>
  <c r="C239" i="16"/>
  <c r="C48" i="16"/>
  <c r="C488" i="16"/>
  <c r="C435" i="16"/>
  <c r="C145" i="16"/>
  <c r="C336" i="16"/>
  <c r="C144" i="16"/>
  <c r="C283" i="16"/>
  <c r="C174" i="16"/>
  <c r="C433" i="16"/>
  <c r="C430" i="16"/>
  <c r="C245" i="16"/>
  <c r="C385" i="16"/>
  <c r="C519" i="16"/>
  <c r="C79" i="16"/>
  <c r="C324" i="16"/>
  <c r="C123" i="16"/>
  <c r="C269" i="16"/>
  <c r="C405" i="16"/>
  <c r="C204" i="16"/>
  <c r="C235" i="16"/>
  <c r="C402" i="16"/>
  <c r="C17" i="16"/>
  <c r="C107" i="16"/>
  <c r="C453" i="16"/>
  <c r="C537" i="16"/>
  <c r="C98" i="16"/>
  <c r="C155" i="16"/>
  <c r="C426" i="16"/>
  <c r="C377" i="16"/>
  <c r="C33" i="16"/>
  <c r="C307" i="16"/>
  <c r="C403" i="16"/>
  <c r="C278" i="16"/>
  <c r="C344" i="16"/>
  <c r="C540" i="16"/>
  <c r="C455" i="16"/>
  <c r="C312" i="16"/>
  <c r="C43" i="16"/>
  <c r="C87" i="16"/>
  <c r="C156" i="16"/>
  <c r="C252" i="16"/>
  <c r="C151" i="16"/>
  <c r="C243" i="16"/>
  <c r="C15" i="16"/>
  <c r="C457" i="16"/>
  <c r="C313" i="16"/>
  <c r="C459" i="16"/>
  <c r="C34" i="16"/>
  <c r="C331" i="16"/>
  <c r="C506" i="16"/>
  <c r="C203" i="16"/>
  <c r="C424" i="16"/>
  <c r="C301" i="16"/>
  <c r="C527" i="16"/>
  <c r="C475" i="16"/>
  <c r="C85" i="16"/>
  <c r="C99" i="16"/>
  <c r="C206" i="16"/>
  <c r="C88" i="16"/>
  <c r="C502" i="16"/>
  <c r="C551" i="16"/>
  <c r="C532" i="16"/>
  <c r="C49" i="16"/>
  <c r="C168" i="16"/>
  <c r="C112" i="16"/>
  <c r="C523" i="16"/>
  <c r="C361" i="16"/>
  <c r="C358" i="16"/>
  <c r="C513" i="16"/>
  <c r="C271" i="16"/>
  <c r="C274" i="16"/>
  <c r="C561" i="16"/>
  <c r="C463" i="16"/>
  <c r="C293" i="16"/>
  <c r="C563" i="16"/>
  <c r="C302" i="16"/>
  <c r="C460" i="16"/>
  <c r="C178" i="16"/>
  <c r="C292" i="16"/>
  <c r="C100" i="16"/>
  <c r="C78" i="16"/>
  <c r="C273" i="16"/>
  <c r="C397" i="16"/>
  <c r="C291" i="16"/>
  <c r="C258" i="16"/>
  <c r="C311" i="16"/>
  <c r="C546" i="16"/>
  <c r="C237" i="16"/>
  <c r="C314" i="16"/>
  <c r="C558" i="16"/>
  <c r="C74" i="16"/>
  <c r="C389" i="16"/>
  <c r="C547" i="16"/>
  <c r="C518" i="16"/>
  <c r="C236" i="16"/>
  <c r="C57" i="16"/>
  <c r="C373" i="16"/>
  <c r="C372" i="16"/>
  <c r="C45" i="16"/>
  <c r="C134" i="16"/>
  <c r="C305" i="16"/>
  <c r="C512" i="16"/>
  <c r="C153" i="16"/>
  <c r="C322" i="16"/>
  <c r="C456" i="16"/>
  <c r="C404" i="16"/>
  <c r="C304" i="16"/>
  <c r="C562" i="16"/>
  <c r="C111" i="16"/>
  <c r="C61" i="16"/>
  <c r="C553" i="16"/>
  <c r="C450" i="16"/>
  <c r="C529" i="16"/>
  <c r="C310" i="16"/>
  <c r="C319" i="16"/>
  <c r="C360" i="16"/>
  <c r="C496" i="16"/>
  <c r="C267" i="16"/>
  <c r="C401" i="16"/>
  <c r="C224" i="16"/>
  <c r="C390" i="16"/>
  <c r="C118" i="16"/>
  <c r="C356" i="16"/>
  <c r="C556" i="16"/>
  <c r="C125" i="16"/>
  <c r="C441" i="16"/>
  <c r="C124" i="16"/>
  <c r="C47" i="16"/>
  <c r="C46" i="16"/>
  <c r="C230" i="16"/>
  <c r="C138" i="16"/>
  <c r="C207" i="16"/>
  <c r="C75" i="16"/>
  <c r="C39" i="16"/>
  <c r="C413" i="16"/>
  <c r="C244" i="16"/>
  <c r="C516" i="16"/>
  <c r="C326" i="16"/>
  <c r="C531" i="16"/>
  <c r="C437" i="16"/>
  <c r="C63" i="16"/>
  <c r="C445" i="16"/>
  <c r="C167" i="16"/>
  <c r="C165" i="16"/>
  <c r="C346" i="16"/>
  <c r="C549" i="16"/>
  <c r="C201" i="16"/>
  <c r="C294" i="16"/>
  <c r="C51" i="16"/>
  <c r="C448" i="16"/>
  <c r="C486" i="16"/>
  <c r="C501" i="16"/>
  <c r="C281" i="16"/>
  <c r="C309" i="16"/>
  <c r="C449" i="16"/>
  <c r="C223" i="16"/>
  <c r="C196" i="16"/>
  <c r="C538" i="16"/>
  <c r="C104" i="16"/>
  <c r="C334" i="16"/>
  <c r="C528" i="16"/>
  <c r="C77" i="16"/>
  <c r="C478" i="16"/>
  <c r="C337" i="16"/>
  <c r="C366" i="16"/>
  <c r="C550" i="16"/>
  <c r="C52" i="16"/>
  <c r="C515" i="16"/>
  <c r="C21" i="16"/>
  <c r="C447" i="16"/>
  <c r="C452" i="16"/>
  <c r="C409" i="16"/>
  <c r="C544" i="16"/>
  <c r="C500" i="16"/>
  <c r="C375" i="16"/>
  <c r="C414" i="16"/>
  <c r="C429" i="16"/>
  <c r="C268" i="16"/>
  <c r="C234" i="16"/>
  <c r="C511" i="16"/>
  <c r="C526" i="16"/>
  <c r="C323" i="16"/>
  <c r="C371" i="16"/>
  <c r="C218" i="16"/>
  <c r="C58" i="16"/>
  <c r="C16" i="16"/>
  <c r="C253" i="16"/>
  <c r="C386" i="16"/>
  <c r="C548" i="16"/>
  <c r="C353" i="16"/>
  <c r="C96" i="16"/>
  <c r="C280" i="16"/>
  <c r="C442" i="16"/>
  <c r="C524" i="16"/>
  <c r="C137" i="16"/>
  <c r="C135" i="16"/>
  <c r="C131" i="16"/>
  <c r="C514" i="16"/>
  <c r="C388" i="16"/>
  <c r="C129" i="16"/>
  <c r="C543" i="16"/>
  <c r="C469" i="16"/>
  <c r="C376" i="16"/>
  <c r="C495" i="16"/>
  <c r="C41" i="16"/>
  <c r="C303" i="16"/>
  <c r="C317" i="16"/>
  <c r="C298" i="16"/>
  <c r="C82" i="16"/>
  <c r="C177" i="16"/>
  <c r="C365" i="16"/>
  <c r="C530" i="16"/>
  <c r="C175" i="16"/>
  <c r="C289" i="16"/>
  <c r="C332" i="16"/>
  <c r="C560" i="16"/>
  <c r="C345" i="16"/>
  <c r="C53" i="16"/>
  <c r="C499" i="16"/>
  <c r="C262" i="16"/>
  <c r="C157" i="16"/>
  <c r="C321" i="16"/>
  <c r="C444" i="16"/>
  <c r="C202" i="16"/>
  <c r="C555" i="16"/>
  <c r="C554" i="16"/>
  <c r="C446" i="16"/>
  <c r="C23" i="16"/>
  <c r="C228" i="16"/>
  <c r="C493" i="16"/>
  <c r="C299" i="16"/>
  <c r="C542" i="16"/>
  <c r="C197" i="16"/>
  <c r="C476" i="16"/>
  <c r="C498" i="16"/>
  <c r="C76" i="16"/>
  <c r="C279" i="16"/>
  <c r="C141" i="16"/>
  <c r="C40" i="16"/>
  <c r="C443" i="16"/>
  <c r="C238" i="16"/>
  <c r="C384" i="16"/>
  <c r="C374" i="16"/>
  <c r="C143" i="16"/>
  <c r="C260" i="16"/>
  <c r="C333" i="16"/>
  <c r="C142" i="16"/>
  <c r="C354" i="16"/>
  <c r="C105" i="16"/>
  <c r="C259" i="16"/>
  <c r="C399" i="16"/>
  <c r="C392" i="16"/>
  <c r="C393" i="16"/>
  <c r="C416" i="16"/>
  <c r="C349" i="16"/>
  <c r="C494" i="16"/>
  <c r="C525" i="16"/>
  <c r="C7" i="16"/>
  <c r="C136" i="16"/>
  <c r="C552" i="16"/>
  <c r="C485" i="16"/>
  <c r="C338" i="16"/>
  <c r="C481" i="16"/>
  <c r="C564" i="16"/>
  <c r="C81" i="16"/>
  <c r="C576" i="16"/>
  <c r="C22" i="16"/>
  <c r="C379" i="16"/>
  <c r="C209" i="16"/>
  <c r="C410" i="16"/>
  <c r="C462" i="16"/>
  <c r="C316" i="16"/>
  <c r="C541" i="16"/>
  <c r="C106" i="16"/>
  <c r="C559" i="16"/>
  <c r="C59" i="16"/>
  <c r="C93" i="16"/>
  <c r="C255" i="16"/>
  <c r="C161" i="16"/>
  <c r="C297" i="16"/>
  <c r="C398" i="16"/>
  <c r="C383" i="16"/>
  <c r="C130" i="16"/>
  <c r="C160" i="16"/>
  <c r="C400" i="16"/>
  <c r="C195" i="16"/>
  <c r="C231" i="16"/>
  <c r="C359" i="16"/>
  <c r="C342" i="16"/>
  <c r="C288" i="16"/>
  <c r="C233" i="16"/>
  <c r="C412" i="16"/>
  <c r="C170" i="16"/>
  <c r="C256" i="16"/>
  <c r="C159" i="16"/>
  <c r="C357" i="16"/>
  <c r="C117" i="16"/>
  <c r="C575" i="16"/>
  <c r="C315" i="16"/>
  <c r="C574" i="16"/>
  <c r="C477" i="16"/>
  <c r="C362" i="16"/>
  <c r="C222" i="16"/>
  <c r="C250" i="16"/>
  <c r="C367" i="16"/>
  <c r="C387" i="16"/>
  <c r="C95" i="16"/>
  <c r="C370" i="16"/>
  <c r="C92" i="16"/>
  <c r="C172" i="16"/>
  <c r="C295" i="16"/>
  <c r="C36" i="16"/>
  <c r="C352" i="16"/>
  <c r="C249" i="16"/>
  <c r="C73" i="16"/>
  <c r="C364" i="16"/>
  <c r="C339" i="16"/>
  <c r="C257" i="16"/>
  <c r="C173" i="16"/>
  <c r="C411" i="16"/>
  <c r="C350" i="16"/>
  <c r="C232" i="16"/>
  <c r="C458" i="16"/>
  <c r="C68" i="16"/>
  <c r="C72" i="16"/>
  <c r="C472" i="16"/>
  <c r="C421" i="16"/>
  <c r="C94" i="16"/>
  <c r="C484" i="16"/>
  <c r="C251" i="16"/>
  <c r="C171" i="16"/>
  <c r="C482" i="16"/>
  <c r="C284" i="16"/>
  <c r="C261" i="16"/>
  <c r="C227" i="16"/>
  <c r="C219" i="16"/>
  <c r="C368" i="16"/>
  <c r="C29" i="16"/>
  <c r="C216" i="16"/>
  <c r="C380" i="16"/>
  <c r="C325" i="16"/>
  <c r="C221" i="16"/>
  <c r="C369" i="16"/>
  <c r="C483" i="16"/>
  <c r="C182" i="16"/>
  <c r="C329" i="16"/>
  <c r="C226" i="16"/>
  <c r="C327" i="16"/>
  <c r="C382" i="16"/>
  <c r="C351" i="16"/>
  <c r="C254" i="16"/>
  <c r="C287" i="16"/>
  <c r="C187" i="16"/>
  <c r="C229" i="16"/>
  <c r="C225" i="16"/>
  <c r="C381" i="16"/>
  <c r="C186" i="16"/>
  <c r="C71" i="16"/>
  <c r="C220" i="16"/>
  <c r="C69" i="16"/>
  <c r="C328" i="16"/>
  <c r="C570" i="16"/>
  <c r="C565" i="16"/>
  <c r="C26" i="16"/>
  <c r="C70" i="16"/>
  <c r="C31" i="16"/>
  <c r="C341" i="16"/>
  <c r="C566" i="16"/>
  <c r="C419" i="16"/>
  <c r="C285" i="16"/>
  <c r="C212" i="16"/>
  <c r="C420" i="16"/>
  <c r="C569" i="16"/>
  <c r="C185" i="16"/>
  <c r="C158" i="16"/>
  <c r="C286" i="16"/>
  <c r="C335" i="16"/>
  <c r="C422" i="16"/>
  <c r="C184" i="16"/>
  <c r="C363" i="16"/>
  <c r="C28" i="16"/>
  <c r="C27" i="16"/>
  <c r="C417" i="16"/>
  <c r="C470" i="16"/>
  <c r="C573" i="16"/>
  <c r="C214" i="16"/>
  <c r="C568" i="16"/>
  <c r="C183" i="16"/>
  <c r="C213" i="16"/>
  <c r="C571" i="16"/>
  <c r="C567" i="16"/>
  <c r="C330" i="16"/>
  <c r="C471" i="16"/>
  <c r="C215" i="16"/>
  <c r="C30" i="16"/>
  <c r="C572" i="16"/>
  <c r="C418" i="16"/>
  <c r="C318" i="16"/>
  <c r="C217" i="16"/>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98" i="16"/>
  <c r="O99" i="16"/>
  <c r="O100" i="16"/>
  <c r="O101" i="16"/>
  <c r="O102" i="16"/>
  <c r="O103" i="16"/>
  <c r="O104" i="16"/>
  <c r="O105" i="16"/>
  <c r="O106" i="16"/>
  <c r="O107" i="16"/>
  <c r="O108" i="16"/>
  <c r="O109" i="16"/>
  <c r="O110" i="16"/>
  <c r="O111" i="16"/>
  <c r="O112" i="16"/>
  <c r="O113" i="16"/>
  <c r="O114" i="16"/>
  <c r="O115" i="16"/>
  <c r="O116" i="16"/>
  <c r="O117" i="16"/>
  <c r="O118" i="16"/>
  <c r="O119" i="16"/>
  <c r="O120" i="16"/>
  <c r="O121" i="16"/>
  <c r="O122" i="16"/>
  <c r="O123" i="16"/>
  <c r="O124" i="16"/>
  <c r="O125" i="16"/>
  <c r="O126" i="16"/>
  <c r="O127" i="16"/>
  <c r="O128" i="16"/>
  <c r="O129" i="16"/>
  <c r="O130" i="16"/>
  <c r="O131" i="16"/>
  <c r="O132" i="16"/>
  <c r="O133" i="16"/>
  <c r="O134" i="16"/>
  <c r="O135" i="16"/>
  <c r="O136" i="16"/>
  <c r="O137" i="16"/>
  <c r="O138" i="16"/>
  <c r="O139" i="16"/>
  <c r="O140" i="16"/>
  <c r="O141" i="16"/>
  <c r="O142" i="16"/>
  <c r="O143" i="16"/>
  <c r="O144" i="16"/>
  <c r="O145" i="16"/>
  <c r="O146" i="16"/>
  <c r="O147" i="16"/>
  <c r="O148" i="16"/>
  <c r="O149" i="16"/>
  <c r="O150" i="16"/>
  <c r="O151" i="16"/>
  <c r="O152" i="16"/>
  <c r="O153" i="16"/>
  <c r="O154" i="16"/>
  <c r="O155" i="16"/>
  <c r="O156" i="16"/>
  <c r="O157" i="16"/>
  <c r="O158" i="16"/>
  <c r="O159" i="16"/>
  <c r="O160" i="16"/>
  <c r="O161" i="16"/>
  <c r="O162" i="16"/>
  <c r="O163" i="16"/>
  <c r="O164" i="16"/>
  <c r="O165" i="16"/>
  <c r="O166" i="16"/>
  <c r="O167" i="16"/>
  <c r="O168" i="16"/>
  <c r="O169" i="16"/>
  <c r="O170" i="16"/>
  <c r="O171" i="16"/>
  <c r="O172" i="16"/>
  <c r="O173" i="16"/>
  <c r="O174" i="16"/>
  <c r="O175" i="16"/>
  <c r="O176" i="16"/>
  <c r="O177" i="16"/>
  <c r="O178" i="16"/>
  <c r="O179" i="16"/>
  <c r="O180" i="16"/>
  <c r="O181" i="16"/>
  <c r="O182" i="16"/>
  <c r="O183" i="16"/>
  <c r="O184" i="16"/>
  <c r="O185" i="16"/>
  <c r="O186" i="16"/>
  <c r="O187" i="16"/>
  <c r="O188" i="16"/>
  <c r="O189" i="16"/>
  <c r="O190" i="16"/>
  <c r="O191" i="16"/>
  <c r="O192" i="16"/>
  <c r="O193" i="16"/>
  <c r="O194" i="16"/>
  <c r="O195" i="16"/>
  <c r="O196" i="16"/>
  <c r="O197" i="16"/>
  <c r="O198" i="16"/>
  <c r="O199" i="16"/>
  <c r="O200" i="16"/>
  <c r="O201" i="16"/>
  <c r="O202" i="16"/>
  <c r="O203" i="16"/>
  <c r="O204" i="16"/>
  <c r="O205" i="16"/>
  <c r="O206"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O266" i="16"/>
  <c r="O267" i="16"/>
  <c r="O268" i="16"/>
  <c r="O269" i="16"/>
  <c r="O270" i="16"/>
  <c r="O271" i="16"/>
  <c r="O272" i="16"/>
  <c r="O273" i="16"/>
  <c r="O274" i="16"/>
  <c r="O275" i="16"/>
  <c r="O276" i="16"/>
  <c r="O277" i="16"/>
  <c r="O278" i="16"/>
  <c r="O279" i="16"/>
  <c r="O280" i="16"/>
  <c r="O281" i="16"/>
  <c r="O282" i="16"/>
  <c r="O283" i="16"/>
  <c r="O284" i="16"/>
  <c r="O285" i="16"/>
  <c r="O286" i="16"/>
  <c r="O287" i="16"/>
  <c r="O288" i="16"/>
  <c r="O289" i="16"/>
  <c r="O290" i="16"/>
  <c r="O291" i="16"/>
  <c r="O292" i="16"/>
  <c r="O293" i="16"/>
  <c r="O294" i="16"/>
  <c r="O295" i="16"/>
  <c r="O296" i="16"/>
  <c r="O297" i="16"/>
  <c r="O298" i="16"/>
  <c r="O299" i="16"/>
  <c r="O300" i="16"/>
  <c r="O301" i="16"/>
  <c r="O302" i="16"/>
  <c r="O303" i="16"/>
  <c r="O304" i="16"/>
  <c r="O305" i="16"/>
  <c r="O306" i="16"/>
  <c r="O307" i="16"/>
  <c r="O308" i="16"/>
  <c r="O309" i="16"/>
  <c r="O310" i="16"/>
  <c r="O311" i="16"/>
  <c r="O312" i="16"/>
  <c r="O313" i="16"/>
  <c r="O314" i="16"/>
  <c r="O315" i="16"/>
  <c r="O316" i="16"/>
  <c r="O317" i="16"/>
  <c r="O318" i="16"/>
  <c r="O319" i="16"/>
  <c r="O320" i="16"/>
  <c r="O321" i="16"/>
  <c r="O322" i="16"/>
  <c r="O323" i="16"/>
  <c r="O324" i="16"/>
  <c r="O325" i="16"/>
  <c r="O326" i="16"/>
  <c r="O327" i="16"/>
  <c r="O328" i="16"/>
  <c r="O329" i="16"/>
  <c r="O330" i="16"/>
  <c r="O331" i="16"/>
  <c r="O332" i="16"/>
  <c r="O333" i="16"/>
  <c r="O334" i="16"/>
  <c r="O335" i="16"/>
  <c r="O336" i="16"/>
  <c r="O337" i="16"/>
  <c r="O338" i="16"/>
  <c r="O339" i="16"/>
  <c r="O340" i="16"/>
  <c r="O341" i="16"/>
  <c r="O342" i="16"/>
  <c r="O343" i="16"/>
  <c r="O344" i="16"/>
  <c r="O345" i="16"/>
  <c r="O346" i="16"/>
  <c r="O347" i="16"/>
  <c r="O348" i="16"/>
  <c r="O349" i="16"/>
  <c r="O350" i="16"/>
  <c r="O351" i="16"/>
  <c r="O352" i="16"/>
  <c r="O353" i="16"/>
  <c r="O354" i="16"/>
  <c r="O355" i="16"/>
  <c r="O356" i="16"/>
  <c r="O357" i="16"/>
  <c r="O358" i="16"/>
  <c r="O359" i="16"/>
  <c r="O360" i="16"/>
  <c r="O361" i="16"/>
  <c r="O362" i="16"/>
  <c r="O363" i="16"/>
  <c r="O364" i="16"/>
  <c r="O365" i="16"/>
  <c r="O366" i="16"/>
  <c r="O367" i="16"/>
  <c r="O368" i="16"/>
  <c r="O369" i="16"/>
  <c r="O370" i="16"/>
  <c r="O371" i="16"/>
  <c r="O372" i="16"/>
  <c r="O373" i="16"/>
  <c r="O374" i="16"/>
  <c r="O375" i="16"/>
  <c r="O376" i="16"/>
  <c r="O377" i="16"/>
  <c r="O378" i="16"/>
  <c r="O379" i="16"/>
  <c r="O380" i="16"/>
  <c r="O381" i="16"/>
  <c r="O382" i="16"/>
  <c r="O383" i="16"/>
  <c r="O384" i="16"/>
  <c r="O385" i="16"/>
  <c r="O386" i="16"/>
  <c r="O387" i="16"/>
  <c r="O388" i="16"/>
  <c r="O389" i="16"/>
  <c r="O390" i="16"/>
  <c r="O391" i="16"/>
  <c r="O392" i="16"/>
  <c r="O393" i="16"/>
  <c r="O394" i="16"/>
  <c r="O395" i="16"/>
  <c r="O396" i="16"/>
  <c r="O397" i="16"/>
  <c r="O398" i="16"/>
  <c r="O399" i="16"/>
  <c r="O400" i="16"/>
  <c r="O401" i="16"/>
  <c r="O402" i="16"/>
  <c r="O403" i="16"/>
  <c r="O404" i="16"/>
  <c r="O405" i="16"/>
  <c r="O406" i="16"/>
  <c r="O407" i="16"/>
  <c r="O408" i="16"/>
  <c r="O409" i="16"/>
  <c r="O410" i="16"/>
  <c r="O412" i="16"/>
  <c r="O413" i="16"/>
  <c r="O414" i="16"/>
  <c r="O415" i="16"/>
  <c r="O416" i="16"/>
  <c r="O417" i="16"/>
  <c r="O418" i="16"/>
  <c r="O419" i="16"/>
  <c r="O420" i="16"/>
  <c r="O421" i="16"/>
  <c r="O422" i="16"/>
  <c r="O423" i="16"/>
  <c r="O424" i="16"/>
  <c r="O425" i="16"/>
  <c r="O426" i="16"/>
  <c r="O427" i="16"/>
  <c r="O428" i="16"/>
  <c r="O429" i="16"/>
  <c r="O430" i="16"/>
  <c r="O431" i="16"/>
  <c r="O432" i="16"/>
  <c r="O433" i="16"/>
  <c r="O434" i="16"/>
  <c r="O435" i="16"/>
  <c r="O436" i="16"/>
  <c r="O437" i="16"/>
  <c r="O438" i="16"/>
  <c r="O439" i="16"/>
  <c r="O440" i="16"/>
  <c r="O441" i="16"/>
  <c r="O442" i="16"/>
  <c r="O443" i="16"/>
  <c r="O444" i="16"/>
  <c r="O445" i="16"/>
  <c r="O446" i="16"/>
  <c r="O447" i="16"/>
  <c r="O448" i="16"/>
  <c r="O449" i="16"/>
  <c r="O450" i="16"/>
  <c r="O451" i="16"/>
  <c r="O452" i="16"/>
  <c r="O453" i="16"/>
  <c r="O454" i="16"/>
  <c r="O455" i="16"/>
  <c r="O456" i="16"/>
  <c r="O457" i="16"/>
  <c r="O458" i="16"/>
  <c r="O459" i="16"/>
  <c r="O460" i="16"/>
  <c r="O461" i="16"/>
  <c r="O462" i="16"/>
  <c r="O463" i="16"/>
  <c r="O464" i="16"/>
  <c r="O465" i="16"/>
  <c r="O466" i="16"/>
  <c r="O467" i="16"/>
  <c r="O468" i="16"/>
  <c r="O469" i="16"/>
  <c r="O470" i="16"/>
  <c r="O471" i="16"/>
  <c r="O472" i="16"/>
  <c r="O473" i="16"/>
  <c r="O474" i="16"/>
  <c r="O475" i="16"/>
  <c r="O476" i="16"/>
  <c r="O477" i="16"/>
  <c r="O478" i="16"/>
  <c r="O479" i="16"/>
  <c r="O480" i="16"/>
  <c r="O481" i="16"/>
  <c r="O482" i="16"/>
  <c r="O483" i="16"/>
  <c r="O484" i="16"/>
  <c r="O485" i="16"/>
  <c r="O486" i="16"/>
  <c r="O487" i="16"/>
  <c r="O488" i="16"/>
  <c r="O489" i="16"/>
  <c r="O490" i="16"/>
  <c r="O491" i="16"/>
  <c r="O492" i="16"/>
  <c r="O493" i="16"/>
  <c r="O494" i="16"/>
  <c r="O495" i="16"/>
  <c r="O496" i="16"/>
  <c r="O497" i="16"/>
  <c r="O498" i="16"/>
  <c r="O499" i="16"/>
  <c r="O500" i="16"/>
  <c r="O501" i="16"/>
  <c r="O502" i="16"/>
  <c r="O503" i="16"/>
  <c r="O504" i="16"/>
  <c r="O505" i="16"/>
  <c r="O506" i="16"/>
  <c r="O507" i="16"/>
  <c r="O508" i="16"/>
  <c r="O509" i="16"/>
  <c r="O510" i="16"/>
  <c r="O511" i="16"/>
  <c r="O512" i="16"/>
  <c r="O513" i="16"/>
  <c r="O514" i="16"/>
  <c r="O515" i="16"/>
  <c r="O516" i="16"/>
  <c r="O517" i="16"/>
  <c r="O518" i="16"/>
  <c r="O519" i="16"/>
  <c r="O520" i="16"/>
  <c r="O521" i="16"/>
  <c r="O522" i="16"/>
  <c r="O523" i="16"/>
  <c r="O524" i="16"/>
  <c r="O525" i="16"/>
  <c r="O526" i="16"/>
  <c r="O527" i="16"/>
  <c r="O528" i="16"/>
  <c r="O529" i="16"/>
  <c r="O530" i="16"/>
  <c r="O531" i="16"/>
  <c r="O532" i="16"/>
  <c r="O533" i="16"/>
  <c r="O534" i="16"/>
  <c r="O535" i="16"/>
  <c r="O536" i="16"/>
  <c r="O537" i="16"/>
  <c r="O538" i="16"/>
  <c r="O539" i="16"/>
  <c r="O540" i="16"/>
  <c r="O541" i="16"/>
  <c r="O542" i="16"/>
  <c r="O543" i="16"/>
  <c r="O544" i="16"/>
  <c r="O545" i="16"/>
  <c r="O546" i="16"/>
  <c r="O547" i="16"/>
  <c r="O548" i="16"/>
  <c r="O549" i="16"/>
  <c r="O550" i="16"/>
  <c r="O551" i="16"/>
  <c r="O552" i="16"/>
  <c r="O553" i="16"/>
  <c r="O554" i="16"/>
  <c r="O555" i="16"/>
  <c r="O556" i="16"/>
  <c r="O557" i="16"/>
  <c r="O558" i="16"/>
  <c r="O559" i="16"/>
  <c r="O560" i="16"/>
  <c r="O561" i="16"/>
  <c r="O562" i="16"/>
  <c r="O563" i="16"/>
  <c r="O564" i="16"/>
  <c r="O565" i="16"/>
  <c r="O566" i="16"/>
  <c r="O567" i="16"/>
  <c r="O568" i="16"/>
  <c r="O569" i="16"/>
  <c r="O570" i="16"/>
  <c r="O572" i="16"/>
  <c r="O573" i="16"/>
  <c r="O574" i="16"/>
  <c r="O575" i="16"/>
  <c r="O576" i="16"/>
  <c r="O2" i="16"/>
  <c r="F597" i="8"/>
  <c r="F596" i="8"/>
  <c r="N597" i="4"/>
  <c r="N596" i="4"/>
  <c r="N598" i="3"/>
  <c r="N597" i="3"/>
  <c r="N596" i="3"/>
  <c r="C598" i="2"/>
  <c r="D598" i="2"/>
  <c r="E598" i="2"/>
  <c r="B598" i="2"/>
  <c r="C597" i="2"/>
  <c r="D597" i="2"/>
  <c r="E597" i="2"/>
  <c r="B597" i="2"/>
  <c r="C596" i="2"/>
  <c r="D596" i="2"/>
  <c r="E596" i="2"/>
  <c r="B596" i="2"/>
  <c r="G597" i="1"/>
  <c r="H597" i="1"/>
  <c r="I597" i="1"/>
  <c r="J597" i="1"/>
  <c r="D597" i="1"/>
  <c r="E597" i="1"/>
  <c r="F597" i="1"/>
  <c r="C597" i="1"/>
  <c r="K597" i="1"/>
  <c r="B597" i="1"/>
  <c r="C602" i="1"/>
  <c r="D602" i="1"/>
  <c r="E602" i="1"/>
  <c r="F602" i="1"/>
  <c r="G602" i="1"/>
  <c r="H602" i="1"/>
  <c r="I602" i="1"/>
  <c r="J602" i="1"/>
  <c r="K602" i="1"/>
  <c r="C601" i="1"/>
  <c r="D601" i="1"/>
  <c r="E601" i="1"/>
  <c r="F601" i="1"/>
  <c r="G601" i="1"/>
  <c r="H601" i="1"/>
  <c r="I601" i="1"/>
  <c r="J601" i="1"/>
  <c r="K601" i="1"/>
  <c r="C600" i="1"/>
  <c r="D600" i="1"/>
  <c r="E600" i="1"/>
  <c r="F600" i="1"/>
  <c r="G600" i="1"/>
  <c r="H600" i="1"/>
  <c r="I600" i="1"/>
  <c r="J600" i="1"/>
  <c r="K600" i="1"/>
  <c r="C598" i="1"/>
  <c r="D598" i="1"/>
  <c r="E598" i="1"/>
  <c r="F598" i="1"/>
  <c r="G598" i="1"/>
  <c r="H598" i="1"/>
  <c r="I598" i="1"/>
  <c r="J598" i="1"/>
  <c r="K598" i="1"/>
  <c r="C596" i="1"/>
  <c r="D596" i="1"/>
  <c r="E596" i="1"/>
  <c r="F596" i="1"/>
  <c r="G596" i="1"/>
  <c r="H596" i="1"/>
  <c r="I596" i="1"/>
  <c r="J596" i="1"/>
  <c r="K596" i="1"/>
  <c r="B602" i="1"/>
  <c r="B601" i="1"/>
  <c r="B600" i="1"/>
  <c r="B598" i="1"/>
  <c r="B596" i="1"/>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B2" i="18"/>
  <c r="AG595" i="18"/>
  <c r="AE595" i="18"/>
  <c r="AC595" i="18"/>
  <c r="AA595" i="18"/>
  <c r="Y595" i="18"/>
  <c r="W595" i="18"/>
  <c r="U595" i="18"/>
  <c r="S595" i="18"/>
  <c r="M595" i="18"/>
  <c r="AG594" i="18"/>
  <c r="AE594" i="18"/>
  <c r="AC594" i="18"/>
  <c r="AA594" i="18"/>
  <c r="Y594" i="18"/>
  <c r="W594" i="18"/>
  <c r="U594" i="18"/>
  <c r="S594" i="18"/>
  <c r="M594" i="18"/>
  <c r="AG593" i="18"/>
  <c r="AE593" i="18"/>
  <c r="AC593" i="18"/>
  <c r="AA593" i="18"/>
  <c r="Y593" i="18"/>
  <c r="W593" i="18"/>
  <c r="U593" i="18"/>
  <c r="S593" i="18"/>
  <c r="M593" i="18"/>
  <c r="AG592" i="18"/>
  <c r="AE592" i="18"/>
  <c r="AA592" i="18"/>
  <c r="Y592" i="18"/>
  <c r="W592" i="18"/>
  <c r="U592" i="18"/>
  <c r="S592" i="18"/>
  <c r="M592" i="18"/>
  <c r="AG591" i="18"/>
  <c r="AE591" i="18"/>
  <c r="AC591" i="18"/>
  <c r="AA591" i="18"/>
  <c r="Y591" i="18"/>
  <c r="W591" i="18"/>
  <c r="U591" i="18"/>
  <c r="S591" i="18"/>
  <c r="M591" i="18"/>
  <c r="AG590" i="18"/>
  <c r="AE590" i="18"/>
  <c r="AC590" i="18"/>
  <c r="AA590" i="18"/>
  <c r="Y590" i="18"/>
  <c r="W590" i="18"/>
  <c r="U590" i="18"/>
  <c r="S590" i="18"/>
  <c r="M590" i="18"/>
  <c r="AG589" i="18"/>
  <c r="AE589" i="18"/>
  <c r="AC589" i="18"/>
  <c r="Y589" i="18"/>
  <c r="W589" i="18"/>
  <c r="U589" i="18"/>
  <c r="M589" i="18"/>
  <c r="AG588" i="18"/>
  <c r="AE588" i="18"/>
  <c r="AC588" i="18"/>
  <c r="AA588" i="18"/>
  <c r="Y588" i="18"/>
  <c r="W588" i="18"/>
  <c r="U588" i="18"/>
  <c r="S588" i="18"/>
  <c r="M588" i="18"/>
  <c r="AG587" i="18"/>
  <c r="AE587" i="18"/>
  <c r="AA587" i="18"/>
  <c r="Y587" i="18"/>
  <c r="W587" i="18"/>
  <c r="U587" i="18"/>
  <c r="S587" i="18"/>
  <c r="M587" i="18"/>
  <c r="AG586" i="18"/>
  <c r="AE586" i="18"/>
  <c r="AC586" i="18"/>
  <c r="AA586" i="18"/>
  <c r="Y586" i="18"/>
  <c r="W586" i="18"/>
  <c r="U586" i="18"/>
  <c r="S586" i="18"/>
  <c r="M586" i="18"/>
  <c r="AG585" i="18"/>
  <c r="AE585" i="18"/>
  <c r="AA585" i="18"/>
  <c r="Y585" i="18"/>
  <c r="W585" i="18"/>
  <c r="U585" i="18"/>
  <c r="S585" i="18"/>
  <c r="M585" i="18"/>
  <c r="AG584" i="18"/>
  <c r="AE584" i="18"/>
  <c r="AC584" i="18"/>
  <c r="AA584" i="18"/>
  <c r="Y584" i="18"/>
  <c r="W584" i="18"/>
  <c r="U584" i="18"/>
  <c r="S584" i="18"/>
  <c r="M584" i="18"/>
  <c r="AG583" i="18"/>
  <c r="AE583" i="18"/>
  <c r="AC583" i="18"/>
  <c r="AA583" i="18"/>
  <c r="Y583" i="18"/>
  <c r="W583" i="18"/>
  <c r="U583" i="18"/>
  <c r="S583" i="18"/>
  <c r="M583" i="18"/>
  <c r="AG582" i="18"/>
  <c r="AE582" i="18"/>
  <c r="AC582" i="18"/>
  <c r="AA582" i="18"/>
  <c r="Y582" i="18"/>
  <c r="W582" i="18"/>
  <c r="U582" i="18"/>
  <c r="S582" i="18"/>
  <c r="M582" i="18"/>
  <c r="AG581" i="18"/>
  <c r="AE581" i="18"/>
  <c r="AC581" i="18"/>
  <c r="AA581" i="18"/>
  <c r="Y581" i="18"/>
  <c r="W581" i="18"/>
  <c r="U581" i="18"/>
  <c r="S581" i="18"/>
  <c r="M581" i="18"/>
  <c r="AG580" i="18"/>
  <c r="AE580" i="18"/>
  <c r="AC580" i="18"/>
  <c r="AA580" i="18"/>
  <c r="Y580" i="18"/>
  <c r="W580" i="18"/>
  <c r="U580" i="18"/>
  <c r="S580" i="18"/>
  <c r="M580" i="18"/>
  <c r="AG579" i="18"/>
  <c r="AE579" i="18"/>
  <c r="AC579" i="18"/>
  <c r="AA579" i="18"/>
  <c r="Y579" i="18"/>
  <c r="W579" i="18"/>
  <c r="U579" i="18"/>
  <c r="S579" i="18"/>
  <c r="M579" i="18"/>
  <c r="AG578" i="18"/>
  <c r="AE578" i="18"/>
  <c r="AC578" i="18"/>
  <c r="AA578" i="18"/>
  <c r="Y578" i="18"/>
  <c r="W578" i="18"/>
  <c r="U578" i="18"/>
  <c r="S578" i="18"/>
  <c r="M578" i="18"/>
  <c r="AG577" i="18"/>
  <c r="AE577" i="18"/>
  <c r="AC577" i="18"/>
  <c r="AA577" i="18"/>
  <c r="Y577" i="18"/>
  <c r="W577" i="18"/>
  <c r="U577" i="18"/>
  <c r="S577" i="18"/>
  <c r="M577" i="18"/>
  <c r="AG576" i="18"/>
  <c r="AE576" i="18"/>
  <c r="AC576" i="18"/>
  <c r="AA576" i="18"/>
  <c r="Y576" i="18"/>
  <c r="W576" i="18"/>
  <c r="U576" i="18"/>
  <c r="S576" i="18"/>
  <c r="M576" i="18"/>
  <c r="AG575" i="18"/>
  <c r="AE575" i="18"/>
  <c r="AC575" i="18"/>
  <c r="AA575" i="18"/>
  <c r="Y575" i="18"/>
  <c r="W575" i="18"/>
  <c r="U575" i="18"/>
  <c r="S575" i="18"/>
  <c r="M575" i="18"/>
  <c r="AG574" i="18"/>
  <c r="AE574" i="18"/>
  <c r="AC574" i="18"/>
  <c r="AA574" i="18"/>
  <c r="Y574" i="18"/>
  <c r="W574" i="18"/>
  <c r="U574" i="18"/>
  <c r="S574" i="18"/>
  <c r="M574" i="18"/>
  <c r="AG573" i="18"/>
  <c r="AE573" i="18"/>
  <c r="AC573" i="18"/>
  <c r="AA573" i="18"/>
  <c r="Y573" i="18"/>
  <c r="W573" i="18"/>
  <c r="U573" i="18"/>
  <c r="S573" i="18"/>
  <c r="M573" i="18"/>
  <c r="AG572" i="18"/>
  <c r="AE572" i="18"/>
  <c r="AC572" i="18"/>
  <c r="AA572" i="18"/>
  <c r="Y572" i="18"/>
  <c r="W572" i="18"/>
  <c r="U572" i="18"/>
  <c r="S572" i="18"/>
  <c r="M572" i="18"/>
  <c r="AG571" i="18"/>
  <c r="AE571" i="18"/>
  <c r="AC571" i="18"/>
  <c r="AA571" i="18"/>
  <c r="Y571" i="18"/>
  <c r="W571" i="18"/>
  <c r="U571" i="18"/>
  <c r="S571" i="18"/>
  <c r="M571" i="18"/>
  <c r="AG570" i="18"/>
  <c r="AE570" i="18"/>
  <c r="AC570" i="18"/>
  <c r="AA570" i="18"/>
  <c r="Y570" i="18"/>
  <c r="W570" i="18"/>
  <c r="U570" i="18"/>
  <c r="S570" i="18"/>
  <c r="M570" i="18"/>
  <c r="AG569" i="18"/>
  <c r="AE569" i="18"/>
  <c r="AC569" i="18"/>
  <c r="AA569" i="18"/>
  <c r="Y569" i="18"/>
  <c r="W569" i="18"/>
  <c r="U569" i="18"/>
  <c r="S569" i="18"/>
  <c r="M569" i="18"/>
  <c r="AG568" i="18"/>
  <c r="AE568" i="18"/>
  <c r="AC568" i="18"/>
  <c r="AA568" i="18"/>
  <c r="Y568" i="18"/>
  <c r="W568" i="18"/>
  <c r="U568" i="18"/>
  <c r="S568" i="18"/>
  <c r="M568" i="18"/>
  <c r="AG567" i="18"/>
  <c r="AE567" i="18"/>
  <c r="AC567" i="18"/>
  <c r="AA567" i="18"/>
  <c r="Y567" i="18"/>
  <c r="W567" i="18"/>
  <c r="U567" i="18"/>
  <c r="S567" i="18"/>
  <c r="M567" i="18"/>
  <c r="AG566" i="18"/>
  <c r="AE566" i="18"/>
  <c r="AC566" i="18"/>
  <c r="AA566" i="18"/>
  <c r="Y566" i="18"/>
  <c r="W566" i="18"/>
  <c r="U566" i="18"/>
  <c r="S566" i="18"/>
  <c r="M566" i="18"/>
  <c r="AG565" i="18"/>
  <c r="AE565" i="18"/>
  <c r="AC565" i="18"/>
  <c r="AA565" i="18"/>
  <c r="Y565" i="18"/>
  <c r="W565" i="18"/>
  <c r="U565" i="18"/>
  <c r="S565" i="18"/>
  <c r="M565" i="18"/>
  <c r="AG564" i="18"/>
  <c r="AE564" i="18"/>
  <c r="AC564" i="18"/>
  <c r="AA564" i="18"/>
  <c r="Y564" i="18"/>
  <c r="W564" i="18"/>
  <c r="U564" i="18"/>
  <c r="S564" i="18"/>
  <c r="M564" i="18"/>
  <c r="AG563" i="18"/>
  <c r="AE563" i="18"/>
  <c r="AC563" i="18"/>
  <c r="AA563" i="18"/>
  <c r="Y563" i="18"/>
  <c r="W563" i="18"/>
  <c r="U563" i="18"/>
  <c r="S563" i="18"/>
  <c r="M563" i="18"/>
  <c r="AG562" i="18"/>
  <c r="AE562" i="18"/>
  <c r="AC562" i="18"/>
  <c r="AA562" i="18"/>
  <c r="Y562" i="18"/>
  <c r="W562" i="18"/>
  <c r="U562" i="18"/>
  <c r="S562" i="18"/>
  <c r="M562" i="18"/>
  <c r="AG561" i="18"/>
  <c r="AE561" i="18"/>
  <c r="AC561" i="18"/>
  <c r="AA561" i="18"/>
  <c r="Y561" i="18"/>
  <c r="W561" i="18"/>
  <c r="U561" i="18"/>
  <c r="S561" i="18"/>
  <c r="M561" i="18"/>
  <c r="AG560" i="18"/>
  <c r="AE560" i="18"/>
  <c r="AC560" i="18"/>
  <c r="AA560" i="18"/>
  <c r="Y560" i="18"/>
  <c r="W560" i="18"/>
  <c r="U560" i="18"/>
  <c r="S560" i="18"/>
  <c r="M560" i="18"/>
  <c r="AG559" i="18"/>
  <c r="AE559" i="18"/>
  <c r="AC559" i="18"/>
  <c r="AA559" i="18"/>
  <c r="Y559" i="18"/>
  <c r="W559" i="18"/>
  <c r="U559" i="18"/>
  <c r="S559" i="18"/>
  <c r="M559" i="18"/>
  <c r="AG558" i="18"/>
  <c r="AE558" i="18"/>
  <c r="AC558" i="18"/>
  <c r="AA558" i="18"/>
  <c r="Y558" i="18"/>
  <c r="W558" i="18"/>
  <c r="U558" i="18"/>
  <c r="S558" i="18"/>
  <c r="M558" i="18"/>
  <c r="AG557" i="18"/>
  <c r="AE557" i="18"/>
  <c r="AC557" i="18"/>
  <c r="AA557" i="18"/>
  <c r="Y557" i="18"/>
  <c r="W557" i="18"/>
  <c r="U557" i="18"/>
  <c r="S557" i="18"/>
  <c r="M557" i="18"/>
  <c r="AG556" i="18"/>
  <c r="AE556" i="18"/>
  <c r="AC556" i="18"/>
  <c r="AA556" i="18"/>
  <c r="Y556" i="18"/>
  <c r="W556" i="18"/>
  <c r="U556" i="18"/>
  <c r="S556" i="18"/>
  <c r="M556" i="18"/>
  <c r="AG555" i="18"/>
  <c r="AE555" i="18"/>
  <c r="AC555" i="18"/>
  <c r="AA555" i="18"/>
  <c r="Y555" i="18"/>
  <c r="W555" i="18"/>
  <c r="U555" i="18"/>
  <c r="S555" i="18"/>
  <c r="M555" i="18"/>
  <c r="AG554" i="18"/>
  <c r="AE554" i="18"/>
  <c r="AC554" i="18"/>
  <c r="AA554" i="18"/>
  <c r="Y554" i="18"/>
  <c r="W554" i="18"/>
  <c r="U554" i="18"/>
  <c r="S554" i="18"/>
  <c r="M554" i="18"/>
  <c r="AG553" i="18"/>
  <c r="AE553" i="18"/>
  <c r="AC553" i="18"/>
  <c r="AA553" i="18"/>
  <c r="Y553" i="18"/>
  <c r="W553" i="18"/>
  <c r="U553" i="18"/>
  <c r="S553" i="18"/>
  <c r="M553" i="18"/>
  <c r="AG552" i="18"/>
  <c r="AE552" i="18"/>
  <c r="AC552" i="18"/>
  <c r="AA552" i="18"/>
  <c r="Y552" i="18"/>
  <c r="W552" i="18"/>
  <c r="U552" i="18"/>
  <c r="S552" i="18"/>
  <c r="M552" i="18"/>
  <c r="AG551" i="18"/>
  <c r="AE551" i="18"/>
  <c r="AC551" i="18"/>
  <c r="AA551" i="18"/>
  <c r="Y551" i="18"/>
  <c r="W551" i="18"/>
  <c r="U551" i="18"/>
  <c r="S551" i="18"/>
  <c r="M551" i="18"/>
  <c r="AG550" i="18"/>
  <c r="AE550" i="18"/>
  <c r="AC550" i="18"/>
  <c r="AA550" i="18"/>
  <c r="Y550" i="18"/>
  <c r="W550" i="18"/>
  <c r="U550" i="18"/>
  <c r="S550" i="18"/>
  <c r="M550" i="18"/>
  <c r="AG549" i="18"/>
  <c r="AE549" i="18"/>
  <c r="AC549" i="18"/>
  <c r="AA549" i="18"/>
  <c r="Y549" i="18"/>
  <c r="W549" i="18"/>
  <c r="U549" i="18"/>
  <c r="S549" i="18"/>
  <c r="AG548" i="18"/>
  <c r="AE548" i="18"/>
  <c r="AC548" i="18"/>
  <c r="AA548" i="18"/>
  <c r="Y548" i="18"/>
  <c r="W548" i="18"/>
  <c r="U548" i="18"/>
  <c r="S548" i="18"/>
  <c r="M548" i="18"/>
  <c r="AG547" i="18"/>
  <c r="AE547" i="18"/>
  <c r="AC547" i="18"/>
  <c r="Y547" i="18"/>
  <c r="W547" i="18"/>
  <c r="U547" i="18"/>
  <c r="M547" i="18"/>
  <c r="AG546" i="18"/>
  <c r="AE546" i="18"/>
  <c r="AC546" i="18"/>
  <c r="AA546" i="18"/>
  <c r="Y546" i="18"/>
  <c r="W546" i="18"/>
  <c r="U546" i="18"/>
  <c r="S546" i="18"/>
  <c r="M546" i="18"/>
  <c r="AG545" i="18"/>
  <c r="AE545" i="18"/>
  <c r="AC545" i="18"/>
  <c r="AA545" i="18"/>
  <c r="Y545" i="18"/>
  <c r="W545" i="18"/>
  <c r="U545" i="18"/>
  <c r="S545" i="18"/>
  <c r="M545" i="18"/>
  <c r="AG544" i="18"/>
  <c r="AE544" i="18"/>
  <c r="AC544" i="18"/>
  <c r="AA544" i="18"/>
  <c r="Y544" i="18"/>
  <c r="W544" i="18"/>
  <c r="U544" i="18"/>
  <c r="S544" i="18"/>
  <c r="M544" i="18"/>
  <c r="AG543" i="18"/>
  <c r="AE543" i="18"/>
  <c r="AC543" i="18"/>
  <c r="AA543" i="18"/>
  <c r="Y543" i="18"/>
  <c r="W543" i="18"/>
  <c r="U543" i="18"/>
  <c r="S543" i="18"/>
  <c r="M543" i="18"/>
  <c r="AG542" i="18"/>
  <c r="AE542" i="18"/>
  <c r="AC542" i="18"/>
  <c r="AA542" i="18"/>
  <c r="Y542" i="18"/>
  <c r="W542" i="18"/>
  <c r="U542" i="18"/>
  <c r="S542" i="18"/>
  <c r="M542" i="18"/>
  <c r="AG541" i="18"/>
  <c r="AE541" i="18"/>
  <c r="AC541" i="18"/>
  <c r="AA541" i="18"/>
  <c r="Y541" i="18"/>
  <c r="W541" i="18"/>
  <c r="U541" i="18"/>
  <c r="S541" i="18"/>
  <c r="M541" i="18"/>
  <c r="AG540" i="18"/>
  <c r="AE540" i="18"/>
  <c r="AC540" i="18"/>
  <c r="AA540" i="18"/>
  <c r="Y540" i="18"/>
  <c r="W540" i="18"/>
  <c r="U540" i="18"/>
  <c r="S540" i="18"/>
  <c r="M540" i="18"/>
  <c r="AG539" i="18"/>
  <c r="AE539" i="18"/>
  <c r="AC539" i="18"/>
  <c r="AA539" i="18"/>
  <c r="Y539" i="18"/>
  <c r="W539" i="18"/>
  <c r="U539" i="18"/>
  <c r="S539" i="18"/>
  <c r="M539" i="18"/>
  <c r="AG538" i="18"/>
  <c r="AE538" i="18"/>
  <c r="AC538" i="18"/>
  <c r="AA538" i="18"/>
  <c r="Y538" i="18"/>
  <c r="W538" i="18"/>
  <c r="U538" i="18"/>
  <c r="S538" i="18"/>
  <c r="M538" i="18"/>
  <c r="AG537" i="18"/>
  <c r="AE537" i="18"/>
  <c r="AC537" i="18"/>
  <c r="AA537" i="18"/>
  <c r="Y537" i="18"/>
  <c r="W537" i="18"/>
  <c r="U537" i="18"/>
  <c r="S537" i="18"/>
  <c r="M537" i="18"/>
  <c r="AG536" i="18"/>
  <c r="AE536" i="18"/>
  <c r="AC536" i="18"/>
  <c r="AA536" i="18"/>
  <c r="Y536" i="18"/>
  <c r="W536" i="18"/>
  <c r="U536" i="18"/>
  <c r="S536" i="18"/>
  <c r="M536" i="18"/>
  <c r="AG535" i="18"/>
  <c r="AE535" i="18"/>
  <c r="AD535" i="18"/>
  <c r="AC535" i="18"/>
  <c r="AA535" i="18"/>
  <c r="Y535" i="18"/>
  <c r="W535" i="18"/>
  <c r="U535" i="18"/>
  <c r="S535" i="18"/>
  <c r="M535" i="18"/>
  <c r="AG534" i="18"/>
  <c r="AE534" i="18"/>
  <c r="AD534" i="18"/>
  <c r="AC534" i="18"/>
  <c r="AA534" i="18"/>
  <c r="Y534" i="18"/>
  <c r="W534" i="18"/>
  <c r="U534" i="18"/>
  <c r="S534" i="18"/>
  <c r="M534" i="18"/>
  <c r="AG533" i="18"/>
  <c r="AE533" i="18"/>
  <c r="AC533" i="18"/>
  <c r="AA533" i="18"/>
  <c r="Y533" i="18"/>
  <c r="W533" i="18"/>
  <c r="U533" i="18"/>
  <c r="S533" i="18"/>
  <c r="M533" i="18"/>
  <c r="AG532" i="18"/>
  <c r="AE532" i="18"/>
  <c r="AC532" i="18"/>
  <c r="AA532" i="18"/>
  <c r="Y532" i="18"/>
  <c r="W532" i="18"/>
  <c r="U532" i="18"/>
  <c r="S532" i="18"/>
  <c r="M532" i="18"/>
  <c r="AG531" i="18"/>
  <c r="AE531" i="18"/>
  <c r="AD531" i="18"/>
  <c r="AC531" i="18"/>
  <c r="AA531" i="18"/>
  <c r="Y531" i="18"/>
  <c r="W531" i="18"/>
  <c r="U531" i="18"/>
  <c r="S531" i="18"/>
  <c r="M531" i="18"/>
  <c r="AG530" i="18"/>
  <c r="AE530" i="18"/>
  <c r="AD530" i="18"/>
  <c r="AC530" i="18"/>
  <c r="AA530" i="18"/>
  <c r="Y530" i="18"/>
  <c r="W530" i="18"/>
  <c r="U530" i="18"/>
  <c r="S530" i="18"/>
  <c r="M530" i="18"/>
  <c r="AG529" i="18"/>
  <c r="AE529" i="18"/>
  <c r="AC529" i="18"/>
  <c r="AA529" i="18"/>
  <c r="Y529" i="18"/>
  <c r="W529" i="18"/>
  <c r="U529" i="18"/>
  <c r="S529" i="18"/>
  <c r="M529" i="18"/>
  <c r="AG528" i="18"/>
  <c r="AE528" i="18"/>
  <c r="AC528" i="18"/>
  <c r="AA528" i="18"/>
  <c r="Y528" i="18"/>
  <c r="W528" i="18"/>
  <c r="U528" i="18"/>
  <c r="S528" i="18"/>
  <c r="M528" i="18"/>
  <c r="AG527" i="18"/>
  <c r="AE527" i="18"/>
  <c r="AC527" i="18"/>
  <c r="AA527" i="18"/>
  <c r="Y527" i="18"/>
  <c r="W527" i="18"/>
  <c r="U527" i="18"/>
  <c r="S527" i="18"/>
  <c r="M527" i="18"/>
  <c r="AG526" i="18"/>
  <c r="AE526" i="18"/>
  <c r="AC526" i="18"/>
  <c r="AA526" i="18"/>
  <c r="Y526" i="18"/>
  <c r="W526" i="18"/>
  <c r="U526" i="18"/>
  <c r="S526" i="18"/>
  <c r="M526" i="18"/>
  <c r="AG525" i="18"/>
  <c r="AE525" i="18"/>
  <c r="AC525" i="18"/>
  <c r="AA525" i="18"/>
  <c r="Y525" i="18"/>
  <c r="W525" i="18"/>
  <c r="U525" i="18"/>
  <c r="S525" i="18"/>
  <c r="M525" i="18"/>
  <c r="AG524" i="18"/>
  <c r="AE524" i="18"/>
  <c r="AC524" i="18"/>
  <c r="AA524" i="18"/>
  <c r="Y524" i="18"/>
  <c r="W524" i="18"/>
  <c r="U524" i="18"/>
  <c r="S524" i="18"/>
  <c r="M524" i="18"/>
  <c r="AG523" i="18"/>
  <c r="AE523" i="18"/>
  <c r="AC523" i="18"/>
  <c r="AA523" i="18"/>
  <c r="Y523" i="18"/>
  <c r="W523" i="18"/>
  <c r="U523" i="18"/>
  <c r="S523" i="18"/>
  <c r="M523" i="18"/>
  <c r="AG522" i="18"/>
  <c r="AE522" i="18"/>
  <c r="AC522" i="18"/>
  <c r="AA522" i="18"/>
  <c r="Y522" i="18"/>
  <c r="W522" i="18"/>
  <c r="U522" i="18"/>
  <c r="S522" i="18"/>
  <c r="M522" i="18"/>
  <c r="AG521" i="18"/>
  <c r="AE521" i="18"/>
  <c r="AC521" i="18"/>
  <c r="AA521" i="18"/>
  <c r="Y521" i="18"/>
  <c r="W521" i="18"/>
  <c r="U521" i="18"/>
  <c r="S521" i="18"/>
  <c r="M521" i="18"/>
  <c r="AG520" i="18"/>
  <c r="AE520" i="18"/>
  <c r="AC520" i="18"/>
  <c r="AA520" i="18"/>
  <c r="Y520" i="18"/>
  <c r="W520" i="18"/>
  <c r="U520" i="18"/>
  <c r="S520" i="18"/>
  <c r="M520" i="18"/>
  <c r="AG519" i="18"/>
  <c r="AE519" i="18"/>
  <c r="AC519" i="18"/>
  <c r="AA519" i="18"/>
  <c r="Y519" i="18"/>
  <c r="W519" i="18"/>
  <c r="U519" i="18"/>
  <c r="S519" i="18"/>
  <c r="M519" i="18"/>
  <c r="AG518" i="18"/>
  <c r="AE518" i="18"/>
  <c r="AC518" i="18"/>
  <c r="AA518" i="18"/>
  <c r="Y518" i="18"/>
  <c r="W518" i="18"/>
  <c r="U518" i="18"/>
  <c r="S518" i="18"/>
  <c r="M518" i="18"/>
  <c r="AG517" i="18"/>
  <c r="AE517" i="18"/>
  <c r="AC517" i="18"/>
  <c r="AA517" i="18"/>
  <c r="Y517" i="18"/>
  <c r="W517" i="18"/>
  <c r="U517" i="18"/>
  <c r="S517" i="18"/>
  <c r="M517" i="18"/>
  <c r="AG516" i="18"/>
  <c r="AE516" i="18"/>
  <c r="AC516" i="18"/>
  <c r="AA516" i="18"/>
  <c r="Y516" i="18"/>
  <c r="W516" i="18"/>
  <c r="U516" i="18"/>
  <c r="S516" i="18"/>
  <c r="M516" i="18"/>
  <c r="AG515" i="18"/>
  <c r="AE515" i="18"/>
  <c r="AC515" i="18"/>
  <c r="AA515" i="18"/>
  <c r="Y515" i="18"/>
  <c r="W515" i="18"/>
  <c r="U515" i="18"/>
  <c r="S515" i="18"/>
  <c r="M515" i="18"/>
  <c r="AG514" i="18"/>
  <c r="AE514" i="18"/>
  <c r="AC514" i="18"/>
  <c r="AA514" i="18"/>
  <c r="Y514" i="18"/>
  <c r="W514" i="18"/>
  <c r="U514" i="18"/>
  <c r="S514" i="18"/>
  <c r="M514" i="18"/>
  <c r="AG513" i="18"/>
  <c r="AE513" i="18"/>
  <c r="AC513" i="18"/>
  <c r="AA513" i="18"/>
  <c r="Y513" i="18"/>
  <c r="W513" i="18"/>
  <c r="U513" i="18"/>
  <c r="S513" i="18"/>
  <c r="M513" i="18"/>
  <c r="AG512" i="18"/>
  <c r="AE512" i="18"/>
  <c r="AC512" i="18"/>
  <c r="AA512" i="18"/>
  <c r="Y512" i="18"/>
  <c r="W512" i="18"/>
  <c r="U512" i="18"/>
  <c r="S512" i="18"/>
  <c r="M512" i="18"/>
  <c r="AG511" i="18"/>
  <c r="AE511" i="18"/>
  <c r="AC511" i="18"/>
  <c r="AA511" i="18"/>
  <c r="Y511" i="18"/>
  <c r="W511" i="18"/>
  <c r="U511" i="18"/>
  <c r="S511" i="18"/>
  <c r="M511" i="18"/>
  <c r="AG510" i="18"/>
  <c r="AE510" i="18"/>
  <c r="AC510" i="18"/>
  <c r="AA510" i="18"/>
  <c r="Y510" i="18"/>
  <c r="W510" i="18"/>
  <c r="U510" i="18"/>
  <c r="S510" i="18"/>
  <c r="M510" i="18"/>
  <c r="AG509" i="18"/>
  <c r="AE509" i="18"/>
  <c r="AC509" i="18"/>
  <c r="AA509" i="18"/>
  <c r="Y509" i="18"/>
  <c r="W509" i="18"/>
  <c r="U509" i="18"/>
  <c r="S509" i="18"/>
  <c r="M509" i="18"/>
  <c r="AG508" i="18"/>
  <c r="AE508" i="18"/>
  <c r="AC508" i="18"/>
  <c r="AA508" i="18"/>
  <c r="Y508" i="18"/>
  <c r="W508" i="18"/>
  <c r="U508" i="18"/>
  <c r="S508" i="18"/>
  <c r="M508" i="18"/>
  <c r="AG507" i="18"/>
  <c r="AE507" i="18"/>
  <c r="AC507" i="18"/>
  <c r="AA507" i="18"/>
  <c r="Y507" i="18"/>
  <c r="W507" i="18"/>
  <c r="U507" i="18"/>
  <c r="S507" i="18"/>
  <c r="M507" i="18"/>
  <c r="AG506" i="18"/>
  <c r="AE506" i="18"/>
  <c r="AC506" i="18"/>
  <c r="AA506" i="18"/>
  <c r="Y506" i="18"/>
  <c r="W506" i="18"/>
  <c r="U506" i="18"/>
  <c r="S506" i="18"/>
  <c r="M506" i="18"/>
  <c r="AG505" i="18"/>
  <c r="AE505" i="18"/>
  <c r="AC505" i="18"/>
  <c r="Y505" i="18"/>
  <c r="W505" i="18"/>
  <c r="U505" i="18"/>
  <c r="M505" i="18"/>
  <c r="AG504" i="18"/>
  <c r="AE504" i="18"/>
  <c r="AC504" i="18"/>
  <c r="AA504" i="18"/>
  <c r="Y504" i="18"/>
  <c r="W504" i="18"/>
  <c r="U504" i="18"/>
  <c r="S504" i="18"/>
  <c r="M504" i="18"/>
  <c r="AG503" i="18"/>
  <c r="AE503" i="18"/>
  <c r="AC503" i="18"/>
  <c r="AA503" i="18"/>
  <c r="Y503" i="18"/>
  <c r="W503" i="18"/>
  <c r="U503" i="18"/>
  <c r="S503" i="18"/>
  <c r="M503" i="18"/>
  <c r="AG502" i="18"/>
  <c r="AE502" i="18"/>
  <c r="AC502" i="18"/>
  <c r="AA502" i="18"/>
  <c r="Y502" i="18"/>
  <c r="W502" i="18"/>
  <c r="U502" i="18"/>
  <c r="S502" i="18"/>
  <c r="M502" i="18"/>
  <c r="AG501" i="18"/>
  <c r="AE501" i="18"/>
  <c r="AC501" i="18"/>
  <c r="AA501" i="18"/>
  <c r="Y501" i="18"/>
  <c r="W501" i="18"/>
  <c r="U501" i="18"/>
  <c r="S501" i="18"/>
  <c r="M501" i="18"/>
  <c r="AG500" i="18"/>
  <c r="AE500" i="18"/>
  <c r="AC500" i="18"/>
  <c r="AA500" i="18"/>
  <c r="Y500" i="18"/>
  <c r="W500" i="18"/>
  <c r="U500" i="18"/>
  <c r="S500" i="18"/>
  <c r="M500" i="18"/>
  <c r="AG499" i="18"/>
  <c r="AE499" i="18"/>
  <c r="AC499" i="18"/>
  <c r="Y499" i="18"/>
  <c r="W499" i="18"/>
  <c r="U499" i="18"/>
  <c r="M499" i="18"/>
  <c r="AG498" i="18"/>
  <c r="AE498" i="18"/>
  <c r="AD498" i="18"/>
  <c r="AC498" i="18"/>
  <c r="AA498" i="18"/>
  <c r="Y498" i="18"/>
  <c r="W498" i="18"/>
  <c r="U498" i="18"/>
  <c r="S498" i="18"/>
  <c r="M498" i="18"/>
  <c r="AG497" i="18"/>
  <c r="AE497" i="18"/>
  <c r="AC497" i="18"/>
  <c r="AA497" i="18"/>
  <c r="Y497" i="18"/>
  <c r="W497" i="18"/>
  <c r="U497" i="18"/>
  <c r="S497" i="18"/>
  <c r="M497" i="18"/>
  <c r="AG496" i="18"/>
  <c r="AE496" i="18"/>
  <c r="AC496" i="18"/>
  <c r="AA496" i="18"/>
  <c r="Y496" i="18"/>
  <c r="W496" i="18"/>
  <c r="U496" i="18"/>
  <c r="S496" i="18"/>
  <c r="M496" i="18"/>
  <c r="AG495" i="18"/>
  <c r="AE495" i="18"/>
  <c r="AC495" i="18"/>
  <c r="AA495" i="18"/>
  <c r="Y495" i="18"/>
  <c r="W495" i="18"/>
  <c r="U495" i="18"/>
  <c r="S495" i="18"/>
  <c r="M495" i="18"/>
  <c r="AG494" i="18"/>
  <c r="AE494" i="18"/>
  <c r="AC494" i="18"/>
  <c r="AA494" i="18"/>
  <c r="Y494" i="18"/>
  <c r="W494" i="18"/>
  <c r="U494" i="18"/>
  <c r="S494" i="18"/>
  <c r="M494" i="18"/>
  <c r="AG493" i="18"/>
  <c r="AE493" i="18"/>
  <c r="AC493" i="18"/>
  <c r="Y493" i="18"/>
  <c r="W493" i="18"/>
  <c r="U493" i="18"/>
  <c r="M493" i="18"/>
  <c r="AG492" i="18"/>
  <c r="AE492" i="18"/>
  <c r="AC492" i="18"/>
  <c r="AA492" i="18"/>
  <c r="Y492" i="18"/>
  <c r="W492" i="18"/>
  <c r="U492" i="18"/>
  <c r="S492" i="18"/>
  <c r="M492" i="18"/>
  <c r="AG491" i="18"/>
  <c r="AE491" i="18"/>
  <c r="AC491" i="18"/>
  <c r="AA491" i="18"/>
  <c r="Y491" i="18"/>
  <c r="W491" i="18"/>
  <c r="U491" i="18"/>
  <c r="S491" i="18"/>
  <c r="M491" i="18"/>
  <c r="AG490" i="18"/>
  <c r="AE490" i="18"/>
  <c r="AC490" i="18"/>
  <c r="AA490" i="18"/>
  <c r="Y490" i="18"/>
  <c r="W490" i="18"/>
  <c r="U490" i="18"/>
  <c r="S490" i="18"/>
  <c r="M490" i="18"/>
  <c r="AG489" i="18"/>
  <c r="AE489" i="18"/>
  <c r="AC489" i="18"/>
  <c r="AA489" i="18"/>
  <c r="Y489" i="18"/>
  <c r="W489" i="18"/>
  <c r="U489" i="18"/>
  <c r="S489" i="18"/>
  <c r="M489" i="18"/>
  <c r="AG488" i="18"/>
  <c r="AE488" i="18"/>
  <c r="AC488" i="18"/>
  <c r="AA488" i="18"/>
  <c r="Y488" i="18"/>
  <c r="W488" i="18"/>
  <c r="U488" i="18"/>
  <c r="S488" i="18"/>
  <c r="M488" i="18"/>
  <c r="AG487" i="18"/>
  <c r="AD487" i="18"/>
  <c r="AE487" i="18" s="1"/>
  <c r="AC487" i="18"/>
  <c r="AA487" i="18"/>
  <c r="Y487" i="18"/>
  <c r="W487" i="18"/>
  <c r="U487" i="18"/>
  <c r="S487" i="18"/>
  <c r="M487" i="18"/>
  <c r="AG486" i="18"/>
  <c r="AE486" i="18"/>
  <c r="AC486" i="18"/>
  <c r="AA486" i="18"/>
  <c r="Y486" i="18"/>
  <c r="W486" i="18"/>
  <c r="U486" i="18"/>
  <c r="S486" i="18"/>
  <c r="M486" i="18"/>
  <c r="AG485" i="18"/>
  <c r="AE485" i="18"/>
  <c r="AC485" i="18"/>
  <c r="AA485" i="18"/>
  <c r="Y485" i="18"/>
  <c r="W485" i="18"/>
  <c r="U485" i="18"/>
  <c r="S485" i="18"/>
  <c r="M485" i="18"/>
  <c r="AG484" i="18"/>
  <c r="AE484" i="18"/>
  <c r="AC484" i="18"/>
  <c r="AA484" i="18"/>
  <c r="Y484" i="18"/>
  <c r="W484" i="18"/>
  <c r="U484" i="18"/>
  <c r="S484" i="18"/>
  <c r="M484" i="18"/>
  <c r="AG483" i="18"/>
  <c r="AD483" i="18"/>
  <c r="AE483" i="18" s="1"/>
  <c r="AC483" i="18"/>
  <c r="AA483" i="18"/>
  <c r="Y483" i="18"/>
  <c r="W483" i="18"/>
  <c r="U483" i="18"/>
  <c r="S483" i="18"/>
  <c r="M483" i="18"/>
  <c r="AG482" i="18"/>
  <c r="AE482" i="18"/>
  <c r="AC482" i="18"/>
  <c r="AA482" i="18"/>
  <c r="Y482" i="18"/>
  <c r="W482" i="18"/>
  <c r="U482" i="18"/>
  <c r="S482" i="18"/>
  <c r="M482" i="18"/>
  <c r="AG481" i="18"/>
  <c r="AE481" i="18"/>
  <c r="AC481" i="18"/>
  <c r="AA481" i="18"/>
  <c r="Y481" i="18"/>
  <c r="W481" i="18"/>
  <c r="U481" i="18"/>
  <c r="S481" i="18"/>
  <c r="M481" i="18"/>
  <c r="AG480" i="18"/>
  <c r="AE480" i="18"/>
  <c r="AC480" i="18"/>
  <c r="AA480" i="18"/>
  <c r="Y480" i="18"/>
  <c r="W480" i="18"/>
  <c r="U480" i="18"/>
  <c r="S480" i="18"/>
  <c r="M480" i="18"/>
  <c r="AG479" i="18"/>
  <c r="AE479" i="18"/>
  <c r="AC479" i="18"/>
  <c r="AA479" i="18"/>
  <c r="Y479" i="18"/>
  <c r="W479" i="18"/>
  <c r="U479" i="18"/>
  <c r="S479" i="18"/>
  <c r="M479" i="18"/>
  <c r="AG478" i="18"/>
  <c r="AE478" i="18"/>
  <c r="AC478" i="18"/>
  <c r="AA478" i="18"/>
  <c r="Y478" i="18"/>
  <c r="W478" i="18"/>
  <c r="U478" i="18"/>
  <c r="S478" i="18"/>
  <c r="M478" i="18"/>
  <c r="AG477" i="18"/>
  <c r="AE477" i="18"/>
  <c r="AC477" i="18"/>
  <c r="AA477" i="18"/>
  <c r="Y477" i="18"/>
  <c r="W477" i="18"/>
  <c r="U477" i="18"/>
  <c r="S477" i="18"/>
  <c r="M477" i="18"/>
  <c r="AG476" i="18"/>
  <c r="AE476" i="18"/>
  <c r="AC476" i="18"/>
  <c r="AA476" i="18"/>
  <c r="Y476" i="18"/>
  <c r="W476" i="18"/>
  <c r="U476" i="18"/>
  <c r="S476" i="18"/>
  <c r="M476" i="18"/>
  <c r="AG475" i="18"/>
  <c r="AE475" i="18"/>
  <c r="AC475" i="18"/>
  <c r="AA475" i="18"/>
  <c r="Y475" i="18"/>
  <c r="W475" i="18"/>
  <c r="U475" i="18"/>
  <c r="S475" i="18"/>
  <c r="M475" i="18"/>
  <c r="AG474" i="18"/>
  <c r="AE474" i="18"/>
  <c r="AC474" i="18"/>
  <c r="AA474" i="18"/>
  <c r="Y474" i="18"/>
  <c r="W474" i="18"/>
  <c r="U474" i="18"/>
  <c r="S474" i="18"/>
  <c r="M474" i="18"/>
  <c r="AG473" i="18"/>
  <c r="AE473" i="18"/>
  <c r="AC473" i="18"/>
  <c r="AA473" i="18"/>
  <c r="Y473" i="18"/>
  <c r="W473" i="18"/>
  <c r="U473" i="18"/>
  <c r="S473" i="18"/>
  <c r="M473" i="18"/>
  <c r="AG472" i="18"/>
  <c r="AE472" i="18"/>
  <c r="AC472" i="18"/>
  <c r="AA472" i="18"/>
  <c r="Y472" i="18"/>
  <c r="W472" i="18"/>
  <c r="U472" i="18"/>
  <c r="S472" i="18"/>
  <c r="M472" i="18"/>
  <c r="AG471" i="18"/>
  <c r="AE471" i="18"/>
  <c r="AC471" i="18"/>
  <c r="AA471" i="18"/>
  <c r="Y471" i="18"/>
  <c r="W471" i="18"/>
  <c r="U471" i="18"/>
  <c r="S471" i="18"/>
  <c r="M471" i="18"/>
  <c r="AG470" i="18"/>
  <c r="AE470" i="18"/>
  <c r="AC470" i="18"/>
  <c r="AA470" i="18"/>
  <c r="Y470" i="18"/>
  <c r="W470" i="18"/>
  <c r="U470" i="18"/>
  <c r="S470" i="18"/>
  <c r="M470" i="18"/>
  <c r="AG469" i="18"/>
  <c r="AE469" i="18"/>
  <c r="AC469" i="18"/>
  <c r="AA469" i="18"/>
  <c r="Y469" i="18"/>
  <c r="W469" i="18"/>
  <c r="U469" i="18"/>
  <c r="S469" i="18"/>
  <c r="M469" i="18"/>
  <c r="AG468" i="18"/>
  <c r="AE468" i="18"/>
  <c r="AC468" i="18"/>
  <c r="AA468" i="18"/>
  <c r="Y468" i="18"/>
  <c r="W468" i="18"/>
  <c r="U468" i="18"/>
  <c r="S468" i="18"/>
  <c r="M468" i="18"/>
  <c r="AG467" i="18"/>
  <c r="AE467" i="18"/>
  <c r="AC467" i="18"/>
  <c r="AA467" i="18"/>
  <c r="Y467" i="18"/>
  <c r="W467" i="18"/>
  <c r="U467" i="18"/>
  <c r="S467" i="18"/>
  <c r="M467" i="18"/>
  <c r="AG466" i="18"/>
  <c r="AE466" i="18"/>
  <c r="AC466" i="18"/>
  <c r="AA466" i="18"/>
  <c r="Y466" i="18"/>
  <c r="W466" i="18"/>
  <c r="U466" i="18"/>
  <c r="S466" i="18"/>
  <c r="M466" i="18"/>
  <c r="AG465" i="18"/>
  <c r="AE465" i="18"/>
  <c r="AC465" i="18"/>
  <c r="AA465" i="18"/>
  <c r="Y465" i="18"/>
  <c r="W465" i="18"/>
  <c r="U465" i="18"/>
  <c r="S465" i="18"/>
  <c r="M465" i="18"/>
  <c r="AG464" i="18"/>
  <c r="AE464" i="18"/>
  <c r="AC464" i="18"/>
  <c r="AA464" i="18"/>
  <c r="Y464" i="18"/>
  <c r="W464" i="18"/>
  <c r="U464" i="18"/>
  <c r="S464" i="18"/>
  <c r="M464" i="18"/>
  <c r="AG463" i="18"/>
  <c r="AE463" i="18"/>
  <c r="AC463" i="18"/>
  <c r="AA463" i="18"/>
  <c r="Y463" i="18"/>
  <c r="W463" i="18"/>
  <c r="U463" i="18"/>
  <c r="S463" i="18"/>
  <c r="M463" i="18"/>
  <c r="AG462" i="18"/>
  <c r="AE462" i="18"/>
  <c r="AC462" i="18"/>
  <c r="AA462" i="18"/>
  <c r="Y462" i="18"/>
  <c r="W462" i="18"/>
  <c r="U462" i="18"/>
  <c r="S462" i="18"/>
  <c r="M462" i="18"/>
  <c r="AG461" i="18"/>
  <c r="AE461" i="18"/>
  <c r="AC461" i="18"/>
  <c r="AA461" i="18"/>
  <c r="Y461" i="18"/>
  <c r="W461" i="18"/>
  <c r="U461" i="18"/>
  <c r="S461" i="18"/>
  <c r="M461" i="18"/>
  <c r="AG460" i="18"/>
  <c r="AE460" i="18"/>
  <c r="AC460" i="18"/>
  <c r="AA460" i="18"/>
  <c r="Y460" i="18"/>
  <c r="W460" i="18"/>
  <c r="U460" i="18"/>
  <c r="S460" i="18"/>
  <c r="M460" i="18"/>
  <c r="AG459" i="18"/>
  <c r="AE459" i="18"/>
  <c r="AC459" i="18"/>
  <c r="AA459" i="18"/>
  <c r="Y459" i="18"/>
  <c r="W459" i="18"/>
  <c r="U459" i="18"/>
  <c r="S459" i="18"/>
  <c r="M459" i="18"/>
  <c r="AG458" i="18"/>
  <c r="AE458" i="18"/>
  <c r="AC458" i="18"/>
  <c r="AA458" i="18"/>
  <c r="Y458" i="18"/>
  <c r="W458" i="18"/>
  <c r="U458" i="18"/>
  <c r="S458" i="18"/>
  <c r="M458" i="18"/>
  <c r="AG457" i="18"/>
  <c r="AE457" i="18"/>
  <c r="AC457" i="18"/>
  <c r="AA457" i="18"/>
  <c r="Y457" i="18"/>
  <c r="W457" i="18"/>
  <c r="U457" i="18"/>
  <c r="S457" i="18"/>
  <c r="M457" i="18"/>
  <c r="AG456" i="18"/>
  <c r="AE456" i="18"/>
  <c r="AC456" i="18"/>
  <c r="AA456" i="18"/>
  <c r="Y456" i="18"/>
  <c r="W456" i="18"/>
  <c r="U456" i="18"/>
  <c r="S456" i="18"/>
  <c r="M456" i="18"/>
  <c r="AG455" i="18"/>
  <c r="AE455" i="18"/>
  <c r="AC455" i="18"/>
  <c r="AA455" i="18"/>
  <c r="Y455" i="18"/>
  <c r="W455" i="18"/>
  <c r="U455" i="18"/>
  <c r="S455" i="18"/>
  <c r="M455" i="18"/>
  <c r="AG454" i="18"/>
  <c r="AE454" i="18"/>
  <c r="AC454" i="18"/>
  <c r="AA454" i="18"/>
  <c r="Y454" i="18"/>
  <c r="W454" i="18"/>
  <c r="U454" i="18"/>
  <c r="S454" i="18"/>
  <c r="M454" i="18"/>
  <c r="AG453" i="18"/>
  <c r="AE453" i="18"/>
  <c r="AC453" i="18"/>
  <c r="AA453" i="18"/>
  <c r="Y453" i="18"/>
  <c r="W453" i="18"/>
  <c r="U453" i="18"/>
  <c r="S453" i="18"/>
  <c r="M453" i="18"/>
  <c r="AG452" i="18"/>
  <c r="AE452" i="18"/>
  <c r="AC452" i="18"/>
  <c r="AA452" i="18"/>
  <c r="Y452" i="18"/>
  <c r="W452" i="18"/>
  <c r="U452" i="18"/>
  <c r="S452" i="18"/>
  <c r="M452" i="18"/>
  <c r="AG451" i="18"/>
  <c r="AD451" i="18"/>
  <c r="AE451" i="18" s="1"/>
  <c r="AC451" i="18"/>
  <c r="AA451" i="18"/>
  <c r="Y451" i="18"/>
  <c r="W451" i="18"/>
  <c r="U451" i="18"/>
  <c r="S451" i="18"/>
  <c r="M451" i="18"/>
  <c r="AG450" i="18"/>
  <c r="AE450" i="18"/>
  <c r="AC450" i="18"/>
  <c r="AA450" i="18"/>
  <c r="Y450" i="18"/>
  <c r="W450" i="18"/>
  <c r="U450" i="18"/>
  <c r="S450" i="18"/>
  <c r="M450" i="18"/>
  <c r="AG449" i="18"/>
  <c r="AE449" i="18"/>
  <c r="AC449" i="18"/>
  <c r="AA449" i="18"/>
  <c r="Y449" i="18"/>
  <c r="W449" i="18"/>
  <c r="U449" i="18"/>
  <c r="S449" i="18"/>
  <c r="M449" i="18"/>
  <c r="AG448" i="18"/>
  <c r="AE448" i="18"/>
  <c r="AC448" i="18"/>
  <c r="AA448" i="18"/>
  <c r="Y448" i="18"/>
  <c r="W448" i="18"/>
  <c r="U448" i="18"/>
  <c r="S448" i="18"/>
  <c r="M448" i="18"/>
  <c r="AG447" i="18"/>
  <c r="AE447" i="18"/>
  <c r="AC447" i="18"/>
  <c r="AA447" i="18"/>
  <c r="Y447" i="18"/>
  <c r="W447" i="18"/>
  <c r="U447" i="18"/>
  <c r="S447" i="18"/>
  <c r="M447" i="18"/>
  <c r="AG446" i="18"/>
  <c r="AE446" i="18"/>
  <c r="AC446" i="18"/>
  <c r="AA446" i="18"/>
  <c r="Y446" i="18"/>
  <c r="W446" i="18"/>
  <c r="U446" i="18"/>
  <c r="S446" i="18"/>
  <c r="M446" i="18"/>
  <c r="AG445" i="18"/>
  <c r="AE445" i="18"/>
  <c r="AC445" i="18"/>
  <c r="AA445" i="18"/>
  <c r="Y445" i="18"/>
  <c r="W445" i="18"/>
  <c r="U445" i="18"/>
  <c r="S445" i="18"/>
  <c r="M445" i="18"/>
  <c r="AG444" i="18"/>
  <c r="AE444" i="18"/>
  <c r="AC444" i="18"/>
  <c r="AA444" i="18"/>
  <c r="Y444" i="18"/>
  <c r="W444" i="18"/>
  <c r="U444" i="18"/>
  <c r="S444" i="18"/>
  <c r="M444" i="18"/>
  <c r="AG443" i="18"/>
  <c r="AE443" i="18"/>
  <c r="AC443" i="18"/>
  <c r="AA443" i="18"/>
  <c r="Y443" i="18"/>
  <c r="W443" i="18"/>
  <c r="U443" i="18"/>
  <c r="S443" i="18"/>
  <c r="M443" i="18"/>
  <c r="AG442" i="18"/>
  <c r="AE442" i="18"/>
  <c r="AC442" i="18"/>
  <c r="AA442" i="18"/>
  <c r="Y442" i="18"/>
  <c r="W442" i="18"/>
  <c r="U442" i="18"/>
  <c r="S442" i="18"/>
  <c r="M442" i="18"/>
  <c r="AG441" i="18"/>
  <c r="AE441" i="18"/>
  <c r="AC441" i="18"/>
  <c r="AA441" i="18"/>
  <c r="Y441" i="18"/>
  <c r="W441" i="18"/>
  <c r="U441" i="18"/>
  <c r="S441" i="18"/>
  <c r="M441" i="18"/>
  <c r="AG440" i="18"/>
  <c r="AE440" i="18"/>
  <c r="AC440" i="18"/>
  <c r="AA440" i="18"/>
  <c r="Y440" i="18"/>
  <c r="W440" i="18"/>
  <c r="U440" i="18"/>
  <c r="S440" i="18"/>
  <c r="M440" i="18"/>
  <c r="AG439" i="18"/>
  <c r="AD439" i="18"/>
  <c r="AE439" i="18" s="1"/>
  <c r="AC439" i="18"/>
  <c r="AA439" i="18"/>
  <c r="Y439" i="18"/>
  <c r="W439" i="18"/>
  <c r="U439" i="18"/>
  <c r="S439" i="18"/>
  <c r="M439" i="18"/>
  <c r="AG438" i="18"/>
  <c r="AE438" i="18"/>
  <c r="AC438" i="18"/>
  <c r="AA438" i="18"/>
  <c r="Y438" i="18"/>
  <c r="W438" i="18"/>
  <c r="U438" i="18"/>
  <c r="S438" i="18"/>
  <c r="M438" i="18"/>
  <c r="AG437" i="18"/>
  <c r="AE437" i="18"/>
  <c r="AC437" i="18"/>
  <c r="AA437" i="18"/>
  <c r="Y437" i="18"/>
  <c r="W437" i="18"/>
  <c r="U437" i="18"/>
  <c r="S437" i="18"/>
  <c r="M437" i="18"/>
  <c r="AG436" i="18"/>
  <c r="AE436" i="18"/>
  <c r="AC436" i="18"/>
  <c r="AA436" i="18"/>
  <c r="Y436" i="18"/>
  <c r="W436" i="18"/>
  <c r="U436" i="18"/>
  <c r="S436" i="18"/>
  <c r="M436" i="18"/>
  <c r="AG435" i="18"/>
  <c r="AE435" i="18"/>
  <c r="AC435" i="18"/>
  <c r="AA435" i="18"/>
  <c r="Y435" i="18"/>
  <c r="W435" i="18"/>
  <c r="U435" i="18"/>
  <c r="S435" i="18"/>
  <c r="M435" i="18"/>
  <c r="AG434" i="18"/>
  <c r="AE434" i="18"/>
  <c r="AC434" i="18"/>
  <c r="AA434" i="18"/>
  <c r="Y434" i="18"/>
  <c r="W434" i="18"/>
  <c r="U434" i="18"/>
  <c r="S434" i="18"/>
  <c r="M434" i="18"/>
  <c r="AG433" i="18"/>
  <c r="AE433" i="18"/>
  <c r="AC433" i="18"/>
  <c r="AA433" i="18"/>
  <c r="Y433" i="18"/>
  <c r="W433" i="18"/>
  <c r="U433" i="18"/>
  <c r="S433" i="18"/>
  <c r="M433" i="18"/>
  <c r="AG432" i="18"/>
  <c r="AE432" i="18"/>
  <c r="AC432" i="18"/>
  <c r="AA432" i="18"/>
  <c r="Y432" i="18"/>
  <c r="W432" i="18"/>
  <c r="U432" i="18"/>
  <c r="S432" i="18"/>
  <c r="M432" i="18"/>
  <c r="AG431" i="18"/>
  <c r="AE431" i="18"/>
  <c r="AC431" i="18"/>
  <c r="AA431" i="18"/>
  <c r="Y431" i="18"/>
  <c r="W431" i="18"/>
  <c r="U431" i="18"/>
  <c r="S431" i="18"/>
  <c r="M431" i="18"/>
  <c r="AG430" i="18"/>
  <c r="AE430" i="18"/>
  <c r="AC430" i="18"/>
  <c r="AA430" i="18"/>
  <c r="Y430" i="18"/>
  <c r="W430" i="18"/>
  <c r="U430" i="18"/>
  <c r="S430" i="18"/>
  <c r="M430" i="18"/>
  <c r="AG429" i="18"/>
  <c r="AE429" i="18"/>
  <c r="AC429" i="18"/>
  <c r="AA429" i="18"/>
  <c r="Y429" i="18"/>
  <c r="W429" i="18"/>
  <c r="U429" i="18"/>
  <c r="S429" i="18"/>
  <c r="M429" i="18"/>
  <c r="AG428" i="18"/>
  <c r="AE428" i="18"/>
  <c r="AC428" i="18"/>
  <c r="AA428" i="18"/>
  <c r="Y428" i="18"/>
  <c r="W428" i="18"/>
  <c r="U428" i="18"/>
  <c r="S428" i="18"/>
  <c r="M428" i="18"/>
  <c r="AG427" i="18"/>
  <c r="AE427" i="18"/>
  <c r="AC427" i="18"/>
  <c r="Y427" i="18"/>
  <c r="W427" i="18"/>
  <c r="U427" i="18"/>
  <c r="M427" i="18"/>
  <c r="AG426" i="18"/>
  <c r="AE426" i="18"/>
  <c r="AC426" i="18"/>
  <c r="AA426" i="18"/>
  <c r="Y426" i="18"/>
  <c r="W426" i="18"/>
  <c r="U426" i="18"/>
  <c r="S426" i="18"/>
  <c r="M426" i="18"/>
  <c r="AG425" i="18"/>
  <c r="AE425" i="18"/>
  <c r="AC425" i="18"/>
  <c r="AA425" i="18"/>
  <c r="Y425" i="18"/>
  <c r="W425" i="18"/>
  <c r="U425" i="18"/>
  <c r="S425" i="18"/>
  <c r="M425" i="18"/>
  <c r="AG424" i="18"/>
  <c r="AE424" i="18"/>
  <c r="AC424" i="18"/>
  <c r="AA424" i="18"/>
  <c r="Y424" i="18"/>
  <c r="W424" i="18"/>
  <c r="U424" i="18"/>
  <c r="S424" i="18"/>
  <c r="M424" i="18"/>
  <c r="AG423" i="18"/>
  <c r="AE423" i="18"/>
  <c r="AC423" i="18"/>
  <c r="AA423" i="18"/>
  <c r="Y423" i="18"/>
  <c r="W423" i="18"/>
  <c r="U423" i="18"/>
  <c r="S423" i="18"/>
  <c r="M423" i="18"/>
  <c r="AG422" i="18"/>
  <c r="AE422" i="18"/>
  <c r="AC422" i="18"/>
  <c r="AA422" i="18"/>
  <c r="Y422" i="18"/>
  <c r="W422" i="18"/>
  <c r="U422" i="18"/>
  <c r="S422" i="18"/>
  <c r="M422" i="18"/>
  <c r="AG421" i="18"/>
  <c r="AE421" i="18"/>
  <c r="AC421" i="18"/>
  <c r="Y421" i="18"/>
  <c r="W421" i="18"/>
  <c r="U421" i="18"/>
  <c r="M421" i="18"/>
  <c r="AG420" i="18"/>
  <c r="AE420" i="18"/>
  <c r="AC420" i="18"/>
  <c r="AA420" i="18"/>
  <c r="Y420" i="18"/>
  <c r="W420" i="18"/>
  <c r="U420" i="18"/>
  <c r="S420" i="18"/>
  <c r="M420" i="18"/>
  <c r="AG419" i="18"/>
  <c r="AE419" i="18"/>
  <c r="AC419" i="18"/>
  <c r="AA419" i="18"/>
  <c r="Y419" i="18"/>
  <c r="W419" i="18"/>
  <c r="U419" i="18"/>
  <c r="S419" i="18"/>
  <c r="M419" i="18"/>
  <c r="AG418" i="18"/>
  <c r="AE418" i="18"/>
  <c r="AC418" i="18"/>
  <c r="AA418" i="18"/>
  <c r="Y418" i="18"/>
  <c r="W418" i="18"/>
  <c r="U418" i="18"/>
  <c r="S418" i="18"/>
  <c r="M418" i="18"/>
  <c r="AG417" i="18"/>
  <c r="AE417" i="18"/>
  <c r="AC417" i="18"/>
  <c r="AA417" i="18"/>
  <c r="Y417" i="18"/>
  <c r="W417" i="18"/>
  <c r="U417" i="18"/>
  <c r="S417" i="18"/>
  <c r="M417" i="18"/>
  <c r="AG416" i="18"/>
  <c r="AD416" i="18"/>
  <c r="AE416" i="18" s="1"/>
  <c r="AC416" i="18"/>
  <c r="AA416" i="18"/>
  <c r="Y416" i="18"/>
  <c r="W416" i="18"/>
  <c r="U416" i="18"/>
  <c r="S416" i="18"/>
  <c r="M416" i="18"/>
  <c r="AG415" i="18"/>
  <c r="AE415" i="18"/>
  <c r="AC415" i="18"/>
  <c r="AA415" i="18"/>
  <c r="Y415" i="18"/>
  <c r="W415" i="18"/>
  <c r="U415" i="18"/>
  <c r="S415" i="18"/>
  <c r="M415" i="18"/>
  <c r="AG414" i="18"/>
  <c r="AE414" i="18"/>
  <c r="AC414" i="18"/>
  <c r="AA414" i="18"/>
  <c r="Y414" i="18"/>
  <c r="W414" i="18"/>
  <c r="U414" i="18"/>
  <c r="S414" i="18"/>
  <c r="M414" i="18"/>
  <c r="AG413" i="18"/>
  <c r="AE413" i="18"/>
  <c r="AC413" i="18"/>
  <c r="AA413" i="18"/>
  <c r="Y413" i="18"/>
  <c r="W413" i="18"/>
  <c r="U413" i="18"/>
  <c r="S413" i="18"/>
  <c r="M413" i="18"/>
  <c r="AG412" i="18"/>
  <c r="AE412" i="18"/>
  <c r="AC412" i="18"/>
  <c r="AA412" i="18"/>
  <c r="Y412" i="18"/>
  <c r="W412" i="18"/>
  <c r="U412" i="18"/>
  <c r="S412" i="18"/>
  <c r="M412" i="18"/>
  <c r="AG411" i="18"/>
  <c r="AE411" i="18"/>
  <c r="AC411" i="18"/>
  <c r="AA411" i="18"/>
  <c r="Y411" i="18"/>
  <c r="W411" i="18"/>
  <c r="U411" i="18"/>
  <c r="S411" i="18"/>
  <c r="M411" i="18"/>
  <c r="AG410" i="18"/>
  <c r="AE410" i="18"/>
  <c r="AC410" i="18"/>
  <c r="AA410" i="18"/>
  <c r="Y410" i="18"/>
  <c r="W410" i="18"/>
  <c r="U410" i="18"/>
  <c r="S410" i="18"/>
  <c r="M410" i="18"/>
  <c r="AG409" i="18"/>
  <c r="AE409" i="18"/>
  <c r="AC409" i="18"/>
  <c r="Y409" i="18"/>
  <c r="W409" i="18"/>
  <c r="U409" i="18"/>
  <c r="M409" i="18"/>
  <c r="AG408" i="18"/>
  <c r="AE408" i="18"/>
  <c r="AC408" i="18"/>
  <c r="AA408" i="18"/>
  <c r="Y408" i="18"/>
  <c r="W408" i="18"/>
  <c r="U408" i="18"/>
  <c r="S408" i="18"/>
  <c r="M408" i="18"/>
  <c r="AG407" i="18"/>
  <c r="AE407" i="18"/>
  <c r="AC407" i="18"/>
  <c r="AA407" i="18"/>
  <c r="Y407" i="18"/>
  <c r="W407" i="18"/>
  <c r="U407" i="18"/>
  <c r="S407" i="18"/>
  <c r="M407" i="18"/>
  <c r="AG406" i="18"/>
  <c r="AE406" i="18"/>
  <c r="AC406" i="18"/>
  <c r="AA406" i="18"/>
  <c r="Y406" i="18"/>
  <c r="W406" i="18"/>
  <c r="U406" i="18"/>
  <c r="S406" i="18"/>
  <c r="M406" i="18"/>
  <c r="AG405" i="18"/>
  <c r="AE405" i="18"/>
  <c r="AC405" i="18"/>
  <c r="AA405" i="18"/>
  <c r="Y405" i="18"/>
  <c r="W405" i="18"/>
  <c r="U405" i="18"/>
  <c r="S405" i="18"/>
  <c r="M405" i="18"/>
  <c r="AG404" i="18"/>
  <c r="AE404" i="18"/>
  <c r="AC404" i="18"/>
  <c r="AA404" i="18"/>
  <c r="Y404" i="18"/>
  <c r="W404" i="18"/>
  <c r="U404" i="18"/>
  <c r="S404" i="18"/>
  <c r="M404" i="18"/>
  <c r="AG403" i="18"/>
  <c r="AE403" i="18"/>
  <c r="AC403" i="18"/>
  <c r="Y403" i="18"/>
  <c r="W403" i="18"/>
  <c r="U403" i="18"/>
  <c r="M403" i="18"/>
  <c r="AG402" i="18"/>
  <c r="AE402" i="18"/>
  <c r="AC402" i="18"/>
  <c r="AA402" i="18"/>
  <c r="Y402" i="18"/>
  <c r="W402" i="18"/>
  <c r="U402" i="18"/>
  <c r="S402" i="18"/>
  <c r="M402" i="18"/>
  <c r="AG401" i="18"/>
  <c r="AE401" i="18"/>
  <c r="AC401" i="18"/>
  <c r="AA401" i="18"/>
  <c r="Y401" i="18"/>
  <c r="W401" i="18"/>
  <c r="U401" i="18"/>
  <c r="S401" i="18"/>
  <c r="M401" i="18"/>
  <c r="AG400" i="18"/>
  <c r="AE400" i="18"/>
  <c r="AC400" i="18"/>
  <c r="AA400" i="18"/>
  <c r="Y400" i="18"/>
  <c r="W400" i="18"/>
  <c r="U400" i="18"/>
  <c r="S400" i="18"/>
  <c r="M400" i="18"/>
  <c r="AG399" i="18"/>
  <c r="AE399" i="18"/>
  <c r="AC399" i="18"/>
  <c r="AA399" i="18"/>
  <c r="Y399" i="18"/>
  <c r="W399" i="18"/>
  <c r="U399" i="18"/>
  <c r="S399" i="18"/>
  <c r="M399" i="18"/>
  <c r="AG398" i="18"/>
  <c r="AE398" i="18"/>
  <c r="AC398" i="18"/>
  <c r="AA398" i="18"/>
  <c r="Y398" i="18"/>
  <c r="W398" i="18"/>
  <c r="U398" i="18"/>
  <c r="S398" i="18"/>
  <c r="M398" i="18"/>
  <c r="AG397" i="18"/>
  <c r="AE397" i="18"/>
  <c r="AC397" i="18"/>
  <c r="Y397" i="18"/>
  <c r="W397" i="18"/>
  <c r="U397" i="18"/>
  <c r="M397" i="18"/>
  <c r="AG396" i="18"/>
  <c r="AE396" i="18"/>
  <c r="AC396" i="18"/>
  <c r="AA396" i="18"/>
  <c r="Y396" i="18"/>
  <c r="W396" i="18"/>
  <c r="U396" i="18"/>
  <c r="S396" i="18"/>
  <c r="M396" i="18"/>
  <c r="AG395" i="18"/>
  <c r="AE395" i="18"/>
  <c r="AC395" i="18"/>
  <c r="AA395" i="18"/>
  <c r="Y395" i="18"/>
  <c r="W395" i="18"/>
  <c r="U395" i="18"/>
  <c r="S395" i="18"/>
  <c r="M395" i="18"/>
  <c r="AG394" i="18"/>
  <c r="AE394" i="18"/>
  <c r="AC394" i="18"/>
  <c r="AA394" i="18"/>
  <c r="Y394" i="18"/>
  <c r="W394" i="18"/>
  <c r="U394" i="18"/>
  <c r="S394" i="18"/>
  <c r="M394" i="18"/>
  <c r="AG393" i="18"/>
  <c r="AE393" i="18"/>
  <c r="AC393" i="18"/>
  <c r="AA393" i="18"/>
  <c r="Y393" i="18"/>
  <c r="W393" i="18"/>
  <c r="U393" i="18"/>
  <c r="S393" i="18"/>
  <c r="M393" i="18"/>
  <c r="AG392" i="18"/>
  <c r="AE392" i="18"/>
  <c r="AC392" i="18"/>
  <c r="AA392" i="18"/>
  <c r="Y392" i="18"/>
  <c r="W392" i="18"/>
  <c r="U392" i="18"/>
  <c r="S392" i="18"/>
  <c r="M392" i="18"/>
  <c r="AG391" i="18"/>
  <c r="AE391" i="18"/>
  <c r="AC391" i="18"/>
  <c r="Y391" i="18"/>
  <c r="W391" i="18"/>
  <c r="U391" i="18"/>
  <c r="M391" i="18"/>
  <c r="AG390" i="18"/>
  <c r="AE390" i="18"/>
  <c r="AC390" i="18"/>
  <c r="AA390" i="18"/>
  <c r="Y390" i="18"/>
  <c r="W390" i="18"/>
  <c r="U390" i="18"/>
  <c r="S390" i="18"/>
  <c r="M390" i="18"/>
  <c r="AG389" i="18"/>
  <c r="AE389" i="18"/>
  <c r="AC389" i="18"/>
  <c r="AA389" i="18"/>
  <c r="Y389" i="18"/>
  <c r="W389" i="18"/>
  <c r="U389" i="18"/>
  <c r="S389" i="18"/>
  <c r="M389" i="18"/>
  <c r="AG388" i="18"/>
  <c r="AE388" i="18"/>
  <c r="AC388" i="18"/>
  <c r="AA388" i="18"/>
  <c r="Y388" i="18"/>
  <c r="W388" i="18"/>
  <c r="U388" i="18"/>
  <c r="S388" i="18"/>
  <c r="M388" i="18"/>
  <c r="AG387" i="18"/>
  <c r="AE387" i="18"/>
  <c r="AC387" i="18"/>
  <c r="AA387" i="18"/>
  <c r="Y387" i="18"/>
  <c r="W387" i="18"/>
  <c r="U387" i="18"/>
  <c r="S387" i="18"/>
  <c r="M387" i="18"/>
  <c r="AG386" i="18"/>
  <c r="AE386" i="18"/>
  <c r="AC386" i="18"/>
  <c r="AA386" i="18"/>
  <c r="Y386" i="18"/>
  <c r="W386" i="18"/>
  <c r="U386" i="18"/>
  <c r="S386" i="18"/>
  <c r="M386" i="18"/>
  <c r="AG385" i="18"/>
  <c r="AD385" i="18"/>
  <c r="AE385" i="18" s="1"/>
  <c r="AC385" i="18"/>
  <c r="AA385" i="18"/>
  <c r="Y385" i="18"/>
  <c r="W385" i="18"/>
  <c r="U385" i="18"/>
  <c r="S385" i="18"/>
  <c r="M385" i="18"/>
  <c r="AG384" i="18"/>
  <c r="AE384" i="18"/>
  <c r="AC384" i="18"/>
  <c r="AA384" i="18"/>
  <c r="Y384" i="18"/>
  <c r="W384" i="18"/>
  <c r="U384" i="18"/>
  <c r="S384" i="18"/>
  <c r="M384" i="18"/>
  <c r="AG383" i="18"/>
  <c r="AE383" i="18"/>
  <c r="AC383" i="18"/>
  <c r="AA383" i="18"/>
  <c r="Y383" i="18"/>
  <c r="W383" i="18"/>
  <c r="U383" i="18"/>
  <c r="S383" i="18"/>
  <c r="M383" i="18"/>
  <c r="AG382" i="18"/>
  <c r="AE382" i="18"/>
  <c r="AC382" i="18"/>
  <c r="AA382" i="18"/>
  <c r="Y382" i="18"/>
  <c r="W382" i="18"/>
  <c r="U382" i="18"/>
  <c r="S382" i="18"/>
  <c r="M382" i="18"/>
  <c r="AG381" i="18"/>
  <c r="AE381" i="18"/>
  <c r="AC381" i="18"/>
  <c r="AA381" i="18"/>
  <c r="Y381" i="18"/>
  <c r="W381" i="18"/>
  <c r="U381" i="18"/>
  <c r="S381" i="18"/>
  <c r="M381" i="18"/>
  <c r="AG380" i="18"/>
  <c r="AE380" i="18"/>
  <c r="AC380" i="18"/>
  <c r="AA380" i="18"/>
  <c r="Y380" i="18"/>
  <c r="W380" i="18"/>
  <c r="U380" i="18"/>
  <c r="S380" i="18"/>
  <c r="M380" i="18"/>
  <c r="AG379" i="18"/>
  <c r="AE379" i="18"/>
  <c r="AC379" i="18"/>
  <c r="AA379" i="18"/>
  <c r="Y379" i="18"/>
  <c r="W379" i="18"/>
  <c r="U379" i="18"/>
  <c r="S379" i="18"/>
  <c r="M379" i="18"/>
  <c r="AG378" i="18"/>
  <c r="AE378" i="18"/>
  <c r="AC378" i="18"/>
  <c r="AA378" i="18"/>
  <c r="Y378" i="18"/>
  <c r="W378" i="18"/>
  <c r="U378" i="18"/>
  <c r="S378" i="18"/>
  <c r="M378" i="18"/>
  <c r="AG377" i="18"/>
  <c r="AE377" i="18"/>
  <c r="AC377" i="18"/>
  <c r="AA377" i="18"/>
  <c r="Y377" i="18"/>
  <c r="W377" i="18"/>
  <c r="U377" i="18"/>
  <c r="S377" i="18"/>
  <c r="M377" i="18"/>
  <c r="AG376" i="18"/>
  <c r="AE376" i="18"/>
  <c r="AC376" i="18"/>
  <c r="AA376" i="18"/>
  <c r="Y376" i="18"/>
  <c r="W376" i="18"/>
  <c r="U376" i="18"/>
  <c r="S376" i="18"/>
  <c r="M376" i="18"/>
  <c r="AG375" i="18"/>
  <c r="AE375" i="18"/>
  <c r="AC375" i="18"/>
  <c r="AA375" i="18"/>
  <c r="Y375" i="18"/>
  <c r="W375" i="18"/>
  <c r="U375" i="18"/>
  <c r="S375" i="18"/>
  <c r="AG374" i="18"/>
  <c r="AE374" i="18"/>
  <c r="AC374" i="18"/>
  <c r="AA374" i="18"/>
  <c r="Y374" i="18"/>
  <c r="W374" i="18"/>
  <c r="U374" i="18"/>
  <c r="S374" i="18"/>
  <c r="M374" i="18"/>
  <c r="AG373" i="18"/>
  <c r="AE373" i="18"/>
  <c r="AC373" i="18"/>
  <c r="AA373" i="18"/>
  <c r="Y373" i="18"/>
  <c r="W373" i="18"/>
  <c r="U373" i="18"/>
  <c r="S373" i="18"/>
  <c r="M373" i="18"/>
  <c r="AG372" i="18"/>
  <c r="AE372" i="18"/>
  <c r="AC372" i="18"/>
  <c r="AA372" i="18"/>
  <c r="Y372" i="18"/>
  <c r="W372" i="18"/>
  <c r="U372" i="18"/>
  <c r="S372" i="18"/>
  <c r="M372" i="18"/>
  <c r="AG371" i="18"/>
  <c r="AE371" i="18"/>
  <c r="AC371" i="18"/>
  <c r="AA371" i="18"/>
  <c r="Y371" i="18"/>
  <c r="W371" i="18"/>
  <c r="U371" i="18"/>
  <c r="S371" i="18"/>
  <c r="M371" i="18"/>
  <c r="AG370" i="18"/>
  <c r="AE370" i="18"/>
  <c r="AC370" i="18"/>
  <c r="AA370" i="18"/>
  <c r="Y370" i="18"/>
  <c r="W370" i="18"/>
  <c r="U370" i="18"/>
  <c r="S370" i="18"/>
  <c r="M370" i="18"/>
  <c r="AG369" i="18"/>
  <c r="AE369" i="18"/>
  <c r="AC369" i="18"/>
  <c r="AA369" i="18"/>
  <c r="Y369" i="18"/>
  <c r="W369" i="18"/>
  <c r="U369" i="18"/>
  <c r="S369" i="18"/>
  <c r="AG368" i="18"/>
  <c r="AE368" i="18"/>
  <c r="AC368" i="18"/>
  <c r="AA368" i="18"/>
  <c r="Y368" i="18"/>
  <c r="W368" i="18"/>
  <c r="U368" i="18"/>
  <c r="S368" i="18"/>
  <c r="M368" i="18"/>
  <c r="AG367" i="18"/>
  <c r="AD367" i="18"/>
  <c r="AE367" i="18" s="1"/>
  <c r="AC367" i="18"/>
  <c r="AA367" i="18"/>
  <c r="Y367" i="18"/>
  <c r="W367" i="18"/>
  <c r="U367" i="18"/>
  <c r="S367" i="18"/>
  <c r="M367" i="18"/>
  <c r="AG366" i="18"/>
  <c r="AE366" i="18"/>
  <c r="AC366" i="18"/>
  <c r="AA366" i="18"/>
  <c r="Y366" i="18"/>
  <c r="W366" i="18"/>
  <c r="U366" i="18"/>
  <c r="S366" i="18"/>
  <c r="M366" i="18"/>
  <c r="AG365" i="18"/>
  <c r="AE365" i="18"/>
  <c r="AC365" i="18"/>
  <c r="AA365" i="18"/>
  <c r="Y365" i="18"/>
  <c r="W365" i="18"/>
  <c r="U365" i="18"/>
  <c r="S365" i="18"/>
  <c r="M365" i="18"/>
  <c r="AG364" i="18"/>
  <c r="AE364" i="18"/>
  <c r="AC364" i="18"/>
  <c r="AA364" i="18"/>
  <c r="Y364" i="18"/>
  <c r="W364" i="18"/>
  <c r="U364" i="18"/>
  <c r="S364" i="18"/>
  <c r="M364" i="18"/>
  <c r="AG363" i="18"/>
  <c r="AE363" i="18"/>
  <c r="AC363" i="18"/>
  <c r="AA363" i="18"/>
  <c r="Y363" i="18"/>
  <c r="W363" i="18"/>
  <c r="U363" i="18"/>
  <c r="S363" i="18"/>
  <c r="AG362" i="18"/>
  <c r="AE362" i="18"/>
  <c r="AC362" i="18"/>
  <c r="AA362" i="18"/>
  <c r="Y362" i="18"/>
  <c r="W362" i="18"/>
  <c r="U362" i="18"/>
  <c r="S362" i="18"/>
  <c r="M362" i="18"/>
  <c r="AG361" i="18"/>
  <c r="AE361" i="18"/>
  <c r="AC361" i="18"/>
  <c r="AA361" i="18"/>
  <c r="Y361" i="18"/>
  <c r="W361" i="18"/>
  <c r="U361" i="18"/>
  <c r="S361" i="18"/>
  <c r="M361" i="18"/>
  <c r="AG360" i="18"/>
  <c r="AE360" i="18"/>
  <c r="AC360" i="18"/>
  <c r="AA360" i="18"/>
  <c r="Y360" i="18"/>
  <c r="W360" i="18"/>
  <c r="U360" i="18"/>
  <c r="S360" i="18"/>
  <c r="M360" i="18"/>
  <c r="AG359" i="18"/>
  <c r="AE359" i="18"/>
  <c r="AC359" i="18"/>
  <c r="AA359" i="18"/>
  <c r="Y359" i="18"/>
  <c r="W359" i="18"/>
  <c r="U359" i="18"/>
  <c r="S359" i="18"/>
  <c r="M359" i="18"/>
  <c r="AG358" i="18"/>
  <c r="AE358" i="18"/>
  <c r="AC358" i="18"/>
  <c r="AA358" i="18"/>
  <c r="Y358" i="18"/>
  <c r="W358" i="18"/>
  <c r="U358" i="18"/>
  <c r="S358" i="18"/>
  <c r="M358" i="18"/>
  <c r="AG357" i="18"/>
  <c r="AE357" i="18"/>
  <c r="AC357" i="18"/>
  <c r="AA357" i="18"/>
  <c r="Y357" i="18"/>
  <c r="W357" i="18"/>
  <c r="U357" i="18"/>
  <c r="S357" i="18"/>
  <c r="M357" i="18"/>
  <c r="AG356" i="18"/>
  <c r="AE356" i="18"/>
  <c r="AC356" i="18"/>
  <c r="AA356" i="18"/>
  <c r="Y356" i="18"/>
  <c r="W356" i="18"/>
  <c r="U356" i="18"/>
  <c r="S356" i="18"/>
  <c r="M356" i="18"/>
  <c r="AG355" i="18"/>
  <c r="AE355" i="18"/>
  <c r="AC355" i="18"/>
  <c r="AA355" i="18"/>
  <c r="Y355" i="18"/>
  <c r="W355" i="18"/>
  <c r="U355" i="18"/>
  <c r="S355" i="18"/>
  <c r="M355" i="18"/>
  <c r="AG354" i="18"/>
  <c r="AE354" i="18"/>
  <c r="AC354" i="18"/>
  <c r="AA354" i="18"/>
  <c r="Y354" i="18"/>
  <c r="W354" i="18"/>
  <c r="U354" i="18"/>
  <c r="S354" i="18"/>
  <c r="M354" i="18"/>
  <c r="AG353" i="18"/>
  <c r="AE353" i="18"/>
  <c r="AC353" i="18"/>
  <c r="AA353" i="18"/>
  <c r="Y353" i="18"/>
  <c r="W353" i="18"/>
  <c r="U353" i="18"/>
  <c r="S353" i="18"/>
  <c r="M353" i="18"/>
  <c r="AG352" i="18"/>
  <c r="AE352" i="18"/>
  <c r="AC352" i="18"/>
  <c r="AA352" i="18"/>
  <c r="Y352" i="18"/>
  <c r="W352" i="18"/>
  <c r="U352" i="18"/>
  <c r="S352" i="18"/>
  <c r="M352" i="18"/>
  <c r="AG351" i="18"/>
  <c r="AE351" i="18"/>
  <c r="AC351" i="18"/>
  <c r="AA351" i="18"/>
  <c r="Y351" i="18"/>
  <c r="W351" i="18"/>
  <c r="U351" i="18"/>
  <c r="S351" i="18"/>
  <c r="M351" i="18"/>
  <c r="AG350" i="18"/>
  <c r="AE350" i="18"/>
  <c r="AC350" i="18"/>
  <c r="AA350" i="18"/>
  <c r="Y350" i="18"/>
  <c r="W350" i="18"/>
  <c r="U350" i="18"/>
  <c r="S350" i="18"/>
  <c r="M350" i="18"/>
  <c r="AG349" i="18"/>
  <c r="AE349" i="18"/>
  <c r="AC349" i="18"/>
  <c r="AA349" i="18"/>
  <c r="Y349" i="18"/>
  <c r="W349" i="18"/>
  <c r="U349" i="18"/>
  <c r="S349" i="18"/>
  <c r="M349" i="18"/>
  <c r="AG348" i="18"/>
  <c r="AE348" i="18"/>
  <c r="AC348" i="18"/>
  <c r="AA348" i="18"/>
  <c r="Y348" i="18"/>
  <c r="W348" i="18"/>
  <c r="U348" i="18"/>
  <c r="S348" i="18"/>
  <c r="M348" i="18"/>
  <c r="AG347" i="18"/>
  <c r="AE347" i="18"/>
  <c r="AC347" i="18"/>
  <c r="AA347" i="18"/>
  <c r="Y347" i="18"/>
  <c r="W347" i="18"/>
  <c r="U347" i="18"/>
  <c r="S347" i="18"/>
  <c r="M347" i="18"/>
  <c r="AG346" i="18"/>
  <c r="AE346" i="18"/>
  <c r="AC346" i="18"/>
  <c r="AA346" i="18"/>
  <c r="Y346" i="18"/>
  <c r="W346" i="18"/>
  <c r="U346" i="18"/>
  <c r="S346" i="18"/>
  <c r="M346" i="18"/>
  <c r="AG345" i="18"/>
  <c r="AE345" i="18"/>
  <c r="AC345" i="18"/>
  <c r="AA345" i="18"/>
  <c r="Y345" i="18"/>
  <c r="W345" i="18"/>
  <c r="U345" i="18"/>
  <c r="S345" i="18"/>
  <c r="M345" i="18"/>
  <c r="AG344" i="18"/>
  <c r="AE344" i="18"/>
  <c r="AC344" i="18"/>
  <c r="AA344" i="18"/>
  <c r="Y344" i="18"/>
  <c r="W344" i="18"/>
  <c r="U344" i="18"/>
  <c r="S344" i="18"/>
  <c r="M344" i="18"/>
  <c r="AG343" i="18"/>
  <c r="AD343" i="18"/>
  <c r="AE343" i="18" s="1"/>
  <c r="AC343" i="18"/>
  <c r="AA343" i="18"/>
  <c r="Y343" i="18"/>
  <c r="W343" i="18"/>
  <c r="U343" i="18"/>
  <c r="S343" i="18"/>
  <c r="M343" i="18"/>
  <c r="AG342" i="18"/>
  <c r="AE342" i="18"/>
  <c r="AC342" i="18"/>
  <c r="AA342" i="18"/>
  <c r="Y342" i="18"/>
  <c r="W342" i="18"/>
  <c r="U342" i="18"/>
  <c r="S342" i="18"/>
  <c r="M342" i="18"/>
  <c r="AG341" i="18"/>
  <c r="AE341" i="18"/>
  <c r="AC341" i="18"/>
  <c r="AA341" i="18"/>
  <c r="Y341" i="18"/>
  <c r="W341" i="18"/>
  <c r="U341" i="18"/>
  <c r="S341" i="18"/>
  <c r="M341" i="18"/>
  <c r="AG340" i="18"/>
  <c r="AE340" i="18"/>
  <c r="AC340" i="18"/>
  <c r="AA340" i="18"/>
  <c r="Y340" i="18"/>
  <c r="W340" i="18"/>
  <c r="U340" i="18"/>
  <c r="S340" i="18"/>
  <c r="M340" i="18"/>
  <c r="AG339" i="18"/>
  <c r="AE339" i="18"/>
  <c r="AC339" i="18"/>
  <c r="AA339" i="18"/>
  <c r="Y339" i="18"/>
  <c r="W339" i="18"/>
  <c r="U339" i="18"/>
  <c r="S339" i="18"/>
  <c r="M339" i="18"/>
  <c r="AG338" i="18"/>
  <c r="AE338" i="18"/>
  <c r="AC338" i="18"/>
  <c r="AA338" i="18"/>
  <c r="Y338" i="18"/>
  <c r="W338" i="18"/>
  <c r="U338" i="18"/>
  <c r="S338" i="18"/>
  <c r="M338" i="18"/>
  <c r="AG337" i="18"/>
  <c r="AE337" i="18"/>
  <c r="AC337" i="18"/>
  <c r="AA337" i="18"/>
  <c r="Y337" i="18"/>
  <c r="W337" i="18"/>
  <c r="U337" i="18"/>
  <c r="S337" i="18"/>
  <c r="M337" i="18"/>
  <c r="AG336" i="18"/>
  <c r="AE336" i="18"/>
  <c r="AC336" i="18"/>
  <c r="AA336" i="18"/>
  <c r="Y336" i="18"/>
  <c r="W336" i="18"/>
  <c r="U336" i="18"/>
  <c r="S336" i="18"/>
  <c r="M336" i="18"/>
  <c r="AG335" i="18"/>
  <c r="AE335" i="18"/>
  <c r="AC335" i="18"/>
  <c r="AA335" i="18"/>
  <c r="Y335" i="18"/>
  <c r="W335" i="18"/>
  <c r="U335" i="18"/>
  <c r="S335" i="18"/>
  <c r="M335" i="18"/>
  <c r="AG334" i="18"/>
  <c r="AE334" i="18"/>
  <c r="AC334" i="18"/>
  <c r="AA334" i="18"/>
  <c r="Y334" i="18"/>
  <c r="W334" i="18"/>
  <c r="U334" i="18"/>
  <c r="S334" i="18"/>
  <c r="M334" i="18"/>
  <c r="AG333" i="18"/>
  <c r="AE333" i="18"/>
  <c r="AC333" i="18"/>
  <c r="AA333" i="18"/>
  <c r="Y333" i="18"/>
  <c r="W333" i="18"/>
  <c r="U333" i="18"/>
  <c r="S333" i="18"/>
  <c r="M333" i="18"/>
  <c r="AG332" i="18"/>
  <c r="AE332" i="18"/>
  <c r="AC332" i="18"/>
  <c r="AA332" i="18"/>
  <c r="Y332" i="18"/>
  <c r="W332" i="18"/>
  <c r="U332" i="18"/>
  <c r="S332" i="18"/>
  <c r="M332" i="18"/>
  <c r="AG331" i="18"/>
  <c r="AE331" i="18"/>
  <c r="AC331" i="18"/>
  <c r="AA331" i="18"/>
  <c r="Y331" i="18"/>
  <c r="W331" i="18"/>
  <c r="U331" i="18"/>
  <c r="S331" i="18"/>
  <c r="M331" i="18"/>
  <c r="AG330" i="18"/>
  <c r="AE330" i="18"/>
  <c r="AC330" i="18"/>
  <c r="AA330" i="18"/>
  <c r="Y330" i="18"/>
  <c r="W330" i="18"/>
  <c r="U330" i="18"/>
  <c r="S330" i="18"/>
  <c r="M330" i="18"/>
  <c r="AG329" i="18"/>
  <c r="AE329" i="18"/>
  <c r="AC329" i="18"/>
  <c r="AA329" i="18"/>
  <c r="Y329" i="18"/>
  <c r="W329" i="18"/>
  <c r="U329" i="18"/>
  <c r="S329" i="18"/>
  <c r="M329" i="18"/>
  <c r="AG328" i="18"/>
  <c r="AE328" i="18"/>
  <c r="AC328" i="18"/>
  <c r="AA328" i="18"/>
  <c r="Y328" i="18"/>
  <c r="W328" i="18"/>
  <c r="U328" i="18"/>
  <c r="S328" i="18"/>
  <c r="M328" i="18"/>
  <c r="AG327" i="18"/>
  <c r="AE327" i="18"/>
  <c r="AC327" i="18"/>
  <c r="AA327" i="18"/>
  <c r="Y327" i="18"/>
  <c r="W327" i="18"/>
  <c r="U327" i="18"/>
  <c r="S327" i="18"/>
  <c r="M327" i="18"/>
  <c r="AG326" i="18"/>
  <c r="AE326" i="18"/>
  <c r="AC326" i="18"/>
  <c r="AA326" i="18"/>
  <c r="Y326" i="18"/>
  <c r="W326" i="18"/>
  <c r="U326" i="18"/>
  <c r="S326" i="18"/>
  <c r="M326" i="18"/>
  <c r="AG325" i="18"/>
  <c r="AE325" i="18"/>
  <c r="AC325" i="18"/>
  <c r="AA325" i="18"/>
  <c r="Y325" i="18"/>
  <c r="W325" i="18"/>
  <c r="U325" i="18"/>
  <c r="S325" i="18"/>
  <c r="M325" i="18"/>
  <c r="AG324" i="18"/>
  <c r="AE324" i="18"/>
  <c r="AC324" i="18"/>
  <c r="AA324" i="18"/>
  <c r="Y324" i="18"/>
  <c r="W324" i="18"/>
  <c r="U324" i="18"/>
  <c r="S324" i="18"/>
  <c r="M324" i="18"/>
  <c r="AG323" i="18"/>
  <c r="AE323" i="18"/>
  <c r="AC323" i="18"/>
  <c r="AA323" i="18"/>
  <c r="Y323" i="18"/>
  <c r="W323" i="18"/>
  <c r="U323" i="18"/>
  <c r="S323" i="18"/>
  <c r="M323" i="18"/>
  <c r="AG322" i="18"/>
  <c r="AE322" i="18"/>
  <c r="AC322" i="18"/>
  <c r="AA322" i="18"/>
  <c r="Y322" i="18"/>
  <c r="W322" i="18"/>
  <c r="U322" i="18"/>
  <c r="S322" i="18"/>
  <c r="M322" i="18"/>
  <c r="AG321" i="18"/>
  <c r="AE321" i="18"/>
  <c r="AC321" i="18"/>
  <c r="AA321" i="18"/>
  <c r="Y321" i="18"/>
  <c r="W321" i="18"/>
  <c r="U321" i="18"/>
  <c r="S321" i="18"/>
  <c r="M321" i="18"/>
  <c r="AG320" i="18"/>
  <c r="AE320" i="18"/>
  <c r="AC320" i="18"/>
  <c r="AA320" i="18"/>
  <c r="Y320" i="18"/>
  <c r="W320" i="18"/>
  <c r="U320" i="18"/>
  <c r="S320" i="18"/>
  <c r="M320" i="18"/>
  <c r="AG319" i="18"/>
  <c r="AE319" i="18"/>
  <c r="AC319" i="18"/>
  <c r="AA319" i="18"/>
  <c r="Y319" i="18"/>
  <c r="W319" i="18"/>
  <c r="U319" i="18"/>
  <c r="S319" i="18"/>
  <c r="M319" i="18"/>
  <c r="AG318" i="18"/>
  <c r="AE318" i="18"/>
  <c r="AC318" i="18"/>
  <c r="AA318" i="18"/>
  <c r="Y318" i="18"/>
  <c r="W318" i="18"/>
  <c r="U318" i="18"/>
  <c r="S318" i="18"/>
  <c r="M318" i="18"/>
  <c r="AG317" i="18"/>
  <c r="AE317" i="18"/>
  <c r="AC317" i="18"/>
  <c r="AA317" i="18"/>
  <c r="Y317" i="18"/>
  <c r="W317" i="18"/>
  <c r="U317" i="18"/>
  <c r="S317" i="18"/>
  <c r="M317" i="18"/>
  <c r="AG316" i="18"/>
  <c r="AE316" i="18"/>
  <c r="AC316" i="18"/>
  <c r="AA316" i="18"/>
  <c r="Y316" i="18"/>
  <c r="W316" i="18"/>
  <c r="U316" i="18"/>
  <c r="S316" i="18"/>
  <c r="M316" i="18"/>
  <c r="AG315" i="18"/>
  <c r="AE315" i="18"/>
  <c r="AC315" i="18"/>
  <c r="AA315" i="18"/>
  <c r="Y315" i="18"/>
  <c r="W315" i="18"/>
  <c r="U315" i="18"/>
  <c r="S315" i="18"/>
  <c r="M315" i="18"/>
  <c r="AG314" i="18"/>
  <c r="AE314" i="18"/>
  <c r="AC314" i="18"/>
  <c r="AA314" i="18"/>
  <c r="Y314" i="18"/>
  <c r="W314" i="18"/>
  <c r="U314" i="18"/>
  <c r="S314" i="18"/>
  <c r="M314" i="18"/>
  <c r="AG313" i="18"/>
  <c r="AE313" i="18"/>
  <c r="AC313" i="18"/>
  <c r="AA313" i="18"/>
  <c r="Y313" i="18"/>
  <c r="W313" i="18"/>
  <c r="U313" i="18"/>
  <c r="S313" i="18"/>
  <c r="M313" i="18"/>
  <c r="AG312" i="18"/>
  <c r="AE312" i="18"/>
  <c r="AC312" i="18"/>
  <c r="AA312" i="18"/>
  <c r="Y312" i="18"/>
  <c r="W312" i="18"/>
  <c r="U312" i="18"/>
  <c r="S312" i="18"/>
  <c r="M312" i="18"/>
  <c r="AG311" i="18"/>
  <c r="AE311" i="18"/>
  <c r="AC311" i="18"/>
  <c r="AA311" i="18"/>
  <c r="Y311" i="18"/>
  <c r="W311" i="18"/>
  <c r="U311" i="18"/>
  <c r="S311" i="18"/>
  <c r="M311" i="18"/>
  <c r="AG310" i="18"/>
  <c r="AE310" i="18"/>
  <c r="AC310" i="18"/>
  <c r="AA310" i="18"/>
  <c r="Y310" i="18"/>
  <c r="W310" i="18"/>
  <c r="U310" i="18"/>
  <c r="S310" i="18"/>
  <c r="M310" i="18"/>
  <c r="AG309" i="18"/>
  <c r="AE309" i="18"/>
  <c r="AC309" i="18"/>
  <c r="AA309" i="18"/>
  <c r="Y309" i="18"/>
  <c r="W309" i="18"/>
  <c r="U309" i="18"/>
  <c r="S309" i="18"/>
  <c r="M309" i="18"/>
  <c r="AG308" i="18"/>
  <c r="AE308" i="18"/>
  <c r="AC308" i="18"/>
  <c r="AA308" i="18"/>
  <c r="Y308" i="18"/>
  <c r="W308" i="18"/>
  <c r="U308" i="18"/>
  <c r="S308" i="18"/>
  <c r="M308" i="18"/>
  <c r="AG307" i="18"/>
  <c r="AE307" i="18"/>
  <c r="AC307" i="18"/>
  <c r="AA307" i="18"/>
  <c r="Y307" i="18"/>
  <c r="W307" i="18"/>
  <c r="U307" i="18"/>
  <c r="S307" i="18"/>
  <c r="M307" i="18"/>
  <c r="AG306" i="18"/>
  <c r="AE306" i="18"/>
  <c r="AC306" i="18"/>
  <c r="AA306" i="18"/>
  <c r="Y306" i="18"/>
  <c r="W306" i="18"/>
  <c r="U306" i="18"/>
  <c r="S306" i="18"/>
  <c r="M306" i="18"/>
  <c r="AG305" i="18"/>
  <c r="AE305" i="18"/>
  <c r="AC305" i="18"/>
  <c r="AA305" i="18"/>
  <c r="Y305" i="18"/>
  <c r="W305" i="18"/>
  <c r="U305" i="18"/>
  <c r="S305" i="18"/>
  <c r="M305" i="18"/>
  <c r="AG304" i="18"/>
  <c r="AE304" i="18"/>
  <c r="AC304" i="18"/>
  <c r="AA304" i="18"/>
  <c r="Y304" i="18"/>
  <c r="W304" i="18"/>
  <c r="U304" i="18"/>
  <c r="S304" i="18"/>
  <c r="M304" i="18"/>
  <c r="AG303" i="18"/>
  <c r="AE303" i="18"/>
  <c r="AC303" i="18"/>
  <c r="AA303" i="18"/>
  <c r="Y303" i="18"/>
  <c r="W303" i="18"/>
  <c r="U303" i="18"/>
  <c r="S303" i="18"/>
  <c r="M303" i="18"/>
  <c r="AG302" i="18"/>
  <c r="AE302" i="18"/>
  <c r="AC302" i="18"/>
  <c r="AA302" i="18"/>
  <c r="Y302" i="18"/>
  <c r="W302" i="18"/>
  <c r="U302" i="18"/>
  <c r="S302" i="18"/>
  <c r="M302" i="18"/>
  <c r="AG301" i="18"/>
  <c r="AE301" i="18"/>
  <c r="AC301" i="18"/>
  <c r="AA301" i="18"/>
  <c r="Y301" i="18"/>
  <c r="W301" i="18"/>
  <c r="U301" i="18"/>
  <c r="S301" i="18"/>
  <c r="M301" i="18"/>
  <c r="AG300" i="18"/>
  <c r="AE300" i="18"/>
  <c r="AC300" i="18"/>
  <c r="AA300" i="18"/>
  <c r="Y300" i="18"/>
  <c r="W300" i="18"/>
  <c r="U300" i="18"/>
  <c r="S300" i="18"/>
  <c r="M300" i="18"/>
  <c r="AG299" i="18"/>
  <c r="AE299" i="18"/>
  <c r="AC299" i="18"/>
  <c r="AA299" i="18"/>
  <c r="Y299" i="18"/>
  <c r="W299" i="18"/>
  <c r="U299" i="18"/>
  <c r="S299" i="18"/>
  <c r="M299" i="18"/>
  <c r="AG298" i="18"/>
  <c r="AE298" i="18"/>
  <c r="AC298" i="18"/>
  <c r="AA298" i="18"/>
  <c r="Y298" i="18"/>
  <c r="W298" i="18"/>
  <c r="U298" i="18"/>
  <c r="S298" i="18"/>
  <c r="M298" i="18"/>
  <c r="AG297" i="18"/>
  <c r="AE297" i="18"/>
  <c r="AC297" i="18"/>
  <c r="AA297" i="18"/>
  <c r="Y297" i="18"/>
  <c r="W297" i="18"/>
  <c r="U297" i="18"/>
  <c r="S297" i="18"/>
  <c r="M297" i="18"/>
  <c r="AG296" i="18"/>
  <c r="AE296" i="18"/>
  <c r="AC296" i="18"/>
  <c r="AA296" i="18"/>
  <c r="Y296" i="18"/>
  <c r="W296" i="18"/>
  <c r="U296" i="18"/>
  <c r="S296" i="18"/>
  <c r="M296" i="18"/>
  <c r="AG295" i="18"/>
  <c r="AE295" i="18"/>
  <c r="AC295" i="18"/>
  <c r="AA295" i="18"/>
  <c r="Y295" i="18"/>
  <c r="W295" i="18"/>
  <c r="U295" i="18"/>
  <c r="S295" i="18"/>
  <c r="M295" i="18"/>
  <c r="AG294" i="18"/>
  <c r="AE294" i="18"/>
  <c r="AC294" i="18"/>
  <c r="AA294" i="18"/>
  <c r="Y294" i="18"/>
  <c r="W294" i="18"/>
  <c r="U294" i="18"/>
  <c r="S294" i="18"/>
  <c r="M294" i="18"/>
  <c r="AG293" i="18"/>
  <c r="AE293" i="18"/>
  <c r="AC293" i="18"/>
  <c r="AA293" i="18"/>
  <c r="Y293" i="18"/>
  <c r="W293" i="18"/>
  <c r="U293" i="18"/>
  <c r="S293" i="18"/>
  <c r="M293" i="18"/>
  <c r="AG292" i="18"/>
  <c r="AE292" i="18"/>
  <c r="AC292" i="18"/>
  <c r="AA292" i="18"/>
  <c r="Y292" i="18"/>
  <c r="W292" i="18"/>
  <c r="U292" i="18"/>
  <c r="S292" i="18"/>
  <c r="M292" i="18"/>
  <c r="AG291" i="18"/>
  <c r="AE291" i="18"/>
  <c r="AC291" i="18"/>
  <c r="AA291" i="18"/>
  <c r="Y291" i="18"/>
  <c r="W291" i="18"/>
  <c r="U291" i="18"/>
  <c r="S291" i="18"/>
  <c r="M291" i="18"/>
  <c r="AG290" i="18"/>
  <c r="AE290" i="18"/>
  <c r="AC290" i="18"/>
  <c r="AA290" i="18"/>
  <c r="Y290" i="18"/>
  <c r="W290" i="18"/>
  <c r="U290" i="18"/>
  <c r="S290" i="18"/>
  <c r="M290" i="18"/>
  <c r="AG289" i="18"/>
  <c r="AE289" i="18"/>
  <c r="AC289" i="18"/>
  <c r="AA289" i="18"/>
  <c r="Y289" i="18"/>
  <c r="W289" i="18"/>
  <c r="U289" i="18"/>
  <c r="S289" i="18"/>
  <c r="M289" i="18"/>
  <c r="AG288" i="18"/>
  <c r="AE288" i="18"/>
  <c r="AC288" i="18"/>
  <c r="AA288" i="18"/>
  <c r="Y288" i="18"/>
  <c r="W288" i="18"/>
  <c r="U288" i="18"/>
  <c r="S288" i="18"/>
  <c r="M288" i="18"/>
  <c r="AG287" i="18"/>
  <c r="AE287" i="18"/>
  <c r="AC287" i="18"/>
  <c r="AA287" i="18"/>
  <c r="Y287" i="18"/>
  <c r="W287" i="18"/>
  <c r="U287" i="18"/>
  <c r="S287" i="18"/>
  <c r="M287" i="18"/>
  <c r="AG286" i="18"/>
  <c r="AE286" i="18"/>
  <c r="AC286" i="18"/>
  <c r="AA286" i="18"/>
  <c r="Y286" i="18"/>
  <c r="W286" i="18"/>
  <c r="U286" i="18"/>
  <c r="S286" i="18"/>
  <c r="M286" i="18"/>
  <c r="AG285" i="18"/>
  <c r="AE285" i="18"/>
  <c r="AC285" i="18"/>
  <c r="AA285" i="18"/>
  <c r="Y285" i="18"/>
  <c r="W285" i="18"/>
  <c r="U285" i="18"/>
  <c r="S285" i="18"/>
  <c r="M285" i="18"/>
  <c r="AG284" i="18"/>
  <c r="AE284" i="18"/>
  <c r="AC284" i="18"/>
  <c r="AA284" i="18"/>
  <c r="Y284" i="18"/>
  <c r="W284" i="18"/>
  <c r="U284" i="18"/>
  <c r="S284" i="18"/>
  <c r="M284" i="18"/>
  <c r="AG283" i="18"/>
  <c r="AE283" i="18"/>
  <c r="AC283" i="18"/>
  <c r="AA283" i="18"/>
  <c r="Y283" i="18"/>
  <c r="W283" i="18"/>
  <c r="U283" i="18"/>
  <c r="S283" i="18"/>
  <c r="M283" i="18"/>
  <c r="AG282" i="18"/>
  <c r="AE282" i="18"/>
  <c r="AC282" i="18"/>
  <c r="AA282" i="18"/>
  <c r="Y282" i="18"/>
  <c r="W282" i="18"/>
  <c r="U282" i="18"/>
  <c r="S282" i="18"/>
  <c r="M282" i="18"/>
  <c r="AG281" i="18"/>
  <c r="AE281" i="18"/>
  <c r="AC281" i="18"/>
  <c r="AA281" i="18"/>
  <c r="Y281" i="18"/>
  <c r="W281" i="18"/>
  <c r="U281" i="18"/>
  <c r="S281" i="18"/>
  <c r="M281" i="18"/>
  <c r="AG280" i="18"/>
  <c r="AE280" i="18"/>
  <c r="AC280" i="18"/>
  <c r="AA280" i="18"/>
  <c r="Y280" i="18"/>
  <c r="W280" i="18"/>
  <c r="U280" i="18"/>
  <c r="S280" i="18"/>
  <c r="M280" i="18"/>
  <c r="AG279" i="18"/>
  <c r="AE279" i="18"/>
  <c r="AC279" i="18"/>
  <c r="AA279" i="18"/>
  <c r="Y279" i="18"/>
  <c r="W279" i="18"/>
  <c r="U279" i="18"/>
  <c r="S279" i="18"/>
  <c r="M279" i="18"/>
  <c r="AG278" i="18"/>
  <c r="AE278" i="18"/>
  <c r="AC278" i="18"/>
  <c r="AA278" i="18"/>
  <c r="Y278" i="18"/>
  <c r="W278" i="18"/>
  <c r="U278" i="18"/>
  <c r="S278" i="18"/>
  <c r="M278" i="18"/>
  <c r="AG277" i="18"/>
  <c r="AE277" i="18"/>
  <c r="AC277" i="18"/>
  <c r="AA277" i="18"/>
  <c r="Y277" i="18"/>
  <c r="W277" i="18"/>
  <c r="U277" i="18"/>
  <c r="S277" i="18"/>
  <c r="M277" i="18"/>
  <c r="AG276" i="18"/>
  <c r="AE276" i="18"/>
  <c r="AC276" i="18"/>
  <c r="AA276" i="18"/>
  <c r="Y276" i="18"/>
  <c r="W276" i="18"/>
  <c r="U276" i="18"/>
  <c r="S276" i="18"/>
  <c r="M276" i="18"/>
  <c r="AG275" i="18"/>
  <c r="AE275" i="18"/>
  <c r="AC275" i="18"/>
  <c r="AA275" i="18"/>
  <c r="Y275" i="18"/>
  <c r="W275" i="18"/>
  <c r="U275" i="18"/>
  <c r="S275" i="18"/>
  <c r="M275" i="18"/>
  <c r="AG274" i="18"/>
  <c r="AE274" i="18"/>
  <c r="AC274" i="18"/>
  <c r="AA274" i="18"/>
  <c r="Y274" i="18"/>
  <c r="W274" i="18"/>
  <c r="U274" i="18"/>
  <c r="S274" i="18"/>
  <c r="M274" i="18"/>
  <c r="AG273" i="18"/>
  <c r="AE273" i="18"/>
  <c r="AC273" i="18"/>
  <c r="AA273" i="18"/>
  <c r="Y273" i="18"/>
  <c r="W273" i="18"/>
  <c r="U273" i="18"/>
  <c r="S273" i="18"/>
  <c r="M273" i="18"/>
  <c r="AG272" i="18"/>
  <c r="AE272" i="18"/>
  <c r="AC272" i="18"/>
  <c r="AA272" i="18"/>
  <c r="Y272" i="18"/>
  <c r="W272" i="18"/>
  <c r="U272" i="18"/>
  <c r="S272" i="18"/>
  <c r="M272" i="18"/>
  <c r="AG271" i="18"/>
  <c r="AE271" i="18"/>
  <c r="AC271" i="18"/>
  <c r="AA271" i="18"/>
  <c r="Y271" i="18"/>
  <c r="W271" i="18"/>
  <c r="U271" i="18"/>
  <c r="S271" i="18"/>
  <c r="M271" i="18"/>
  <c r="AG270" i="18"/>
  <c r="AE270" i="18"/>
  <c r="AC270" i="18"/>
  <c r="AA270" i="18"/>
  <c r="Y270" i="18"/>
  <c r="W270" i="18"/>
  <c r="U270" i="18"/>
  <c r="S270" i="18"/>
  <c r="M270" i="18"/>
  <c r="AG269" i="18"/>
  <c r="AE269" i="18"/>
  <c r="AC269" i="18"/>
  <c r="AA269" i="18"/>
  <c r="Y269" i="18"/>
  <c r="W269" i="18"/>
  <c r="U269" i="18"/>
  <c r="S269" i="18"/>
  <c r="M269" i="18"/>
  <c r="AG268" i="18"/>
  <c r="AE268" i="18"/>
  <c r="AC268" i="18"/>
  <c r="AA268" i="18"/>
  <c r="Y268" i="18"/>
  <c r="W268" i="18"/>
  <c r="U268" i="18"/>
  <c r="S268" i="18"/>
  <c r="M268" i="18"/>
  <c r="AG267" i="18"/>
  <c r="AE267" i="18"/>
  <c r="AC267" i="18"/>
  <c r="AA267" i="18"/>
  <c r="Y267" i="18"/>
  <c r="W267" i="18"/>
  <c r="U267" i="18"/>
  <c r="S267" i="18"/>
  <c r="M267" i="18"/>
  <c r="AG266" i="18"/>
  <c r="AE266" i="18"/>
  <c r="AC266" i="18"/>
  <c r="AA266" i="18"/>
  <c r="Y266" i="18"/>
  <c r="W266" i="18"/>
  <c r="U266" i="18"/>
  <c r="S266" i="18"/>
  <c r="M266" i="18"/>
  <c r="AG265" i="18"/>
  <c r="AE265" i="18"/>
  <c r="AC265" i="18"/>
  <c r="AA265" i="18"/>
  <c r="Y265" i="18"/>
  <c r="W265" i="18"/>
  <c r="U265" i="18"/>
  <c r="S265" i="18"/>
  <c r="M265" i="18"/>
  <c r="AG264" i="18"/>
  <c r="AE264" i="18"/>
  <c r="AC264" i="18"/>
  <c r="AA264" i="18"/>
  <c r="Y264" i="18"/>
  <c r="W264" i="18"/>
  <c r="U264" i="18"/>
  <c r="S264" i="18"/>
  <c r="M264" i="18"/>
  <c r="AG263" i="18"/>
  <c r="AE263" i="18"/>
  <c r="AC263" i="18"/>
  <c r="AA263" i="18"/>
  <c r="Y263" i="18"/>
  <c r="W263" i="18"/>
  <c r="U263" i="18"/>
  <c r="S263" i="18"/>
  <c r="M263" i="18"/>
  <c r="AG262" i="18"/>
  <c r="AE262" i="18"/>
  <c r="AC262" i="18"/>
  <c r="AA262" i="18"/>
  <c r="Y262" i="18"/>
  <c r="W262" i="18"/>
  <c r="U262" i="18"/>
  <c r="S262" i="18"/>
  <c r="M262" i="18"/>
  <c r="AG261" i="18"/>
  <c r="AE261" i="18"/>
  <c r="AC261" i="18"/>
  <c r="AA261" i="18"/>
  <c r="Y261" i="18"/>
  <c r="W261" i="18"/>
  <c r="U261" i="18"/>
  <c r="S261" i="18"/>
  <c r="M261" i="18"/>
  <c r="AG260" i="18"/>
  <c r="AE260" i="18"/>
  <c r="AC260" i="18"/>
  <c r="AA260" i="18"/>
  <c r="Y260" i="18"/>
  <c r="W260" i="18"/>
  <c r="U260" i="18"/>
  <c r="S260" i="18"/>
  <c r="M260" i="18"/>
  <c r="AG259" i="18"/>
  <c r="AE259" i="18"/>
  <c r="AC259" i="18"/>
  <c r="AA259" i="18"/>
  <c r="Y259" i="18"/>
  <c r="W259" i="18"/>
  <c r="U259" i="18"/>
  <c r="S259" i="18"/>
  <c r="M259" i="18"/>
  <c r="AG258" i="18"/>
  <c r="AE258" i="18"/>
  <c r="AC258" i="18"/>
  <c r="AA258" i="18"/>
  <c r="Y258" i="18"/>
  <c r="W258" i="18"/>
  <c r="U258" i="18"/>
  <c r="S258" i="18"/>
  <c r="M258" i="18"/>
  <c r="AG257" i="18"/>
  <c r="AE257" i="18"/>
  <c r="AC257" i="18"/>
  <c r="AA257" i="18"/>
  <c r="Y257" i="18"/>
  <c r="W257" i="18"/>
  <c r="U257" i="18"/>
  <c r="S257" i="18"/>
  <c r="M257" i="18"/>
  <c r="AG256" i="18"/>
  <c r="AE256" i="18"/>
  <c r="AC256" i="18"/>
  <c r="AA256" i="18"/>
  <c r="Y256" i="18"/>
  <c r="W256" i="18"/>
  <c r="U256" i="18"/>
  <c r="S256" i="18"/>
  <c r="M256" i="18"/>
  <c r="AG255" i="18"/>
  <c r="AE255" i="18"/>
  <c r="AC255" i="18"/>
  <c r="AA255" i="18"/>
  <c r="Y255" i="18"/>
  <c r="W255" i="18"/>
  <c r="U255" i="18"/>
  <c r="S255" i="18"/>
  <c r="M255" i="18"/>
  <c r="AG254" i="18"/>
  <c r="AE254" i="18"/>
  <c r="AC254" i="18"/>
  <c r="AA254" i="18"/>
  <c r="Y254" i="18"/>
  <c r="W254" i="18"/>
  <c r="U254" i="18"/>
  <c r="S254" i="18"/>
  <c r="M254" i="18"/>
  <c r="AG253" i="18"/>
  <c r="AE253" i="18"/>
  <c r="AC253" i="18"/>
  <c r="AA253" i="18"/>
  <c r="Y253" i="18"/>
  <c r="W253" i="18"/>
  <c r="U253" i="18"/>
  <c r="S253" i="18"/>
  <c r="M253" i="18"/>
  <c r="AG252" i="18"/>
  <c r="AE252" i="18"/>
  <c r="AC252" i="18"/>
  <c r="AA252" i="18"/>
  <c r="Y252" i="18"/>
  <c r="W252" i="18"/>
  <c r="U252" i="18"/>
  <c r="S252" i="18"/>
  <c r="M252" i="18"/>
  <c r="AG251" i="18"/>
  <c r="AE251" i="18"/>
  <c r="AC251" i="18"/>
  <c r="AA251" i="18"/>
  <c r="Y251" i="18"/>
  <c r="W251" i="18"/>
  <c r="U251" i="18"/>
  <c r="S251" i="18"/>
  <c r="M251" i="18"/>
  <c r="AG250" i="18"/>
  <c r="AE250" i="18"/>
  <c r="AC250" i="18"/>
  <c r="AA250" i="18"/>
  <c r="Y250" i="18"/>
  <c r="W250" i="18"/>
  <c r="U250" i="18"/>
  <c r="S250" i="18"/>
  <c r="M250" i="18"/>
  <c r="AG249" i="18"/>
  <c r="AE249" i="18"/>
  <c r="AC249" i="18"/>
  <c r="AA249" i="18"/>
  <c r="Y249" i="18"/>
  <c r="W249" i="18"/>
  <c r="U249" i="18"/>
  <c r="S249" i="18"/>
  <c r="M249" i="18"/>
  <c r="AG248" i="18"/>
  <c r="AE248" i="18"/>
  <c r="AC248" i="18"/>
  <c r="AA248" i="18"/>
  <c r="Y248" i="18"/>
  <c r="W248" i="18"/>
  <c r="U248" i="18"/>
  <c r="S248" i="18"/>
  <c r="M248" i="18"/>
  <c r="AG247" i="18"/>
  <c r="AE247" i="18"/>
  <c r="AC247" i="18"/>
  <c r="AA247" i="18"/>
  <c r="Y247" i="18"/>
  <c r="W247" i="18"/>
  <c r="U247" i="18"/>
  <c r="S247" i="18"/>
  <c r="M247" i="18"/>
  <c r="AG246" i="18"/>
  <c r="AE246" i="18"/>
  <c r="AC246" i="18"/>
  <c r="AA246" i="18"/>
  <c r="Y246" i="18"/>
  <c r="W246" i="18"/>
  <c r="U246" i="18"/>
  <c r="S246" i="18"/>
  <c r="M246" i="18"/>
  <c r="AG245" i="18"/>
  <c r="AE245" i="18"/>
  <c r="AC245" i="18"/>
  <c r="AA245" i="18"/>
  <c r="Y245" i="18"/>
  <c r="W245" i="18"/>
  <c r="U245" i="18"/>
  <c r="S245" i="18"/>
  <c r="M245" i="18"/>
  <c r="AG244" i="18"/>
  <c r="AE244" i="18"/>
  <c r="AC244" i="18"/>
  <c r="AA244" i="18"/>
  <c r="Y244" i="18"/>
  <c r="W244" i="18"/>
  <c r="U244" i="18"/>
  <c r="S244" i="18"/>
  <c r="M244" i="18"/>
  <c r="AG243" i="18"/>
  <c r="AE243" i="18"/>
  <c r="AC243" i="18"/>
  <c r="AA243" i="18"/>
  <c r="Y243" i="18"/>
  <c r="W243" i="18"/>
  <c r="U243" i="18"/>
  <c r="S243" i="18"/>
  <c r="M243" i="18"/>
  <c r="AG242" i="18"/>
  <c r="AD242" i="18"/>
  <c r="AE242" i="18" s="1"/>
  <c r="AC242" i="18"/>
  <c r="AA242" i="18"/>
  <c r="Y242" i="18"/>
  <c r="W242" i="18"/>
  <c r="U242" i="18"/>
  <c r="S242" i="18"/>
  <c r="M242" i="18"/>
  <c r="AG241" i="18"/>
  <c r="AE241" i="18"/>
  <c r="AC241" i="18"/>
  <c r="AA241" i="18"/>
  <c r="Y241" i="18"/>
  <c r="W241" i="18"/>
  <c r="U241" i="18"/>
  <c r="S241" i="18"/>
  <c r="M241" i="18"/>
  <c r="AG240" i="18"/>
  <c r="AE240" i="18"/>
  <c r="AC240" i="18"/>
  <c r="AA240" i="18"/>
  <c r="Y240" i="18"/>
  <c r="W240" i="18"/>
  <c r="U240" i="18"/>
  <c r="S240" i="18"/>
  <c r="M240" i="18"/>
  <c r="AG239" i="18"/>
  <c r="AE239" i="18"/>
  <c r="AC239" i="18"/>
  <c r="AA239" i="18"/>
  <c r="Y239" i="18"/>
  <c r="W239" i="18"/>
  <c r="U239" i="18"/>
  <c r="S239" i="18"/>
  <c r="M239" i="18"/>
  <c r="AG238" i="18"/>
  <c r="AE238" i="18"/>
  <c r="AC238" i="18"/>
  <c r="AA238" i="18"/>
  <c r="Y238" i="18"/>
  <c r="W238" i="18"/>
  <c r="U238" i="18"/>
  <c r="S238" i="18"/>
  <c r="M238" i="18"/>
  <c r="AG237" i="18"/>
  <c r="AE237" i="18"/>
  <c r="AC237" i="18"/>
  <c r="AA237" i="18"/>
  <c r="Y237" i="18"/>
  <c r="W237" i="18"/>
  <c r="U237" i="18"/>
  <c r="S237" i="18"/>
  <c r="M237" i="18"/>
  <c r="AG236" i="18"/>
  <c r="AE236" i="18"/>
  <c r="AC236" i="18"/>
  <c r="AA236" i="18"/>
  <c r="Y236" i="18"/>
  <c r="W236" i="18"/>
  <c r="U236" i="18"/>
  <c r="S236" i="18"/>
  <c r="M236" i="18"/>
  <c r="AG235" i="18"/>
  <c r="AD235" i="18"/>
  <c r="AE235" i="18" s="1"/>
  <c r="AC235" i="18"/>
  <c r="AA235" i="18"/>
  <c r="Y235" i="18"/>
  <c r="W235" i="18"/>
  <c r="U235" i="18"/>
  <c r="S235" i="18"/>
  <c r="M235" i="18"/>
  <c r="AG234" i="18"/>
  <c r="AE234" i="18"/>
  <c r="AC234" i="18"/>
  <c r="AA234" i="18"/>
  <c r="Y234" i="18"/>
  <c r="W234" i="18"/>
  <c r="U234" i="18"/>
  <c r="S234" i="18"/>
  <c r="M234" i="18"/>
  <c r="AG233" i="18"/>
  <c r="AE233" i="18"/>
  <c r="AC233" i="18"/>
  <c r="AA233" i="18"/>
  <c r="Y233" i="18"/>
  <c r="W233" i="18"/>
  <c r="U233" i="18"/>
  <c r="S233" i="18"/>
  <c r="M233" i="18"/>
  <c r="AG232" i="18"/>
  <c r="AD232" i="18"/>
  <c r="AE232" i="18" s="1"/>
  <c r="AC232" i="18"/>
  <c r="AA232" i="18"/>
  <c r="Y232" i="18"/>
  <c r="W232" i="18"/>
  <c r="U232" i="18"/>
  <c r="S232" i="18"/>
  <c r="M232" i="18"/>
  <c r="AG231" i="18"/>
  <c r="AE231" i="18"/>
  <c r="AC231" i="18"/>
  <c r="AA231" i="18"/>
  <c r="Y231" i="18"/>
  <c r="W231" i="18"/>
  <c r="U231" i="18"/>
  <c r="S231" i="18"/>
  <c r="M231" i="18"/>
  <c r="AG230" i="18"/>
  <c r="AE230" i="18"/>
  <c r="AC230" i="18"/>
  <c r="AA230" i="18"/>
  <c r="Y230" i="18"/>
  <c r="W230" i="18"/>
  <c r="U230" i="18"/>
  <c r="S230" i="18"/>
  <c r="M230" i="18"/>
  <c r="AG229" i="18"/>
  <c r="AE229" i="18"/>
  <c r="AC229" i="18"/>
  <c r="AA229" i="18"/>
  <c r="Y229" i="18"/>
  <c r="W229" i="18"/>
  <c r="U229" i="18"/>
  <c r="S229" i="18"/>
  <c r="M229" i="18"/>
  <c r="AG228" i="18"/>
  <c r="AE228" i="18"/>
  <c r="AC228" i="18"/>
  <c r="AA228" i="18"/>
  <c r="Y228" i="18"/>
  <c r="W228" i="18"/>
  <c r="U228" i="18"/>
  <c r="S228" i="18"/>
  <c r="M228" i="18"/>
  <c r="AG227" i="18"/>
  <c r="AE227" i="18"/>
  <c r="AC227" i="18"/>
  <c r="AA227" i="18"/>
  <c r="Y227" i="18"/>
  <c r="W227" i="18"/>
  <c r="U227" i="18"/>
  <c r="S227" i="18"/>
  <c r="M227" i="18"/>
  <c r="AG226" i="18"/>
  <c r="AE226" i="18"/>
  <c r="AC226" i="18"/>
  <c r="AA226" i="18"/>
  <c r="Y226" i="18"/>
  <c r="W226" i="18"/>
  <c r="U226" i="18"/>
  <c r="S226" i="18"/>
  <c r="M226" i="18"/>
  <c r="AG225" i="18"/>
  <c r="AE225" i="18"/>
  <c r="AC225" i="18"/>
  <c r="AA225" i="18"/>
  <c r="Y225" i="18"/>
  <c r="W225" i="18"/>
  <c r="U225" i="18"/>
  <c r="S225" i="18"/>
  <c r="M225" i="18"/>
  <c r="AG224" i="18"/>
  <c r="AE224" i="18"/>
  <c r="AC224" i="18"/>
  <c r="AA224" i="18"/>
  <c r="Y224" i="18"/>
  <c r="W224" i="18"/>
  <c r="U224" i="18"/>
  <c r="S224" i="18"/>
  <c r="M224" i="18"/>
  <c r="AG223" i="18"/>
  <c r="AE223" i="18"/>
  <c r="AC223" i="18"/>
  <c r="AA223" i="18"/>
  <c r="Y223" i="18"/>
  <c r="W223" i="18"/>
  <c r="U223" i="18"/>
  <c r="S223" i="18"/>
  <c r="M223" i="18"/>
  <c r="AG222" i="18"/>
  <c r="AE222" i="18"/>
  <c r="AC222" i="18"/>
  <c r="AA222" i="18"/>
  <c r="Y222" i="18"/>
  <c r="W222" i="18"/>
  <c r="U222" i="18"/>
  <c r="S222" i="18"/>
  <c r="M222" i="18"/>
  <c r="AG221" i="18"/>
  <c r="AE221" i="18"/>
  <c r="AC221" i="18"/>
  <c r="AA221" i="18"/>
  <c r="Y221" i="18"/>
  <c r="W221" i="18"/>
  <c r="U221" i="18"/>
  <c r="S221" i="18"/>
  <c r="M221" i="18"/>
  <c r="AG220" i="18"/>
  <c r="AE220" i="18"/>
  <c r="AC220" i="18"/>
  <c r="AA220" i="18"/>
  <c r="Y220" i="18"/>
  <c r="W220" i="18"/>
  <c r="U220" i="18"/>
  <c r="S220" i="18"/>
  <c r="M220" i="18"/>
  <c r="AG219" i="18"/>
  <c r="AE219" i="18"/>
  <c r="AC219" i="18"/>
  <c r="AA219" i="18"/>
  <c r="Y219" i="18"/>
  <c r="W219" i="18"/>
  <c r="U219" i="18"/>
  <c r="S219" i="18"/>
  <c r="M219" i="18"/>
  <c r="AG218" i="18"/>
  <c r="AE218" i="18"/>
  <c r="AC218" i="18"/>
  <c r="AA218" i="18"/>
  <c r="Y218" i="18"/>
  <c r="W218" i="18"/>
  <c r="U218" i="18"/>
  <c r="S218" i="18"/>
  <c r="M218" i="18"/>
  <c r="AG217" i="18"/>
  <c r="AE217" i="18"/>
  <c r="AC217" i="18"/>
  <c r="AA217" i="18"/>
  <c r="Y217" i="18"/>
  <c r="W217" i="18"/>
  <c r="U217" i="18"/>
  <c r="S217" i="18"/>
  <c r="M217" i="18"/>
  <c r="AG216" i="18"/>
  <c r="AE216" i="18"/>
  <c r="AC216" i="18"/>
  <c r="AA216" i="18"/>
  <c r="Y216" i="18"/>
  <c r="W216" i="18"/>
  <c r="U216" i="18"/>
  <c r="S216" i="18"/>
  <c r="M216" i="18"/>
  <c r="AG215" i="18"/>
  <c r="AE215" i="18"/>
  <c r="AC215" i="18"/>
  <c r="AA215" i="18"/>
  <c r="Y215" i="18"/>
  <c r="W215" i="18"/>
  <c r="U215" i="18"/>
  <c r="S215" i="18"/>
  <c r="M215" i="18"/>
  <c r="AG214" i="18"/>
  <c r="AE214" i="18"/>
  <c r="AC214" i="18"/>
  <c r="AA214" i="18"/>
  <c r="Y214" i="18"/>
  <c r="W214" i="18"/>
  <c r="U214" i="18"/>
  <c r="S214" i="18"/>
  <c r="M214" i="18"/>
  <c r="AG213" i="18"/>
  <c r="AE213" i="18"/>
  <c r="AC213" i="18"/>
  <c r="AA213" i="18"/>
  <c r="Y213" i="18"/>
  <c r="W213" i="18"/>
  <c r="U213" i="18"/>
  <c r="S213" i="18"/>
  <c r="M213" i="18"/>
  <c r="AG212" i="18"/>
  <c r="AE212" i="18"/>
  <c r="AC212" i="18"/>
  <c r="AA212" i="18"/>
  <c r="Y212" i="18"/>
  <c r="W212" i="18"/>
  <c r="U212" i="18"/>
  <c r="S212" i="18"/>
  <c r="M212" i="18"/>
  <c r="AG211" i="18"/>
  <c r="AE211" i="18"/>
  <c r="AC211" i="18"/>
  <c r="AA211" i="18"/>
  <c r="Y211" i="18"/>
  <c r="W211" i="18"/>
  <c r="U211" i="18"/>
  <c r="S211" i="18"/>
  <c r="M211" i="18"/>
  <c r="AG210" i="18"/>
  <c r="AE210" i="18"/>
  <c r="AC210" i="18"/>
  <c r="AA210" i="18"/>
  <c r="Y210" i="18"/>
  <c r="W210" i="18"/>
  <c r="U210" i="18"/>
  <c r="S210" i="18"/>
  <c r="M210" i="18"/>
  <c r="AG209" i="18"/>
  <c r="AE209" i="18"/>
  <c r="AC209" i="18"/>
  <c r="AA209" i="18"/>
  <c r="Y209" i="18"/>
  <c r="W209" i="18"/>
  <c r="U209" i="18"/>
  <c r="S209" i="18"/>
  <c r="M209" i="18"/>
  <c r="AG208" i="18"/>
  <c r="AE208" i="18"/>
  <c r="AC208" i="18"/>
  <c r="AA208" i="18"/>
  <c r="Y208" i="18"/>
  <c r="W208" i="18"/>
  <c r="U208" i="18"/>
  <c r="S208" i="18"/>
  <c r="M208" i="18"/>
  <c r="AG207" i="18"/>
  <c r="AE207" i="18"/>
  <c r="AC207" i="18"/>
  <c r="AA207" i="18"/>
  <c r="Y207" i="18"/>
  <c r="W207" i="18"/>
  <c r="U207" i="18"/>
  <c r="S207" i="18"/>
  <c r="M207" i="18"/>
  <c r="AG206" i="18"/>
  <c r="AE206" i="18"/>
  <c r="AC206" i="18"/>
  <c r="AA206" i="18"/>
  <c r="Y206" i="18"/>
  <c r="W206" i="18"/>
  <c r="U206" i="18"/>
  <c r="S206" i="18"/>
  <c r="M206" i="18"/>
  <c r="AG205" i="18"/>
  <c r="AE205" i="18"/>
  <c r="AC205" i="18"/>
  <c r="AA205" i="18"/>
  <c r="Y205" i="18"/>
  <c r="W205" i="18"/>
  <c r="U205" i="18"/>
  <c r="S205" i="18"/>
  <c r="M205" i="18"/>
  <c r="AG204" i="18"/>
  <c r="AE204" i="18"/>
  <c r="AC204" i="18"/>
  <c r="AA204" i="18"/>
  <c r="Y204" i="18"/>
  <c r="W204" i="18"/>
  <c r="U204" i="18"/>
  <c r="S204" i="18"/>
  <c r="M204" i="18"/>
  <c r="AG203" i="18"/>
  <c r="AE203" i="18"/>
  <c r="AC203" i="18"/>
  <c r="AA203" i="18"/>
  <c r="Y203" i="18"/>
  <c r="W203" i="18"/>
  <c r="U203" i="18"/>
  <c r="S203" i="18"/>
  <c r="M203" i="18"/>
  <c r="AG202" i="18"/>
  <c r="AE202" i="18"/>
  <c r="AC202" i="18"/>
  <c r="AA202" i="18"/>
  <c r="Y202" i="18"/>
  <c r="W202" i="18"/>
  <c r="U202" i="18"/>
  <c r="S202" i="18"/>
  <c r="M202" i="18"/>
  <c r="AG201" i="18"/>
  <c r="AE201" i="18"/>
  <c r="AC201" i="18"/>
  <c r="AA201" i="18"/>
  <c r="Y201" i="18"/>
  <c r="W201" i="18"/>
  <c r="U201" i="18"/>
  <c r="S201" i="18"/>
  <c r="M201" i="18"/>
  <c r="AG200" i="18"/>
  <c r="AE200" i="18"/>
  <c r="AC200" i="18"/>
  <c r="AA200" i="18"/>
  <c r="Y200" i="18"/>
  <c r="W200" i="18"/>
  <c r="U200" i="18"/>
  <c r="S200" i="18"/>
  <c r="M200" i="18"/>
  <c r="AG199" i="18"/>
  <c r="AE199" i="18"/>
  <c r="AC199" i="18"/>
  <c r="AA199" i="18"/>
  <c r="Y199" i="18"/>
  <c r="W199" i="18"/>
  <c r="U199" i="18"/>
  <c r="S199" i="18"/>
  <c r="M199" i="18"/>
  <c r="AG198" i="18"/>
  <c r="AE198" i="18"/>
  <c r="AC198" i="18"/>
  <c r="AA198" i="18"/>
  <c r="Y198" i="18"/>
  <c r="W198" i="18"/>
  <c r="U198" i="18"/>
  <c r="S198" i="18"/>
  <c r="M198" i="18"/>
  <c r="AG197" i="18"/>
  <c r="AE197" i="18"/>
  <c r="AC197" i="18"/>
  <c r="AA197" i="18"/>
  <c r="Y197" i="18"/>
  <c r="W197" i="18"/>
  <c r="U197" i="18"/>
  <c r="S197" i="18"/>
  <c r="M197" i="18"/>
  <c r="AG196" i="18"/>
  <c r="AE196" i="18"/>
  <c r="AC196" i="18"/>
  <c r="AA196" i="18"/>
  <c r="Y196" i="18"/>
  <c r="W196" i="18"/>
  <c r="U196" i="18"/>
  <c r="S196" i="18"/>
  <c r="M196" i="18"/>
  <c r="AG195" i="18"/>
  <c r="AE195" i="18"/>
  <c r="AC195" i="18"/>
  <c r="AA195" i="18"/>
  <c r="Y195" i="18"/>
  <c r="W195" i="18"/>
  <c r="U195" i="18"/>
  <c r="S195" i="18"/>
  <c r="M195" i="18"/>
  <c r="AG194" i="18"/>
  <c r="AE194" i="18"/>
  <c r="AC194" i="18"/>
  <c r="AA194" i="18"/>
  <c r="Y194" i="18"/>
  <c r="W194" i="18"/>
  <c r="U194" i="18"/>
  <c r="S194" i="18"/>
  <c r="M194" i="18"/>
  <c r="AG193" i="18"/>
  <c r="AE193" i="18"/>
  <c r="AC193" i="18"/>
  <c r="AA193" i="18"/>
  <c r="Y193" i="18"/>
  <c r="W193" i="18"/>
  <c r="U193" i="18"/>
  <c r="S193" i="18"/>
  <c r="M193" i="18"/>
  <c r="AG192" i="18"/>
  <c r="AE192" i="18"/>
  <c r="AC192" i="18"/>
  <c r="AA192" i="18"/>
  <c r="Y192" i="18"/>
  <c r="W192" i="18"/>
  <c r="U192" i="18"/>
  <c r="S192" i="18"/>
  <c r="M192" i="18"/>
  <c r="AG191" i="18"/>
  <c r="AE191" i="18"/>
  <c r="AC191" i="18"/>
  <c r="AA191" i="18"/>
  <c r="Y191" i="18"/>
  <c r="W191" i="18"/>
  <c r="U191" i="18"/>
  <c r="S191" i="18"/>
  <c r="M191" i="18"/>
  <c r="AG190" i="18"/>
  <c r="AE190" i="18"/>
  <c r="AC190" i="18"/>
  <c r="AA190" i="18"/>
  <c r="Y190" i="18"/>
  <c r="W190" i="18"/>
  <c r="U190" i="18"/>
  <c r="S190" i="18"/>
  <c r="M190" i="18"/>
  <c r="AG189" i="18"/>
  <c r="AE189" i="18"/>
  <c r="AC189" i="18"/>
  <c r="AA189" i="18"/>
  <c r="Y189" i="18"/>
  <c r="W189" i="18"/>
  <c r="U189" i="18"/>
  <c r="S189" i="18"/>
  <c r="M189" i="18"/>
  <c r="AG188" i="18"/>
  <c r="AE188" i="18"/>
  <c r="AC188" i="18"/>
  <c r="AA188" i="18"/>
  <c r="Y188" i="18"/>
  <c r="W188" i="18"/>
  <c r="U188" i="18"/>
  <c r="S188" i="18"/>
  <c r="M188" i="18"/>
  <c r="AG187" i="18"/>
  <c r="AE187" i="18"/>
  <c r="AC187" i="18"/>
  <c r="AA187" i="18"/>
  <c r="Y187" i="18"/>
  <c r="W187" i="18"/>
  <c r="U187" i="18"/>
  <c r="S187" i="18"/>
  <c r="M187" i="18"/>
  <c r="AG186" i="18"/>
  <c r="AE186" i="18"/>
  <c r="AC186" i="18"/>
  <c r="AA186" i="18"/>
  <c r="Y186" i="18"/>
  <c r="W186" i="18"/>
  <c r="U186" i="18"/>
  <c r="S186" i="18"/>
  <c r="M186" i="18"/>
  <c r="AG185" i="18"/>
  <c r="AE185" i="18"/>
  <c r="AC185" i="18"/>
  <c r="AA185" i="18"/>
  <c r="Y185" i="18"/>
  <c r="W185" i="18"/>
  <c r="U185" i="18"/>
  <c r="S185" i="18"/>
  <c r="M185" i="18"/>
  <c r="AG184" i="18"/>
  <c r="AE184" i="18"/>
  <c r="AC184" i="18"/>
  <c r="AA184" i="18"/>
  <c r="Y184" i="18"/>
  <c r="W184" i="18"/>
  <c r="U184" i="18"/>
  <c r="S184" i="18"/>
  <c r="M184" i="18"/>
  <c r="AG183" i="18"/>
  <c r="AE183" i="18"/>
  <c r="AC183" i="18"/>
  <c r="AA183" i="18"/>
  <c r="Y183" i="18"/>
  <c r="W183" i="18"/>
  <c r="U183" i="18"/>
  <c r="S183" i="18"/>
  <c r="M183" i="18"/>
  <c r="AG182" i="18"/>
  <c r="AD182" i="18"/>
  <c r="AE182" i="18" s="1"/>
  <c r="AC182" i="18"/>
  <c r="AA182" i="18"/>
  <c r="Y182" i="18"/>
  <c r="W182" i="18"/>
  <c r="U182" i="18"/>
  <c r="S182" i="18"/>
  <c r="M182" i="18"/>
  <c r="AG181" i="18"/>
  <c r="AD181" i="18"/>
  <c r="AE181" i="18" s="1"/>
  <c r="AC181" i="18"/>
  <c r="AA181" i="18"/>
  <c r="Y181" i="18"/>
  <c r="W181" i="18"/>
  <c r="U181" i="18"/>
  <c r="S181" i="18"/>
  <c r="M181" i="18"/>
  <c r="AG180" i="18"/>
  <c r="AE180" i="18"/>
  <c r="AC180" i="18"/>
  <c r="AA180" i="18"/>
  <c r="Y180" i="18"/>
  <c r="W180" i="18"/>
  <c r="U180" i="18"/>
  <c r="S180" i="18"/>
  <c r="M180" i="18"/>
  <c r="AG179" i="18"/>
  <c r="AE179" i="18"/>
  <c r="AC179" i="18"/>
  <c r="AA179" i="18"/>
  <c r="Y179" i="18"/>
  <c r="W179" i="18"/>
  <c r="U179" i="18"/>
  <c r="S179" i="18"/>
  <c r="M179" i="18"/>
  <c r="AG178" i="18"/>
  <c r="AE178" i="18"/>
  <c r="AC178" i="18"/>
  <c r="AA178" i="18"/>
  <c r="Y178" i="18"/>
  <c r="W178" i="18"/>
  <c r="U178" i="18"/>
  <c r="S178" i="18"/>
  <c r="M178" i="18"/>
  <c r="AG177" i="18"/>
  <c r="AE177" i="18"/>
  <c r="AC177" i="18"/>
  <c r="AA177" i="18"/>
  <c r="Y177" i="18"/>
  <c r="W177" i="18"/>
  <c r="U177" i="18"/>
  <c r="S177" i="18"/>
  <c r="M177" i="18"/>
  <c r="AG176" i="18"/>
  <c r="AE176" i="18"/>
  <c r="AC176" i="18"/>
  <c r="AA176" i="18"/>
  <c r="Y176" i="18"/>
  <c r="W176" i="18"/>
  <c r="U176" i="18"/>
  <c r="S176" i="18"/>
  <c r="M176" i="18"/>
  <c r="AG175" i="18"/>
  <c r="AE175" i="18"/>
  <c r="AC175" i="18"/>
  <c r="AA175" i="18"/>
  <c r="Y175" i="18"/>
  <c r="W175" i="18"/>
  <c r="U175" i="18"/>
  <c r="S175" i="18"/>
  <c r="M175" i="18"/>
  <c r="AG174" i="18"/>
  <c r="AE174" i="18"/>
  <c r="AC174" i="18"/>
  <c r="AA174" i="18"/>
  <c r="Y174" i="18"/>
  <c r="W174" i="18"/>
  <c r="U174" i="18"/>
  <c r="S174" i="18"/>
  <c r="M174" i="18"/>
  <c r="AG173" i="18"/>
  <c r="AE173" i="18"/>
  <c r="AC173" i="18"/>
  <c r="AA173" i="18"/>
  <c r="Y173" i="18"/>
  <c r="W173" i="18"/>
  <c r="U173" i="18"/>
  <c r="S173" i="18"/>
  <c r="M173" i="18"/>
  <c r="AG172" i="18"/>
  <c r="AE172" i="18"/>
  <c r="AC172" i="18"/>
  <c r="AA172" i="18"/>
  <c r="Y172" i="18"/>
  <c r="W172" i="18"/>
  <c r="U172" i="18"/>
  <c r="S172" i="18"/>
  <c r="M172" i="18"/>
  <c r="AG171" i="18"/>
  <c r="AE171" i="18"/>
  <c r="AC171" i="18"/>
  <c r="AA171" i="18"/>
  <c r="Y171" i="18"/>
  <c r="W171" i="18"/>
  <c r="U171" i="18"/>
  <c r="S171" i="18"/>
  <c r="M171" i="18"/>
  <c r="AG170" i="18"/>
  <c r="AE170" i="18"/>
  <c r="AC170" i="18"/>
  <c r="AA170" i="18"/>
  <c r="Y170" i="18"/>
  <c r="W170" i="18"/>
  <c r="U170" i="18"/>
  <c r="S170" i="18"/>
  <c r="M170" i="18"/>
  <c r="AG169" i="18"/>
  <c r="AE169" i="18"/>
  <c r="AC169" i="18"/>
  <c r="AA169" i="18"/>
  <c r="Y169" i="18"/>
  <c r="W169" i="18"/>
  <c r="U169" i="18"/>
  <c r="S169" i="18"/>
  <c r="M169" i="18"/>
  <c r="AG168" i="18"/>
  <c r="AE168" i="18"/>
  <c r="AC168" i="18"/>
  <c r="AA168" i="18"/>
  <c r="Y168" i="18"/>
  <c r="W168" i="18"/>
  <c r="U168" i="18"/>
  <c r="S168" i="18"/>
  <c r="M168" i="18"/>
  <c r="AG167" i="18"/>
  <c r="AE167" i="18"/>
  <c r="AC167" i="18"/>
  <c r="AA167" i="18"/>
  <c r="Y167" i="18"/>
  <c r="W167" i="18"/>
  <c r="U167" i="18"/>
  <c r="S167" i="18"/>
  <c r="M167" i="18"/>
  <c r="AG166" i="18"/>
  <c r="AE166" i="18"/>
  <c r="AC166" i="18"/>
  <c r="AA166" i="18"/>
  <c r="Y166" i="18"/>
  <c r="W166" i="18"/>
  <c r="U166" i="18"/>
  <c r="S166" i="18"/>
  <c r="M166" i="18"/>
  <c r="AG165" i="18"/>
  <c r="AE165" i="18"/>
  <c r="AC165" i="18"/>
  <c r="AA165" i="18"/>
  <c r="Y165" i="18"/>
  <c r="W165" i="18"/>
  <c r="U165" i="18"/>
  <c r="S165" i="18"/>
  <c r="M165" i="18"/>
  <c r="AG164" i="18"/>
  <c r="AE164" i="18"/>
  <c r="AC164" i="18"/>
  <c r="AA164" i="18"/>
  <c r="Y164" i="18"/>
  <c r="W164" i="18"/>
  <c r="U164" i="18"/>
  <c r="S164" i="18"/>
  <c r="M164" i="18"/>
  <c r="AG163" i="18"/>
  <c r="AE163" i="18"/>
  <c r="AC163" i="18"/>
  <c r="AA163" i="18"/>
  <c r="Y163" i="18"/>
  <c r="W163" i="18"/>
  <c r="U163" i="18"/>
  <c r="S163" i="18"/>
  <c r="M163" i="18"/>
  <c r="AG162" i="18"/>
  <c r="AE162" i="18"/>
  <c r="AC162" i="18"/>
  <c r="AA162" i="18"/>
  <c r="Y162" i="18"/>
  <c r="W162" i="18"/>
  <c r="U162" i="18"/>
  <c r="S162" i="18"/>
  <c r="M162" i="18"/>
  <c r="AG161" i="18"/>
  <c r="AE161" i="18"/>
  <c r="AC161" i="18"/>
  <c r="AA161" i="18"/>
  <c r="Y161" i="18"/>
  <c r="W161" i="18"/>
  <c r="U161" i="18"/>
  <c r="S161" i="18"/>
  <c r="M161" i="18"/>
  <c r="AG160" i="18"/>
  <c r="AE160" i="18"/>
  <c r="AC160" i="18"/>
  <c r="AA160" i="18"/>
  <c r="Y160" i="18"/>
  <c r="W160" i="18"/>
  <c r="U160" i="18"/>
  <c r="S160" i="18"/>
  <c r="M160" i="18"/>
  <c r="AG159" i="18"/>
  <c r="AE159" i="18"/>
  <c r="AC159" i="18"/>
  <c r="AA159" i="18"/>
  <c r="Y159" i="18"/>
  <c r="W159" i="18"/>
  <c r="U159" i="18"/>
  <c r="S159" i="18"/>
  <c r="M159" i="18"/>
  <c r="AG158" i="18"/>
  <c r="AE158" i="18"/>
  <c r="AC158" i="18"/>
  <c r="AA158" i="18"/>
  <c r="Y158" i="18"/>
  <c r="W158" i="18"/>
  <c r="U158" i="18"/>
  <c r="S158" i="18"/>
  <c r="M158" i="18"/>
  <c r="AG157" i="18"/>
  <c r="AE157" i="18"/>
  <c r="AC157" i="18"/>
  <c r="AA157" i="18"/>
  <c r="Y157" i="18"/>
  <c r="W157" i="18"/>
  <c r="U157" i="18"/>
  <c r="S157" i="18"/>
  <c r="M157" i="18"/>
  <c r="AG156" i="18"/>
  <c r="AE156" i="18"/>
  <c r="AC156" i="18"/>
  <c r="AA156" i="18"/>
  <c r="Y156" i="18"/>
  <c r="W156" i="18"/>
  <c r="U156" i="18"/>
  <c r="S156" i="18"/>
  <c r="M156" i="18"/>
  <c r="AG155" i="18"/>
  <c r="AE155" i="18"/>
  <c r="AC155" i="18"/>
  <c r="AA155" i="18"/>
  <c r="Y155" i="18"/>
  <c r="W155" i="18"/>
  <c r="U155" i="18"/>
  <c r="S155" i="18"/>
  <c r="M155" i="18"/>
  <c r="AG154" i="18"/>
  <c r="AE154" i="18"/>
  <c r="AC154" i="18"/>
  <c r="AA154" i="18"/>
  <c r="Y154" i="18"/>
  <c r="W154" i="18"/>
  <c r="U154" i="18"/>
  <c r="S154" i="18"/>
  <c r="M154" i="18"/>
  <c r="AG153" i="18"/>
  <c r="AE153" i="18"/>
  <c r="AC153" i="18"/>
  <c r="AA153" i="18"/>
  <c r="Y153" i="18"/>
  <c r="W153" i="18"/>
  <c r="U153" i="18"/>
  <c r="S153" i="18"/>
  <c r="M153" i="18"/>
  <c r="AG152" i="18"/>
  <c r="AE152" i="18"/>
  <c r="AC152" i="18"/>
  <c r="AA152" i="18"/>
  <c r="Y152" i="18"/>
  <c r="W152" i="18"/>
  <c r="U152" i="18"/>
  <c r="S152" i="18"/>
  <c r="M152" i="18"/>
  <c r="AG151" i="18"/>
  <c r="AE151" i="18"/>
  <c r="AC151" i="18"/>
  <c r="AA151" i="18"/>
  <c r="Y151" i="18"/>
  <c r="W151" i="18"/>
  <c r="U151" i="18"/>
  <c r="S151" i="18"/>
  <c r="M151" i="18"/>
  <c r="AG150" i="18"/>
  <c r="AE150" i="18"/>
  <c r="AC150" i="18"/>
  <c r="AA150" i="18"/>
  <c r="Y150" i="18"/>
  <c r="W150" i="18"/>
  <c r="U150" i="18"/>
  <c r="S150" i="18"/>
  <c r="M150" i="18"/>
  <c r="AG149" i="18"/>
  <c r="AE149" i="18"/>
  <c r="AC149" i="18"/>
  <c r="AA149" i="18"/>
  <c r="Y149" i="18"/>
  <c r="W149" i="18"/>
  <c r="U149" i="18"/>
  <c r="S149" i="18"/>
  <c r="M149" i="18"/>
  <c r="AG148" i="18"/>
  <c r="AE148" i="18"/>
  <c r="AC148" i="18"/>
  <c r="AA148" i="18"/>
  <c r="Y148" i="18"/>
  <c r="W148" i="18"/>
  <c r="U148" i="18"/>
  <c r="S148" i="18"/>
  <c r="M148" i="18"/>
  <c r="AG147" i="18"/>
  <c r="AE147" i="18"/>
  <c r="AD147" i="18"/>
  <c r="AC147" i="18"/>
  <c r="AA147" i="18"/>
  <c r="Y147" i="18"/>
  <c r="W147" i="18"/>
  <c r="U147" i="18"/>
  <c r="S147" i="18"/>
  <c r="M147" i="18"/>
  <c r="AG146" i="18"/>
  <c r="AE146" i="18"/>
  <c r="AC146" i="18"/>
  <c r="AA146" i="18"/>
  <c r="Y146" i="18"/>
  <c r="W146" i="18"/>
  <c r="U146" i="18"/>
  <c r="S146" i="18"/>
  <c r="M146" i="18"/>
  <c r="AG145" i="18"/>
  <c r="AE145" i="18"/>
  <c r="AC145" i="18"/>
  <c r="AA145" i="18"/>
  <c r="Y145" i="18"/>
  <c r="W145" i="18"/>
  <c r="U145" i="18"/>
  <c r="S145" i="18"/>
  <c r="M145" i="18"/>
  <c r="AG144" i="18"/>
  <c r="AE144" i="18"/>
  <c r="AC144" i="18"/>
  <c r="AA144" i="18"/>
  <c r="Y144" i="18"/>
  <c r="W144" i="18"/>
  <c r="U144" i="18"/>
  <c r="S144" i="18"/>
  <c r="M144" i="18"/>
  <c r="AG143" i="18"/>
  <c r="AE143" i="18"/>
  <c r="AC143" i="18"/>
  <c r="AA143" i="18"/>
  <c r="Y143" i="18"/>
  <c r="W143" i="18"/>
  <c r="U143" i="18"/>
  <c r="S143" i="18"/>
  <c r="M143" i="18"/>
  <c r="AG142" i="18"/>
  <c r="AE142" i="18"/>
  <c r="AC142" i="18"/>
  <c r="AA142" i="18"/>
  <c r="Y142" i="18"/>
  <c r="W142" i="18"/>
  <c r="U142" i="18"/>
  <c r="S142" i="18"/>
  <c r="M142" i="18"/>
  <c r="AG141" i="18"/>
  <c r="AE141" i="18"/>
  <c r="AC141" i="18"/>
  <c r="AA141" i="18"/>
  <c r="Y141" i="18"/>
  <c r="W141" i="18"/>
  <c r="U141" i="18"/>
  <c r="S141" i="18"/>
  <c r="M141" i="18"/>
  <c r="AG140" i="18"/>
  <c r="AE140" i="18"/>
  <c r="AC140" i="18"/>
  <c r="AA140" i="18"/>
  <c r="Y140" i="18"/>
  <c r="W140" i="18"/>
  <c r="U140" i="18"/>
  <c r="S140" i="18"/>
  <c r="M140" i="18"/>
  <c r="AG139" i="18"/>
  <c r="AD139" i="18"/>
  <c r="AE139" i="18" s="1"/>
  <c r="AC139" i="18"/>
  <c r="AA139" i="18"/>
  <c r="Y139" i="18"/>
  <c r="W139" i="18"/>
  <c r="U139" i="18"/>
  <c r="S139" i="18"/>
  <c r="M139" i="18"/>
  <c r="AG138" i="18"/>
  <c r="AE138" i="18"/>
  <c r="AC138" i="18"/>
  <c r="AA138" i="18"/>
  <c r="Y138" i="18"/>
  <c r="W138" i="18"/>
  <c r="U138" i="18"/>
  <c r="S138" i="18"/>
  <c r="M138" i="18"/>
  <c r="AG137" i="18"/>
  <c r="AE137" i="18"/>
  <c r="AC137" i="18"/>
  <c r="AA137" i="18"/>
  <c r="Y137" i="18"/>
  <c r="W137" i="18"/>
  <c r="U137" i="18"/>
  <c r="S137" i="18"/>
  <c r="M137" i="18"/>
  <c r="AG136" i="18"/>
  <c r="AD136" i="18"/>
  <c r="AE136" i="18" s="1"/>
  <c r="AC136" i="18"/>
  <c r="AA136" i="18"/>
  <c r="Y136" i="18"/>
  <c r="W136" i="18"/>
  <c r="U136" i="18"/>
  <c r="S136" i="18"/>
  <c r="M136" i="18"/>
  <c r="AG135" i="18"/>
  <c r="AE135" i="18"/>
  <c r="AC135" i="18"/>
  <c r="AA135" i="18"/>
  <c r="Y135" i="18"/>
  <c r="W135" i="18"/>
  <c r="U135" i="18"/>
  <c r="S135" i="18"/>
  <c r="M135" i="18"/>
  <c r="AG134" i="18"/>
  <c r="AE134" i="18"/>
  <c r="AC134" i="18"/>
  <c r="AA134" i="18"/>
  <c r="Y134" i="18"/>
  <c r="W134" i="18"/>
  <c r="U134" i="18"/>
  <c r="S134" i="18"/>
  <c r="M134" i="18"/>
  <c r="AG133" i="18"/>
  <c r="AE133" i="18"/>
  <c r="AD133" i="18"/>
  <c r="AC133" i="18"/>
  <c r="AA133" i="18"/>
  <c r="Y133" i="18"/>
  <c r="W133" i="18"/>
  <c r="U133" i="18"/>
  <c r="S133" i="18"/>
  <c r="M133" i="18"/>
  <c r="AG132" i="18"/>
  <c r="AE132" i="18"/>
  <c r="AC132" i="18"/>
  <c r="AA132" i="18"/>
  <c r="Y132" i="18"/>
  <c r="W132" i="18"/>
  <c r="U132" i="18"/>
  <c r="S132" i="18"/>
  <c r="M132" i="18"/>
  <c r="AG131" i="18"/>
  <c r="AE131" i="18"/>
  <c r="AC131" i="18"/>
  <c r="AA131" i="18"/>
  <c r="Y131" i="18"/>
  <c r="W131" i="18"/>
  <c r="U131" i="18"/>
  <c r="S131" i="18"/>
  <c r="M131" i="18"/>
  <c r="AG130" i="18"/>
  <c r="AE130" i="18"/>
  <c r="AC130" i="18"/>
  <c r="AA130" i="18"/>
  <c r="Y130" i="18"/>
  <c r="W130" i="18"/>
  <c r="U130" i="18"/>
  <c r="S130" i="18"/>
  <c r="M130" i="18"/>
  <c r="AG129" i="18"/>
  <c r="AE129" i="18"/>
  <c r="AC129" i="18"/>
  <c r="AA129" i="18"/>
  <c r="Y129" i="18"/>
  <c r="W129" i="18"/>
  <c r="U129" i="18"/>
  <c r="S129" i="18"/>
  <c r="M129" i="18"/>
  <c r="AG128" i="18"/>
  <c r="AE128" i="18"/>
  <c r="AC128" i="18"/>
  <c r="AA128" i="18"/>
  <c r="Y128" i="18"/>
  <c r="W128" i="18"/>
  <c r="U128" i="18"/>
  <c r="S128" i="18"/>
  <c r="M128" i="18"/>
  <c r="AG127" i="18"/>
  <c r="AE127" i="18"/>
  <c r="AC127" i="18"/>
  <c r="AA127" i="18"/>
  <c r="Y127" i="18"/>
  <c r="W127" i="18"/>
  <c r="U127" i="18"/>
  <c r="S127" i="18"/>
  <c r="M127" i="18"/>
  <c r="AG126" i="18"/>
  <c r="AE126" i="18"/>
  <c r="AC126" i="18"/>
  <c r="AA126" i="18"/>
  <c r="Y126" i="18"/>
  <c r="W126" i="18"/>
  <c r="U126" i="18"/>
  <c r="S126" i="18"/>
  <c r="M126" i="18"/>
  <c r="AG125" i="18"/>
  <c r="AE125" i="18"/>
  <c r="AC125" i="18"/>
  <c r="AA125" i="18"/>
  <c r="Y125" i="18"/>
  <c r="W125" i="18"/>
  <c r="U125" i="18"/>
  <c r="S125" i="18"/>
  <c r="M125" i="18"/>
  <c r="AG124" i="18"/>
  <c r="AE124" i="18"/>
  <c r="AC124" i="18"/>
  <c r="AA124" i="18"/>
  <c r="Y124" i="18"/>
  <c r="W124" i="18"/>
  <c r="U124" i="18"/>
  <c r="S124" i="18"/>
  <c r="M124" i="18"/>
  <c r="AG123" i="18"/>
  <c r="AE123" i="18"/>
  <c r="AC123" i="18"/>
  <c r="AA123" i="18"/>
  <c r="Y123" i="18"/>
  <c r="W123" i="18"/>
  <c r="U123" i="18"/>
  <c r="S123" i="18"/>
  <c r="M123" i="18"/>
  <c r="AG122" i="18"/>
  <c r="AE122" i="18"/>
  <c r="AC122" i="18"/>
  <c r="AA122" i="18"/>
  <c r="Y122" i="18"/>
  <c r="W122" i="18"/>
  <c r="U122" i="18"/>
  <c r="S122" i="18"/>
  <c r="M122" i="18"/>
  <c r="AG121" i="18"/>
  <c r="AD121" i="18"/>
  <c r="AE121" i="18" s="1"/>
  <c r="AC121" i="18"/>
  <c r="AA121" i="18"/>
  <c r="Y121" i="18"/>
  <c r="W121" i="18"/>
  <c r="U121" i="18"/>
  <c r="S121" i="18"/>
  <c r="M121" i="18"/>
  <c r="AG120" i="18"/>
  <c r="AF120" i="18"/>
  <c r="AE120" i="18"/>
  <c r="AC120" i="18"/>
  <c r="AA120" i="18"/>
  <c r="Y120" i="18"/>
  <c r="W120" i="18"/>
  <c r="U120" i="18"/>
  <c r="S120" i="18"/>
  <c r="M120" i="18"/>
  <c r="AG119" i="18"/>
  <c r="AD119" i="18"/>
  <c r="AE119" i="18" s="1"/>
  <c r="AC119" i="18"/>
  <c r="AA119" i="18"/>
  <c r="Y119" i="18"/>
  <c r="W119" i="18"/>
  <c r="U119" i="18"/>
  <c r="S119" i="18"/>
  <c r="M119" i="18"/>
  <c r="AG118" i="18"/>
  <c r="AE118" i="18"/>
  <c r="AC118" i="18"/>
  <c r="AA118" i="18"/>
  <c r="Y118" i="18"/>
  <c r="W118" i="18"/>
  <c r="U118" i="18"/>
  <c r="S118" i="18"/>
  <c r="M118" i="18"/>
  <c r="AG117" i="18"/>
  <c r="AE117" i="18"/>
  <c r="AC117" i="18"/>
  <c r="AA117" i="18"/>
  <c r="Y117" i="18"/>
  <c r="W117" i="18"/>
  <c r="U117" i="18"/>
  <c r="S117" i="18"/>
  <c r="M117" i="18"/>
  <c r="AG116" i="18"/>
  <c r="AE116" i="18"/>
  <c r="AC116" i="18"/>
  <c r="AA116" i="18"/>
  <c r="Y116" i="18"/>
  <c r="W116" i="18"/>
  <c r="U116" i="18"/>
  <c r="S116" i="18"/>
  <c r="M116" i="18"/>
  <c r="AG115" i="18"/>
  <c r="AE115" i="18"/>
  <c r="AC115" i="18"/>
  <c r="AA115" i="18"/>
  <c r="Y115" i="18"/>
  <c r="W115" i="18"/>
  <c r="U115" i="18"/>
  <c r="S115" i="18"/>
  <c r="M115" i="18"/>
  <c r="AG114" i="18"/>
  <c r="AE114" i="18"/>
  <c r="AC114" i="18"/>
  <c r="AA114" i="18"/>
  <c r="Y114" i="18"/>
  <c r="W114" i="18"/>
  <c r="U114" i="18"/>
  <c r="S114" i="18"/>
  <c r="M114" i="18"/>
  <c r="AG113" i="18"/>
  <c r="AE113" i="18"/>
  <c r="AC113" i="18"/>
  <c r="AA113" i="18"/>
  <c r="Y113" i="18"/>
  <c r="W113" i="18"/>
  <c r="U113" i="18"/>
  <c r="S113" i="18"/>
  <c r="M113" i="18"/>
  <c r="AG112" i="18"/>
  <c r="AE112" i="18"/>
  <c r="AC112" i="18"/>
  <c r="AA112" i="18"/>
  <c r="Y112" i="18"/>
  <c r="W112" i="18"/>
  <c r="U112" i="18"/>
  <c r="S112" i="18"/>
  <c r="M112" i="18"/>
  <c r="AG111" i="18"/>
  <c r="AE111" i="18"/>
  <c r="AC111" i="18"/>
  <c r="AA111" i="18"/>
  <c r="Y111" i="18"/>
  <c r="W111" i="18"/>
  <c r="U111" i="18"/>
  <c r="S111" i="18"/>
  <c r="M111" i="18"/>
  <c r="AG110" i="18"/>
  <c r="AD110" i="18"/>
  <c r="AE110" i="18" s="1"/>
  <c r="AC110" i="18"/>
  <c r="AA110" i="18"/>
  <c r="Y110" i="18"/>
  <c r="W110" i="18"/>
  <c r="U110" i="18"/>
  <c r="S110" i="18"/>
  <c r="M110" i="18"/>
  <c r="AG109" i="18"/>
  <c r="AE109" i="18"/>
  <c r="AC109" i="18"/>
  <c r="AA109" i="18"/>
  <c r="Y109" i="18"/>
  <c r="W109" i="18"/>
  <c r="U109" i="18"/>
  <c r="S109" i="18"/>
  <c r="M109" i="18"/>
  <c r="AG108" i="18"/>
  <c r="AE108" i="18"/>
  <c r="AC108" i="18"/>
  <c r="AA108" i="18"/>
  <c r="Y108" i="18"/>
  <c r="W108" i="18"/>
  <c r="U108" i="18"/>
  <c r="S108" i="18"/>
  <c r="M108" i="18"/>
  <c r="AG107" i="18"/>
  <c r="AE107" i="18"/>
  <c r="AC107" i="18"/>
  <c r="AA107" i="18"/>
  <c r="Y107" i="18"/>
  <c r="W107" i="18"/>
  <c r="U107" i="18"/>
  <c r="S107" i="18"/>
  <c r="M107" i="18"/>
  <c r="AG106" i="18"/>
  <c r="AE106" i="18"/>
  <c r="AC106" i="18"/>
  <c r="AA106" i="18"/>
  <c r="Y106" i="18"/>
  <c r="W106" i="18"/>
  <c r="U106" i="18"/>
  <c r="S106" i="18"/>
  <c r="M106" i="18"/>
  <c r="AG105" i="18"/>
  <c r="AE105" i="18"/>
  <c r="AC105" i="18"/>
  <c r="AA105" i="18"/>
  <c r="Y105" i="18"/>
  <c r="W105" i="18"/>
  <c r="U105" i="18"/>
  <c r="S105" i="18"/>
  <c r="M105" i="18"/>
  <c r="AG104" i="18"/>
  <c r="AE104" i="18"/>
  <c r="AC104" i="18"/>
  <c r="AA104" i="18"/>
  <c r="Y104" i="18"/>
  <c r="W104" i="18"/>
  <c r="U104" i="18"/>
  <c r="S104" i="18"/>
  <c r="M104" i="18"/>
  <c r="AG103" i="18"/>
  <c r="AE103" i="18"/>
  <c r="AC103" i="18"/>
  <c r="AA103" i="18"/>
  <c r="Y103" i="18"/>
  <c r="W103" i="18"/>
  <c r="U103" i="18"/>
  <c r="S103" i="18"/>
  <c r="M103" i="18"/>
  <c r="AG102" i="18"/>
  <c r="AE102" i="18"/>
  <c r="AC102" i="18"/>
  <c r="AA102" i="18"/>
  <c r="Y102" i="18"/>
  <c r="W102" i="18"/>
  <c r="U102" i="18"/>
  <c r="S102" i="18"/>
  <c r="M102" i="18"/>
  <c r="AG101" i="18"/>
  <c r="AE101" i="18"/>
  <c r="AC101" i="18"/>
  <c r="AA101" i="18"/>
  <c r="Y101" i="18"/>
  <c r="W101" i="18"/>
  <c r="U101" i="18"/>
  <c r="S101" i="18"/>
  <c r="M101" i="18"/>
  <c r="AG100" i="18"/>
  <c r="AE100" i="18"/>
  <c r="AC100" i="18"/>
  <c r="AA100" i="18"/>
  <c r="Y100" i="18"/>
  <c r="W100" i="18"/>
  <c r="U100" i="18"/>
  <c r="S100" i="18"/>
  <c r="M100" i="18"/>
  <c r="AG99" i="18"/>
  <c r="AE99" i="18"/>
  <c r="AC99" i="18"/>
  <c r="AA99" i="18"/>
  <c r="Y99" i="18"/>
  <c r="W99" i="18"/>
  <c r="U99" i="18"/>
  <c r="S99" i="18"/>
  <c r="M99" i="18"/>
  <c r="AG98" i="18"/>
  <c r="AE98" i="18"/>
  <c r="AC98" i="18"/>
  <c r="AA98" i="18"/>
  <c r="Y98" i="18"/>
  <c r="W98" i="18"/>
  <c r="U98" i="18"/>
  <c r="S98" i="18"/>
  <c r="M98" i="18"/>
  <c r="AG97" i="18"/>
  <c r="AE97" i="18"/>
  <c r="AC97" i="18"/>
  <c r="AA97" i="18"/>
  <c r="Y97" i="18"/>
  <c r="W97" i="18"/>
  <c r="U97" i="18"/>
  <c r="S97" i="18"/>
  <c r="M97" i="18"/>
  <c r="AG96" i="18"/>
  <c r="AE96" i="18"/>
  <c r="AC96" i="18"/>
  <c r="AA96" i="18"/>
  <c r="Y96" i="18"/>
  <c r="W96" i="18"/>
  <c r="U96" i="18"/>
  <c r="S96" i="18"/>
  <c r="M96" i="18"/>
  <c r="AG95" i="18"/>
  <c r="AE95" i="18"/>
  <c r="AC95" i="18"/>
  <c r="AA95" i="18"/>
  <c r="Y95" i="18"/>
  <c r="W95" i="18"/>
  <c r="U95" i="18"/>
  <c r="S95" i="18"/>
  <c r="M95" i="18"/>
  <c r="AG94" i="18"/>
  <c r="AE94" i="18"/>
  <c r="AC94" i="18"/>
  <c r="AA94" i="18"/>
  <c r="Y94" i="18"/>
  <c r="W94" i="18"/>
  <c r="U94" i="18"/>
  <c r="S94" i="18"/>
  <c r="M94" i="18"/>
  <c r="AG93" i="18"/>
  <c r="AE93" i="18"/>
  <c r="AC93" i="18"/>
  <c r="AA93" i="18"/>
  <c r="Y93" i="18"/>
  <c r="W93" i="18"/>
  <c r="U93" i="18"/>
  <c r="S93" i="18"/>
  <c r="M93" i="18"/>
  <c r="AG92" i="18"/>
  <c r="AE92" i="18"/>
  <c r="AC92" i="18"/>
  <c r="AA92" i="18"/>
  <c r="Y92" i="18"/>
  <c r="W92" i="18"/>
  <c r="U92" i="18"/>
  <c r="S92" i="18"/>
  <c r="M92" i="18"/>
  <c r="AG91" i="18"/>
  <c r="AE91" i="18"/>
  <c r="AC91" i="18"/>
  <c r="AA91" i="18"/>
  <c r="Y91" i="18"/>
  <c r="W91" i="18"/>
  <c r="U91" i="18"/>
  <c r="S91" i="18"/>
  <c r="M91" i="18"/>
  <c r="AG90" i="18"/>
  <c r="AE90" i="18"/>
  <c r="AC90" i="18"/>
  <c r="AA90" i="18"/>
  <c r="Y90" i="18"/>
  <c r="W90" i="18"/>
  <c r="U90" i="18"/>
  <c r="S90" i="18"/>
  <c r="M90" i="18"/>
  <c r="AG89" i="18"/>
  <c r="AE89" i="18"/>
  <c r="AC89" i="18"/>
  <c r="AA89" i="18"/>
  <c r="Y89" i="18"/>
  <c r="W89" i="18"/>
  <c r="U89" i="18"/>
  <c r="S89" i="18"/>
  <c r="M89" i="18"/>
  <c r="AG88" i="18"/>
  <c r="AE88" i="18"/>
  <c r="AC88" i="18"/>
  <c r="AA88" i="18"/>
  <c r="Y88" i="18"/>
  <c r="W88" i="18"/>
  <c r="U88" i="18"/>
  <c r="S88" i="18"/>
  <c r="M88" i="18"/>
  <c r="AG87" i="18"/>
  <c r="AE87" i="18"/>
  <c r="AC87" i="18"/>
  <c r="AA87" i="18"/>
  <c r="Y87" i="18"/>
  <c r="W87" i="18"/>
  <c r="U87" i="18"/>
  <c r="S87" i="18"/>
  <c r="M87" i="18"/>
  <c r="AG86" i="18"/>
  <c r="AE86" i="18"/>
  <c r="AC86" i="18"/>
  <c r="AA86" i="18"/>
  <c r="Y86" i="18"/>
  <c r="W86" i="18"/>
  <c r="U86" i="18"/>
  <c r="S86" i="18"/>
  <c r="M86" i="18"/>
  <c r="AG85" i="18"/>
  <c r="AE85" i="18"/>
  <c r="AC85" i="18"/>
  <c r="AA85" i="18"/>
  <c r="Y85" i="18"/>
  <c r="W85" i="18"/>
  <c r="U85" i="18"/>
  <c r="S85" i="18"/>
  <c r="M85" i="18"/>
  <c r="AG84" i="18"/>
  <c r="AE84" i="18"/>
  <c r="AC84" i="18"/>
  <c r="AA84" i="18"/>
  <c r="Y84" i="18"/>
  <c r="W84" i="18"/>
  <c r="U84" i="18"/>
  <c r="S84" i="18"/>
  <c r="M84" i="18"/>
  <c r="AG83" i="18"/>
  <c r="AE83" i="18"/>
  <c r="AC83" i="18"/>
  <c r="AA83" i="18"/>
  <c r="Y83" i="18"/>
  <c r="W83" i="18"/>
  <c r="U83" i="18"/>
  <c r="S83" i="18"/>
  <c r="M83" i="18"/>
  <c r="AG82" i="18"/>
  <c r="AE82" i="18"/>
  <c r="AC82" i="18"/>
  <c r="AA82" i="18"/>
  <c r="Y82" i="18"/>
  <c r="W82" i="18"/>
  <c r="U82" i="18"/>
  <c r="S82" i="18"/>
  <c r="M82" i="18"/>
  <c r="AG81" i="18"/>
  <c r="AE81" i="18"/>
  <c r="AC81" i="18"/>
  <c r="AA81" i="18"/>
  <c r="Y81" i="18"/>
  <c r="W81" i="18"/>
  <c r="U81" i="18"/>
  <c r="S81" i="18"/>
  <c r="M81" i="18"/>
  <c r="AG80" i="18"/>
  <c r="AD80" i="18"/>
  <c r="AE80" i="18" s="1"/>
  <c r="AC80" i="18"/>
  <c r="AA80" i="18"/>
  <c r="Y80" i="18"/>
  <c r="W80" i="18"/>
  <c r="U80" i="18"/>
  <c r="S80" i="18"/>
  <c r="M80" i="18"/>
  <c r="AG79" i="18"/>
  <c r="AD79" i="18"/>
  <c r="AE79" i="18" s="1"/>
  <c r="AC79" i="18"/>
  <c r="AA79" i="18"/>
  <c r="Y79" i="18"/>
  <c r="W79" i="18"/>
  <c r="U79" i="18"/>
  <c r="S79" i="18"/>
  <c r="M79" i="18"/>
  <c r="AG78" i="18"/>
  <c r="AE78" i="18"/>
  <c r="AC78" i="18"/>
  <c r="AA78" i="18"/>
  <c r="Y78" i="18"/>
  <c r="W78" i="18"/>
  <c r="U78" i="18"/>
  <c r="S78" i="18"/>
  <c r="M78" i="18"/>
  <c r="AG77" i="18"/>
  <c r="AE77" i="18"/>
  <c r="AC77" i="18"/>
  <c r="AA77" i="18"/>
  <c r="Y77" i="18"/>
  <c r="W77" i="18"/>
  <c r="U77" i="18"/>
  <c r="S77" i="18"/>
  <c r="M77" i="18"/>
  <c r="AG76" i="18"/>
  <c r="AE76" i="18"/>
  <c r="AC76" i="18"/>
  <c r="AA76" i="18"/>
  <c r="Y76" i="18"/>
  <c r="W76" i="18"/>
  <c r="U76" i="18"/>
  <c r="S76" i="18"/>
  <c r="M76" i="18"/>
  <c r="AG75" i="18"/>
  <c r="AE75" i="18"/>
  <c r="AC75" i="18"/>
  <c r="AA75" i="18"/>
  <c r="Y75" i="18"/>
  <c r="W75" i="18"/>
  <c r="U75" i="18"/>
  <c r="S75" i="18"/>
  <c r="M75" i="18"/>
  <c r="AG74" i="18"/>
  <c r="AE74" i="18"/>
  <c r="AC74" i="18"/>
  <c r="AA74" i="18"/>
  <c r="Y74" i="18"/>
  <c r="W74" i="18"/>
  <c r="U74" i="18"/>
  <c r="S74" i="18"/>
  <c r="M74" i="18"/>
  <c r="AG73" i="18"/>
  <c r="AE73" i="18"/>
  <c r="AC73" i="18"/>
  <c r="AA73" i="18"/>
  <c r="Y73" i="18"/>
  <c r="W73" i="18"/>
  <c r="U73" i="18"/>
  <c r="S73" i="18"/>
  <c r="M73" i="18"/>
  <c r="AG72" i="18"/>
  <c r="AE72" i="18"/>
  <c r="AC72" i="18"/>
  <c r="AA72" i="18"/>
  <c r="Y72" i="18"/>
  <c r="W72" i="18"/>
  <c r="U72" i="18"/>
  <c r="S72" i="18"/>
  <c r="M72" i="18"/>
  <c r="AG71" i="18"/>
  <c r="AE71" i="18"/>
  <c r="AC71" i="18"/>
  <c r="AA71" i="18"/>
  <c r="Y71" i="18"/>
  <c r="W71" i="18"/>
  <c r="U71" i="18"/>
  <c r="S71" i="18"/>
  <c r="M71" i="18"/>
  <c r="AG70" i="18"/>
  <c r="AE70" i="18"/>
  <c r="AC70" i="18"/>
  <c r="AA70" i="18"/>
  <c r="Y70" i="18"/>
  <c r="W70" i="18"/>
  <c r="U70" i="18"/>
  <c r="S70" i="18"/>
  <c r="M70" i="18"/>
  <c r="AG69" i="18"/>
  <c r="AE69" i="18"/>
  <c r="AC69" i="18"/>
  <c r="AA69" i="18"/>
  <c r="Y69" i="18"/>
  <c r="W69" i="18"/>
  <c r="U69" i="18"/>
  <c r="S69" i="18"/>
  <c r="M69" i="18"/>
  <c r="AG68" i="18"/>
  <c r="AE68" i="18"/>
  <c r="AC68" i="18"/>
  <c r="AA68" i="18"/>
  <c r="Y68" i="18"/>
  <c r="W68" i="18"/>
  <c r="U68" i="18"/>
  <c r="S68" i="18"/>
  <c r="M68" i="18"/>
  <c r="AG67" i="18"/>
  <c r="AE67" i="18"/>
  <c r="AC67" i="18"/>
  <c r="AA67" i="18"/>
  <c r="Y67" i="18"/>
  <c r="W67" i="18"/>
  <c r="U67" i="18"/>
  <c r="S67" i="18"/>
  <c r="M67" i="18"/>
  <c r="AG66" i="18"/>
  <c r="AE66" i="18"/>
  <c r="AC66" i="18"/>
  <c r="AA66" i="18"/>
  <c r="Y66" i="18"/>
  <c r="W66" i="18"/>
  <c r="U66" i="18"/>
  <c r="S66" i="18"/>
  <c r="M66" i="18"/>
  <c r="AG65" i="18"/>
  <c r="AE65" i="18"/>
  <c r="AC65" i="18"/>
  <c r="AA65" i="18"/>
  <c r="Y65" i="18"/>
  <c r="W65" i="18"/>
  <c r="U65" i="18"/>
  <c r="S65" i="18"/>
  <c r="M65" i="18"/>
  <c r="AG64" i="18"/>
  <c r="AE64" i="18"/>
  <c r="AC64" i="18"/>
  <c r="AA64" i="18"/>
  <c r="Y64" i="18"/>
  <c r="W64" i="18"/>
  <c r="U64" i="18"/>
  <c r="S64" i="18"/>
  <c r="M64" i="18"/>
  <c r="AG63" i="18"/>
  <c r="AE63" i="18"/>
  <c r="AC63" i="18"/>
  <c r="AA63" i="18"/>
  <c r="Y63" i="18"/>
  <c r="W63" i="18"/>
  <c r="U63" i="18"/>
  <c r="S63" i="18"/>
  <c r="M63" i="18"/>
  <c r="AG62" i="18"/>
  <c r="AE62" i="18"/>
  <c r="AC62" i="18"/>
  <c r="AA62" i="18"/>
  <c r="Y62" i="18"/>
  <c r="W62" i="18"/>
  <c r="U62" i="18"/>
  <c r="S62" i="18"/>
  <c r="M62" i="18"/>
  <c r="AG61" i="18"/>
  <c r="AE61" i="18"/>
  <c r="AC61" i="18"/>
  <c r="AA61" i="18"/>
  <c r="Y61" i="18"/>
  <c r="W61" i="18"/>
  <c r="U61" i="18"/>
  <c r="S61" i="18"/>
  <c r="M61" i="18"/>
  <c r="AG60" i="18"/>
  <c r="AE60" i="18"/>
  <c r="AC60" i="18"/>
  <c r="AA60" i="18"/>
  <c r="Y60" i="18"/>
  <c r="W60" i="18"/>
  <c r="U60" i="18"/>
  <c r="S60" i="18"/>
  <c r="M60" i="18"/>
  <c r="AG59" i="18"/>
  <c r="AE59" i="18"/>
  <c r="AC59" i="18"/>
  <c r="AA59" i="18"/>
  <c r="Y59" i="18"/>
  <c r="W59" i="18"/>
  <c r="U59" i="18"/>
  <c r="S59" i="18"/>
  <c r="M59" i="18"/>
  <c r="AG58" i="18"/>
  <c r="AE58" i="18"/>
  <c r="AC58" i="18"/>
  <c r="AA58" i="18"/>
  <c r="Y58" i="18"/>
  <c r="W58" i="18"/>
  <c r="U58" i="18"/>
  <c r="S58" i="18"/>
  <c r="M58" i="18"/>
  <c r="AG57" i="18"/>
  <c r="AE57" i="18"/>
  <c r="AC57" i="18"/>
  <c r="AA57" i="18"/>
  <c r="Y57" i="18"/>
  <c r="W57" i="18"/>
  <c r="U57" i="18"/>
  <c r="S57" i="18"/>
  <c r="M57" i="18"/>
  <c r="AG56" i="18"/>
  <c r="AE56" i="18"/>
  <c r="AC56" i="18"/>
  <c r="AA56" i="18"/>
  <c r="Y56" i="18"/>
  <c r="W56" i="18"/>
  <c r="U56" i="18"/>
  <c r="S56" i="18"/>
  <c r="M56" i="18"/>
  <c r="AG55" i="18"/>
  <c r="AE55" i="18"/>
  <c r="AC55" i="18"/>
  <c r="AA55" i="18"/>
  <c r="Y55" i="18"/>
  <c r="W55" i="18"/>
  <c r="U55" i="18"/>
  <c r="S55" i="18"/>
  <c r="M55" i="18"/>
  <c r="AG54" i="18"/>
  <c r="AE54" i="18"/>
  <c r="AC54" i="18"/>
  <c r="AA54" i="18"/>
  <c r="Y54" i="18"/>
  <c r="W54" i="18"/>
  <c r="U54" i="18"/>
  <c r="S54" i="18"/>
  <c r="M54" i="18"/>
  <c r="AG53" i="18"/>
  <c r="AE53" i="18"/>
  <c r="AC53" i="18"/>
  <c r="AA53" i="18"/>
  <c r="Y53" i="18"/>
  <c r="W53" i="18"/>
  <c r="U53" i="18"/>
  <c r="S53" i="18"/>
  <c r="M53" i="18"/>
  <c r="AG52" i="18"/>
  <c r="AE52" i="18"/>
  <c r="AC52" i="18"/>
  <c r="AA52" i="18"/>
  <c r="Y52" i="18"/>
  <c r="W52" i="18"/>
  <c r="U52" i="18"/>
  <c r="S52" i="18"/>
  <c r="M52" i="18"/>
  <c r="AG51" i="18"/>
  <c r="AD51" i="18"/>
  <c r="AE51" i="18" s="1"/>
  <c r="AC51" i="18"/>
  <c r="AA51" i="18"/>
  <c r="Y51" i="18"/>
  <c r="W51" i="18"/>
  <c r="U51" i="18"/>
  <c r="S51" i="18"/>
  <c r="M51" i="18"/>
  <c r="AG50" i="18"/>
  <c r="AE50" i="18"/>
  <c r="AC50" i="18"/>
  <c r="AA50" i="18"/>
  <c r="Y50" i="18"/>
  <c r="W50" i="18"/>
  <c r="U50" i="18"/>
  <c r="S50" i="18"/>
  <c r="M50" i="18"/>
  <c r="AG49" i="18"/>
  <c r="AE49" i="18"/>
  <c r="AC49" i="18"/>
  <c r="AA49" i="18"/>
  <c r="Y49" i="18"/>
  <c r="W49" i="18"/>
  <c r="U49" i="18"/>
  <c r="S49" i="18"/>
  <c r="M49" i="18"/>
  <c r="AG48" i="18"/>
  <c r="AE48" i="18"/>
  <c r="AC48" i="18"/>
  <c r="AA48" i="18"/>
  <c r="Y48" i="18"/>
  <c r="W48" i="18"/>
  <c r="U48" i="18"/>
  <c r="S48" i="18"/>
  <c r="M48" i="18"/>
  <c r="AG47" i="18"/>
  <c r="AE47" i="18"/>
  <c r="AC47" i="18"/>
  <c r="AA47" i="18"/>
  <c r="Y47" i="18"/>
  <c r="W47" i="18"/>
  <c r="U47" i="18"/>
  <c r="S47" i="18"/>
  <c r="M47" i="18"/>
  <c r="AG46" i="18"/>
  <c r="AE46" i="18"/>
  <c r="AC46" i="18"/>
  <c r="AA46" i="18"/>
  <c r="Y46" i="18"/>
  <c r="W46" i="18"/>
  <c r="U46" i="18"/>
  <c r="S46" i="18"/>
  <c r="M46" i="18"/>
  <c r="AG45" i="18"/>
  <c r="AE45" i="18"/>
  <c r="AC45" i="18"/>
  <c r="AA45" i="18"/>
  <c r="Y45" i="18"/>
  <c r="W45" i="18"/>
  <c r="U45" i="18"/>
  <c r="S45" i="18"/>
  <c r="M45" i="18"/>
  <c r="AG44" i="18"/>
  <c r="AE44" i="18"/>
  <c r="AC44" i="18"/>
  <c r="AA44" i="18"/>
  <c r="Y44" i="18"/>
  <c r="W44" i="18"/>
  <c r="U44" i="18"/>
  <c r="S44" i="18"/>
  <c r="M44" i="18"/>
  <c r="AG43" i="18"/>
  <c r="AE43" i="18"/>
  <c r="AC43" i="18"/>
  <c r="AA43" i="18"/>
  <c r="Y43" i="18"/>
  <c r="W43" i="18"/>
  <c r="U43" i="18"/>
  <c r="S43" i="18"/>
  <c r="M43" i="18"/>
  <c r="AG42" i="18"/>
  <c r="AE42" i="18"/>
  <c r="AC42" i="18"/>
  <c r="AA42" i="18"/>
  <c r="Y42" i="18"/>
  <c r="W42" i="18"/>
  <c r="U42" i="18"/>
  <c r="S42" i="18"/>
  <c r="M42" i="18"/>
  <c r="AG41" i="18"/>
  <c r="AE41" i="18"/>
  <c r="AC41" i="18"/>
  <c r="AA41" i="18"/>
  <c r="Y41" i="18"/>
  <c r="W41" i="18"/>
  <c r="U41" i="18"/>
  <c r="S41" i="18"/>
  <c r="M41" i="18"/>
  <c r="AG40" i="18"/>
  <c r="AE40" i="18"/>
  <c r="AC40" i="18"/>
  <c r="AA40" i="18"/>
  <c r="Y40" i="18"/>
  <c r="W40" i="18"/>
  <c r="U40" i="18"/>
  <c r="S40" i="18"/>
  <c r="M40" i="18"/>
  <c r="AG39" i="18"/>
  <c r="AE39" i="18"/>
  <c r="AC39" i="18"/>
  <c r="AA39" i="18"/>
  <c r="Y39" i="18"/>
  <c r="W39" i="18"/>
  <c r="U39" i="18"/>
  <c r="S39" i="18"/>
  <c r="M39" i="18"/>
  <c r="AG38" i="18"/>
  <c r="AE38" i="18"/>
  <c r="AC38" i="18"/>
  <c r="AA38" i="18"/>
  <c r="Y38" i="18"/>
  <c r="W38" i="18"/>
  <c r="U38" i="18"/>
  <c r="S38" i="18"/>
  <c r="M38" i="18"/>
  <c r="AG37" i="18"/>
  <c r="AE37" i="18"/>
  <c r="AC37" i="18"/>
  <c r="AA37" i="18"/>
  <c r="Y37" i="18"/>
  <c r="W37" i="18"/>
  <c r="U37" i="18"/>
  <c r="S37" i="18"/>
  <c r="M37" i="18"/>
  <c r="AG36" i="18"/>
  <c r="AE36" i="18"/>
  <c r="AC36" i="18"/>
  <c r="AA36" i="18"/>
  <c r="Y36" i="18"/>
  <c r="W36" i="18"/>
  <c r="U36" i="18"/>
  <c r="S36" i="18"/>
  <c r="M36" i="18"/>
  <c r="AG35" i="18"/>
  <c r="AE35" i="18"/>
  <c r="AC35" i="18"/>
  <c r="AA35" i="18"/>
  <c r="Y35" i="18"/>
  <c r="W35" i="18"/>
  <c r="U35" i="18"/>
  <c r="S35" i="18"/>
  <c r="M35" i="18"/>
  <c r="AG34" i="18"/>
  <c r="AE34" i="18"/>
  <c r="AC34" i="18"/>
  <c r="AA34" i="18"/>
  <c r="Y34" i="18"/>
  <c r="W34" i="18"/>
  <c r="U34" i="18"/>
  <c r="S34" i="18"/>
  <c r="M34" i="18"/>
  <c r="AG33" i="18"/>
  <c r="AE33" i="18"/>
  <c r="AC33" i="18"/>
  <c r="AA33" i="18"/>
  <c r="Y33" i="18"/>
  <c r="W33" i="18"/>
  <c r="U33" i="18"/>
  <c r="S33" i="18"/>
  <c r="M33" i="18"/>
  <c r="AG32" i="18"/>
  <c r="AE32" i="18"/>
  <c r="AD32" i="18"/>
  <c r="AC32" i="18"/>
  <c r="AA32" i="18"/>
  <c r="Y32" i="18"/>
  <c r="W32" i="18"/>
  <c r="U32" i="18"/>
  <c r="S32" i="18"/>
  <c r="M32" i="18"/>
  <c r="AG31" i="18"/>
  <c r="AE31" i="18"/>
  <c r="AC31" i="18"/>
  <c r="AA31" i="18"/>
  <c r="Y31" i="18"/>
  <c r="W31" i="18"/>
  <c r="U31" i="18"/>
  <c r="S31" i="18"/>
  <c r="M31" i="18"/>
  <c r="AG30" i="18"/>
  <c r="AE30" i="18"/>
  <c r="AC30" i="18"/>
  <c r="AA30" i="18"/>
  <c r="Y30" i="18"/>
  <c r="W30" i="18"/>
  <c r="U30" i="18"/>
  <c r="S30" i="18"/>
  <c r="M30" i="18"/>
  <c r="AG29" i="18"/>
  <c r="AE29" i="18"/>
  <c r="AC29" i="18"/>
  <c r="AA29" i="18"/>
  <c r="Y29" i="18"/>
  <c r="W29" i="18"/>
  <c r="U29" i="18"/>
  <c r="S29" i="18"/>
  <c r="M29" i="18"/>
  <c r="AG28" i="18"/>
  <c r="AE28" i="18"/>
  <c r="AC28" i="18"/>
  <c r="AA28" i="18"/>
  <c r="Y28" i="18"/>
  <c r="W28" i="18"/>
  <c r="U28" i="18"/>
  <c r="S28" i="18"/>
  <c r="M28" i="18"/>
  <c r="AG27" i="18"/>
  <c r="AE27" i="18"/>
  <c r="AC27" i="18"/>
  <c r="AA27" i="18"/>
  <c r="Y27" i="18"/>
  <c r="W27" i="18"/>
  <c r="U27" i="18"/>
  <c r="S27" i="18"/>
  <c r="M27" i="18"/>
  <c r="AG26" i="18"/>
  <c r="AE26" i="18"/>
  <c r="AC26" i="18"/>
  <c r="AA26" i="18"/>
  <c r="Y26" i="18"/>
  <c r="W26" i="18"/>
  <c r="U26" i="18"/>
  <c r="S26" i="18"/>
  <c r="M26" i="18"/>
  <c r="AG25" i="18"/>
  <c r="AE25" i="18"/>
  <c r="AC25" i="18"/>
  <c r="AA25" i="18"/>
  <c r="Y25" i="18"/>
  <c r="W25" i="18"/>
  <c r="U25" i="18"/>
  <c r="S25" i="18"/>
  <c r="M25" i="18"/>
  <c r="AG24" i="18"/>
  <c r="AE24" i="18"/>
  <c r="AC24" i="18"/>
  <c r="AA24" i="18"/>
  <c r="Y24" i="18"/>
  <c r="W24" i="18"/>
  <c r="U24" i="18"/>
  <c r="S24" i="18"/>
  <c r="M24" i="18"/>
  <c r="AG23" i="18"/>
  <c r="AE23" i="18"/>
  <c r="AC23" i="18"/>
  <c r="AA23" i="18"/>
  <c r="Y23" i="18"/>
  <c r="W23" i="18"/>
  <c r="U23" i="18"/>
  <c r="S23" i="18"/>
  <c r="M23" i="18"/>
  <c r="AG22" i="18"/>
  <c r="AE22" i="18"/>
  <c r="AC22" i="18"/>
  <c r="AA22" i="18"/>
  <c r="Y22" i="18"/>
  <c r="W22" i="18"/>
  <c r="U22" i="18"/>
  <c r="S22" i="18"/>
  <c r="M22" i="18"/>
  <c r="AG21" i="18"/>
  <c r="AE21" i="18"/>
  <c r="AC21" i="18"/>
  <c r="AA21" i="18"/>
  <c r="Y21" i="18"/>
  <c r="W21" i="18"/>
  <c r="U21" i="18"/>
  <c r="S21" i="18"/>
  <c r="M21" i="18"/>
  <c r="AG20" i="18"/>
  <c r="AE20" i="18"/>
  <c r="AC20" i="18"/>
  <c r="AA20" i="18"/>
  <c r="Y20" i="18"/>
  <c r="W20" i="18"/>
  <c r="U20" i="18"/>
  <c r="S20" i="18"/>
  <c r="M20" i="18"/>
  <c r="AG19" i="18"/>
  <c r="AE19" i="18"/>
  <c r="AC19" i="18"/>
  <c r="AA19" i="18"/>
  <c r="Y19" i="18"/>
  <c r="W19" i="18"/>
  <c r="U19" i="18"/>
  <c r="S19" i="18"/>
  <c r="M19" i="18"/>
  <c r="AG18" i="18"/>
  <c r="AE18" i="18"/>
  <c r="AC18" i="18"/>
  <c r="AA18" i="18"/>
  <c r="Y18" i="18"/>
  <c r="W18" i="18"/>
  <c r="U18" i="18"/>
  <c r="S18" i="18"/>
  <c r="M18" i="18"/>
  <c r="AG17" i="18"/>
  <c r="AE17" i="18"/>
  <c r="AC17" i="18"/>
  <c r="AA17" i="18"/>
  <c r="Y17" i="18"/>
  <c r="W17" i="18"/>
  <c r="U17" i="18"/>
  <c r="S17" i="18"/>
  <c r="M17" i="18"/>
  <c r="AG16" i="18"/>
  <c r="AE16" i="18"/>
  <c r="AC16" i="18"/>
  <c r="AA16" i="18"/>
  <c r="Y16" i="18"/>
  <c r="W16" i="18"/>
  <c r="U16" i="18"/>
  <c r="S16" i="18"/>
  <c r="M16" i="18"/>
  <c r="AG15" i="18"/>
  <c r="AE15" i="18"/>
  <c r="AC15" i="18"/>
  <c r="AA15" i="18"/>
  <c r="Y15" i="18"/>
  <c r="W15" i="18"/>
  <c r="U15" i="18"/>
  <c r="S15" i="18"/>
  <c r="M15" i="18"/>
  <c r="AG14" i="18"/>
  <c r="AE14" i="18"/>
  <c r="AC14" i="18"/>
  <c r="AA14" i="18"/>
  <c r="Y14" i="18"/>
  <c r="W14" i="18"/>
  <c r="U14" i="18"/>
  <c r="S14" i="18"/>
  <c r="M14" i="18"/>
  <c r="AG13" i="18"/>
  <c r="AE13" i="18"/>
  <c r="AC13" i="18"/>
  <c r="AA13" i="18"/>
  <c r="Y13" i="18"/>
  <c r="W13" i="18"/>
  <c r="U13" i="18"/>
  <c r="S13" i="18"/>
  <c r="M13" i="18"/>
  <c r="AG12" i="18"/>
  <c r="AD12" i="18"/>
  <c r="AE12" i="18" s="1"/>
  <c r="AC12" i="18"/>
  <c r="AA12" i="18"/>
  <c r="Y12" i="18"/>
  <c r="W12" i="18"/>
  <c r="U12" i="18"/>
  <c r="S12" i="18"/>
  <c r="M12" i="18"/>
  <c r="AG11" i="18"/>
  <c r="AD11" i="18"/>
  <c r="AE11" i="18" s="1"/>
  <c r="AC11" i="18"/>
  <c r="AA11" i="18"/>
  <c r="Y11" i="18"/>
  <c r="W11" i="18"/>
  <c r="U11" i="18"/>
  <c r="S11" i="18"/>
  <c r="M11" i="18"/>
  <c r="AG10" i="18"/>
  <c r="AD10" i="18"/>
  <c r="AE10" i="18" s="1"/>
  <c r="AC10" i="18"/>
  <c r="AA10" i="18"/>
  <c r="Y10" i="18"/>
  <c r="W10" i="18"/>
  <c r="U10" i="18"/>
  <c r="S10" i="18"/>
  <c r="M10" i="18"/>
  <c r="AG9" i="18"/>
  <c r="AE9" i="18"/>
  <c r="AC9" i="18"/>
  <c r="AA9" i="18"/>
  <c r="Y9" i="18"/>
  <c r="W9" i="18"/>
  <c r="U9" i="18"/>
  <c r="S9" i="18"/>
  <c r="M9" i="18"/>
  <c r="AG8" i="18"/>
  <c r="AE8" i="18"/>
  <c r="AC8" i="18"/>
  <c r="AA8" i="18"/>
  <c r="Y8" i="18"/>
  <c r="W8" i="18"/>
  <c r="U8" i="18"/>
  <c r="S8" i="18"/>
  <c r="M8" i="18"/>
  <c r="AG7" i="18"/>
  <c r="AE7" i="18"/>
  <c r="AC7" i="18"/>
  <c r="AA7" i="18"/>
  <c r="Y7" i="18"/>
  <c r="W7" i="18"/>
  <c r="U7" i="18"/>
  <c r="S7" i="18"/>
  <c r="M7" i="18"/>
  <c r="AG6" i="18"/>
  <c r="AE6" i="18"/>
  <c r="AC6" i="18"/>
  <c r="AA6" i="18"/>
  <c r="Y6" i="18"/>
  <c r="W6" i="18"/>
  <c r="U6" i="18"/>
  <c r="S6" i="18"/>
  <c r="M6" i="18"/>
  <c r="AG5" i="18"/>
  <c r="AE5" i="18"/>
  <c r="AC5" i="18"/>
  <c r="AA5" i="18"/>
  <c r="Y5" i="18"/>
  <c r="W5" i="18"/>
  <c r="U5" i="18"/>
  <c r="S5" i="18"/>
  <c r="M5" i="18"/>
  <c r="AE4" i="18"/>
  <c r="AC4" i="18"/>
  <c r="AA4" i="18"/>
  <c r="Y4" i="18"/>
  <c r="W4" i="18"/>
  <c r="U4" i="18"/>
  <c r="S4" i="18"/>
  <c r="M4" i="18"/>
  <c r="AG3" i="18"/>
  <c r="AE3" i="18"/>
  <c r="AC3" i="18"/>
  <c r="AA3" i="18"/>
  <c r="Y3" i="18"/>
  <c r="W3" i="18"/>
  <c r="U3" i="18"/>
  <c r="S3" i="18"/>
  <c r="M3" i="18"/>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2" i="16"/>
  <c r="F576" i="6"/>
  <c r="F577" i="6"/>
  <c r="F578" i="6"/>
  <c r="F579" i="6"/>
  <c r="F580" i="6"/>
  <c r="F581" i="6"/>
  <c r="F582" i="6"/>
  <c r="F583" i="6"/>
  <c r="F584" i="6"/>
  <c r="F585" i="6"/>
  <c r="F586" i="6"/>
  <c r="F587" i="6"/>
  <c r="F588" i="6"/>
  <c r="F589" i="6"/>
  <c r="F590" i="6"/>
  <c r="F591" i="6"/>
  <c r="F593" i="6"/>
  <c r="F594" i="6"/>
  <c r="F592" i="6"/>
  <c r="F543" i="6"/>
  <c r="F572" i="6"/>
  <c r="F573" i="6"/>
  <c r="F574" i="6"/>
  <c r="F575" i="6"/>
  <c r="F571"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2" i="6"/>
  <c r="F333" i="6"/>
  <c r="F60" i="6"/>
  <c r="F97" i="6"/>
  <c r="F61" i="6"/>
  <c r="F200" i="6"/>
  <c r="F304" i="6"/>
  <c r="F132" i="6"/>
  <c r="F155" i="6"/>
  <c r="F262" i="6"/>
  <c r="F284" i="6"/>
  <c r="F98" i="6"/>
  <c r="F446" i="6"/>
  <c r="F343" i="6"/>
  <c r="F416" i="6"/>
  <c r="F311" i="6"/>
  <c r="F363" i="6"/>
  <c r="F394" i="6"/>
  <c r="F495" i="6"/>
  <c r="F427" i="6"/>
  <c r="F503" i="6"/>
  <c r="F456" i="6"/>
  <c r="F492" i="6"/>
  <c r="F496" i="6"/>
  <c r="F470" i="6"/>
  <c r="F367" i="6"/>
  <c r="F516" i="6"/>
  <c r="F525" i="6"/>
  <c r="F457" i="6"/>
  <c r="F219" i="6"/>
  <c r="F529" i="6"/>
  <c r="F523" i="6"/>
  <c r="F511" i="6"/>
  <c r="F489" i="6"/>
  <c r="F133" i="6"/>
  <c r="F156" i="6"/>
  <c r="F483" i="6"/>
  <c r="F368" i="6"/>
  <c r="F372" i="6"/>
  <c r="F277" i="6"/>
  <c r="F312" i="6"/>
  <c r="F292" i="6"/>
  <c r="F325" i="6"/>
  <c r="F263" i="6"/>
  <c r="F285" i="6"/>
  <c r="F252" i="6"/>
  <c r="F171" i="6"/>
  <c r="F426" i="6"/>
  <c r="F334" i="6"/>
  <c r="F422" i="6"/>
  <c r="F293" i="6"/>
  <c r="F538" i="6"/>
  <c r="F157" i="6"/>
  <c r="F62" i="6"/>
  <c r="F99" i="6"/>
  <c r="F100" i="6"/>
  <c r="F313" i="6"/>
  <c r="F286" i="6"/>
  <c r="F440" i="6"/>
  <c r="F490" i="6"/>
  <c r="F514" i="6"/>
  <c r="F318" i="6"/>
  <c r="F365" i="6"/>
  <c r="F449" i="6"/>
  <c r="F512" i="6"/>
  <c r="F442" i="6"/>
  <c r="F63" i="6"/>
  <c r="F220" i="6"/>
  <c r="F201" i="6"/>
  <c r="F453" i="6"/>
  <c r="F518" i="6"/>
  <c r="F338" i="6"/>
  <c r="F393" i="6"/>
  <c r="F369" i="6"/>
  <c r="F378" i="6"/>
  <c r="F541" i="6"/>
  <c r="F172" i="6"/>
  <c r="F321" i="6"/>
  <c r="F344" i="6"/>
  <c r="F352" i="6"/>
  <c r="F134" i="6"/>
  <c r="F101" i="6"/>
  <c r="F102" i="6"/>
  <c r="F64" i="6"/>
  <c r="F264" i="6"/>
  <c r="F445" i="6"/>
  <c r="F481" i="6"/>
  <c r="F508" i="6"/>
  <c r="F173" i="6"/>
  <c r="F408" i="6"/>
  <c r="F335" i="6"/>
  <c r="F388" i="6"/>
  <c r="F533" i="6"/>
  <c r="F213" i="6"/>
  <c r="F373" i="6"/>
  <c r="F410" i="6"/>
  <c r="F539" i="6"/>
  <c r="F494" i="6"/>
  <c r="F135" i="6"/>
  <c r="F497" i="6"/>
  <c r="F385" i="6"/>
  <c r="F464" i="6"/>
  <c r="F452" i="6"/>
  <c r="F530" i="6"/>
  <c r="F434" i="6"/>
  <c r="F524" i="6"/>
  <c r="F500" i="6"/>
  <c r="F534" i="6"/>
  <c r="F221" i="6"/>
  <c r="F174" i="6"/>
  <c r="F103" i="6"/>
  <c r="F65" i="6"/>
  <c r="F278" i="6"/>
  <c r="F158" i="6"/>
  <c r="F136" i="6"/>
  <c r="F137" i="6"/>
  <c r="F159" i="6"/>
  <c r="F138" i="6"/>
  <c r="F214" i="6"/>
  <c r="F66" i="6"/>
  <c r="F265" i="6"/>
  <c r="F498" i="6"/>
  <c r="F460" i="6"/>
  <c r="F435" i="6"/>
  <c r="F175" i="6"/>
  <c r="F515" i="6"/>
  <c r="F528" i="6"/>
  <c r="F421" i="6"/>
  <c r="F462" i="6"/>
  <c r="F139" i="6"/>
  <c r="F67" i="6"/>
  <c r="F190" i="6"/>
  <c r="F176" i="6"/>
  <c r="F104" i="6"/>
  <c r="F177" i="6"/>
  <c r="F68" i="6"/>
  <c r="F105" i="6"/>
  <c r="F106" i="6"/>
  <c r="F191" i="6"/>
  <c r="F192" i="6"/>
  <c r="F69" i="6"/>
  <c r="F70" i="6"/>
  <c r="F222" i="6"/>
  <c r="F71" i="6"/>
  <c r="F140" i="6"/>
  <c r="F141" i="6"/>
  <c r="F160" i="6"/>
  <c r="F107" i="6"/>
  <c r="F193" i="6"/>
  <c r="F72" i="6"/>
  <c r="F108" i="6"/>
  <c r="F178" i="6"/>
  <c r="F73" i="6"/>
  <c r="F478" i="6"/>
  <c r="F504" i="6"/>
  <c r="F536" i="6"/>
  <c r="F409" i="6"/>
  <c r="F433" i="6"/>
  <c r="F488" i="6"/>
  <c r="F458" i="6"/>
  <c r="F413" i="6"/>
  <c r="F239" i="6"/>
  <c r="F202" i="6"/>
  <c r="F279" i="6"/>
  <c r="F443" i="6"/>
  <c r="F477" i="6"/>
  <c r="F294" i="6"/>
  <c r="F401" i="6"/>
  <c r="F370" i="6"/>
  <c r="F287" i="6"/>
  <c r="F272" i="6"/>
  <c r="F383" i="6"/>
  <c r="F74" i="6"/>
  <c r="F75" i="6"/>
  <c r="F76" i="6"/>
  <c r="F109" i="6"/>
  <c r="F314" i="6"/>
  <c r="F203" i="6"/>
  <c r="F110" i="6"/>
  <c r="F77" i="6"/>
  <c r="F379" i="6"/>
  <c r="F204" i="6"/>
  <c r="F223" i="6"/>
  <c r="F466" i="6"/>
  <c r="F339" i="6"/>
  <c r="F459" i="6"/>
  <c r="F493" i="6"/>
  <c r="F301" i="6"/>
  <c r="F240" i="6"/>
  <c r="F78" i="6"/>
  <c r="F241" i="6"/>
  <c r="F205" i="6"/>
  <c r="F487" i="6"/>
  <c r="F295" i="6"/>
  <c r="F242" i="6"/>
  <c r="F414" i="6"/>
  <c r="F230" i="6"/>
  <c r="F322" i="6"/>
  <c r="F353" i="6"/>
  <c r="F79" i="6"/>
  <c r="F111" i="6"/>
  <c r="F179" i="6"/>
  <c r="F80" i="6"/>
  <c r="F112" i="6"/>
  <c r="F161" i="6"/>
  <c r="F437" i="6"/>
  <c r="F361" i="6"/>
  <c r="F359" i="6"/>
  <c r="F431" i="6"/>
  <c r="F417" i="6"/>
  <c r="F231" i="6"/>
  <c r="F406" i="6"/>
  <c r="F326" i="6"/>
  <c r="F439" i="6"/>
  <c r="F302" i="6"/>
  <c r="F482" i="6"/>
  <c r="F526" i="6"/>
  <c r="F380" i="6"/>
  <c r="F531" i="6"/>
  <c r="F540" i="6"/>
  <c r="F296" i="6"/>
  <c r="F224" i="6"/>
  <c r="F180" i="6"/>
  <c r="F232" i="6"/>
  <c r="F485" i="6"/>
  <c r="F113" i="6"/>
  <c r="F114" i="6"/>
  <c r="F115" i="6"/>
  <c r="F162" i="6"/>
  <c r="F461" i="6"/>
  <c r="F116" i="6"/>
  <c r="F469" i="6"/>
  <c r="F142" i="6"/>
  <c r="F117" i="6"/>
  <c r="F118" i="6"/>
  <c r="F384" i="6"/>
  <c r="F233" i="6"/>
  <c r="F181" i="6"/>
  <c r="F247" i="6"/>
  <c r="F527" i="6"/>
  <c r="F486" i="6"/>
  <c r="F182" i="6"/>
  <c r="F507" i="6"/>
  <c r="F438" i="6"/>
  <c r="F143" i="6"/>
  <c r="F502" i="6"/>
  <c r="F81" i="6"/>
  <c r="F82" i="6"/>
  <c r="F163" i="6"/>
  <c r="F395" i="6"/>
  <c r="F206" i="6"/>
  <c r="F207" i="6"/>
  <c r="F183" i="6"/>
  <c r="F419" i="6"/>
  <c r="F420" i="6"/>
  <c r="F404" i="6"/>
  <c r="F144" i="6"/>
  <c r="F535" i="6"/>
  <c r="F513" i="6"/>
  <c r="F234" i="6"/>
  <c r="F83" i="6"/>
  <c r="F119" i="6"/>
  <c r="F280" i="6"/>
  <c r="F120" i="6"/>
  <c r="F243" i="6"/>
  <c r="F208" i="6"/>
  <c r="F235" i="6"/>
  <c r="F164" i="6"/>
  <c r="F84" i="6"/>
  <c r="F248" i="6"/>
  <c r="F209" i="6"/>
  <c r="F463" i="6"/>
  <c r="F468" i="6"/>
  <c r="F386" i="6"/>
  <c r="F253" i="6"/>
  <c r="F350" i="6"/>
  <c r="F236" i="6"/>
  <c r="F254" i="6"/>
  <c r="F418" i="6"/>
  <c r="F356" i="6"/>
  <c r="F389" i="6"/>
  <c r="F165" i="6"/>
  <c r="F266" i="6"/>
  <c r="F505" i="6"/>
  <c r="F396" i="6"/>
  <c r="F255" i="6"/>
  <c r="F194" i="6"/>
  <c r="F184" i="6"/>
  <c r="F428" i="6"/>
  <c r="F506" i="6"/>
  <c r="F225" i="6"/>
  <c r="F256" i="6"/>
  <c r="F336" i="6"/>
  <c r="F85" i="6"/>
  <c r="F297" i="6"/>
  <c r="F249" i="6"/>
  <c r="F474" i="6"/>
  <c r="F327" i="6"/>
  <c r="F429" i="6"/>
  <c r="F340" i="6"/>
  <c r="F323" i="6"/>
  <c r="F519" i="6"/>
  <c r="F288" i="6"/>
  <c r="F345" i="6"/>
  <c r="F436" i="6"/>
  <c r="F479" i="6"/>
  <c r="F423" i="6"/>
  <c r="F475" i="6"/>
  <c r="F403" i="6"/>
  <c r="F447" i="6"/>
  <c r="F346" i="6"/>
  <c r="F341" i="6"/>
  <c r="F382" i="6"/>
  <c r="F273" i="6"/>
  <c r="F319" i="6"/>
  <c r="F381" i="6"/>
  <c r="F432" i="6"/>
  <c r="F376" i="6"/>
  <c r="F195" i="6"/>
  <c r="F210" i="6"/>
  <c r="F397" i="6"/>
  <c r="F520" i="6"/>
  <c r="F455" i="6"/>
  <c r="F298" i="6"/>
  <c r="F211" i="6"/>
  <c r="F412" i="6"/>
  <c r="F425" i="6"/>
  <c r="F196" i="6"/>
  <c r="F257" i="6"/>
  <c r="F281" i="6"/>
  <c r="F185" i="6"/>
  <c r="F307" i="6"/>
  <c r="F121" i="6"/>
  <c r="F145" i="6"/>
  <c r="F166" i="6"/>
  <c r="F305" i="6"/>
  <c r="F371" i="6"/>
  <c r="F405" i="6"/>
  <c r="F415" i="6"/>
  <c r="F299" i="6"/>
  <c r="F258" i="6"/>
  <c r="F337" i="6"/>
  <c r="F275" i="6"/>
  <c r="F542" i="6"/>
  <c r="F226" i="6"/>
  <c r="F250" i="6"/>
  <c r="F122" i="6"/>
  <c r="F86" i="6"/>
  <c r="F375" i="6"/>
  <c r="F308" i="6"/>
  <c r="F267" i="6"/>
  <c r="F123" i="6"/>
  <c r="F377" i="6"/>
  <c r="F87" i="6"/>
  <c r="F227" i="6"/>
  <c r="F289" i="6"/>
  <c r="F315" i="6"/>
  <c r="F324" i="6"/>
  <c r="F320" i="6"/>
  <c r="F268" i="6"/>
  <c r="F300" i="6"/>
  <c r="F88" i="6"/>
  <c r="F237" i="6"/>
  <c r="F197" i="6"/>
  <c r="F303" i="6"/>
  <c r="F316" i="6"/>
  <c r="F244" i="6"/>
  <c r="F186" i="6"/>
  <c r="F366" i="6"/>
  <c r="F309" i="6"/>
  <c r="F399" i="6"/>
  <c r="F228" i="6"/>
  <c r="F351" i="6"/>
  <c r="F402" i="6"/>
  <c r="F347" i="6"/>
  <c r="F215" i="6"/>
  <c r="F364" i="6"/>
  <c r="F450" i="6"/>
  <c r="F472" i="6"/>
  <c r="F467" i="6"/>
  <c r="F290" i="6"/>
  <c r="F89" i="6"/>
  <c r="F146" i="6"/>
  <c r="F124" i="6"/>
  <c r="F400" i="6"/>
  <c r="F167" i="6"/>
  <c r="F125" i="6"/>
  <c r="F147" i="6"/>
  <c r="F90" i="6"/>
  <c r="F349" i="6"/>
  <c r="F390" i="6"/>
  <c r="F473" i="6"/>
  <c r="F187" i="6"/>
  <c r="F354" i="6"/>
  <c r="F348" i="6"/>
  <c r="F357" i="6"/>
  <c r="F306" i="6"/>
  <c r="F484" i="6"/>
  <c r="F251" i="6"/>
  <c r="F342" i="6"/>
  <c r="F148" i="6"/>
  <c r="F360" i="6"/>
  <c r="F245" i="6"/>
  <c r="F448" i="6"/>
  <c r="F126" i="6"/>
  <c r="F501" i="6"/>
  <c r="F188" i="6"/>
  <c r="F465" i="6"/>
  <c r="F391" i="6"/>
  <c r="F499" i="6"/>
  <c r="F424" i="6"/>
  <c r="F476" i="6"/>
  <c r="F259" i="6"/>
  <c r="F392" i="6"/>
  <c r="F430" i="6"/>
  <c r="F451" i="6"/>
  <c r="F480" i="6"/>
  <c r="F398" i="6"/>
  <c r="F269" i="6"/>
  <c r="F517" i="6"/>
  <c r="F441" i="6"/>
  <c r="F260" i="6"/>
  <c r="F127" i="6"/>
  <c r="F216" i="6"/>
  <c r="F91" i="6"/>
  <c r="F407" i="6"/>
  <c r="F217" i="6"/>
  <c r="F282" i="6"/>
  <c r="F261" i="6"/>
  <c r="F374" i="6"/>
  <c r="F246" i="6"/>
  <c r="F411" i="6"/>
  <c r="F92" i="6"/>
  <c r="F317" i="6"/>
  <c r="F212" i="6"/>
  <c r="F168" i="6"/>
  <c r="F310" i="6"/>
  <c r="F149" i="6"/>
  <c r="F128" i="6"/>
  <c r="F291" i="6"/>
  <c r="F229" i="6"/>
  <c r="F169" i="6"/>
  <c r="F93" i="6"/>
  <c r="F94" i="6"/>
  <c r="F129" i="6"/>
  <c r="F150" i="6"/>
  <c r="F130" i="6"/>
  <c r="F170" i="6"/>
  <c r="F131" i="6"/>
  <c r="F521" i="6"/>
  <c r="F151" i="6"/>
  <c r="F152" i="6"/>
  <c r="F189" i="6"/>
  <c r="F362" i="6"/>
  <c r="F355" i="6"/>
  <c r="F532" i="6"/>
  <c r="F454" i="6"/>
  <c r="F330" i="6"/>
  <c r="F328" i="6"/>
  <c r="F331" i="6"/>
  <c r="F198" i="6"/>
  <c r="F444" i="6"/>
  <c r="F274" i="6"/>
  <c r="F387" i="6"/>
  <c r="F270" i="6"/>
  <c r="F271" i="6"/>
  <c r="F332" i="6"/>
  <c r="F276" i="6"/>
  <c r="F358" i="6"/>
  <c r="F199" i="6"/>
  <c r="F218" i="6"/>
  <c r="F283" i="6"/>
  <c r="F153" i="6"/>
  <c r="F154" i="6"/>
  <c r="F95" i="6"/>
  <c r="F238" i="6"/>
  <c r="F96" i="6"/>
  <c r="F329" i="6"/>
  <c r="F537" i="6"/>
  <c r="F509" i="6"/>
  <c r="F510" i="6"/>
  <c r="F522" i="6"/>
  <c r="F491" i="6"/>
  <c r="F471" i="6"/>
  <c r="F59" i="6"/>
  <c r="N11" i="3"/>
  <c r="AD366" i="16"/>
  <c r="AD357" i="16"/>
  <c r="AD8" i="16"/>
  <c r="AD7" i="16"/>
  <c r="AD3" i="16"/>
  <c r="N11" i="4"/>
  <c r="N12" i="4"/>
  <c r="N13" i="4"/>
  <c r="N76" i="4"/>
  <c r="N132" i="4"/>
  <c r="N307" i="4"/>
  <c r="N342" i="4"/>
  <c r="N359" i="4"/>
  <c r="N549" i="4"/>
  <c r="N560" i="4"/>
  <c r="N561" i="4"/>
  <c r="N564" i="4"/>
  <c r="N584" i="4"/>
  <c r="N586" i="4"/>
  <c r="N591" i="4"/>
  <c r="N10" i="4"/>
  <c r="AD4" i="16"/>
  <c r="AD5" i="16"/>
  <c r="AD6" i="16"/>
  <c r="AD9" i="16"/>
  <c r="AD10" i="16"/>
  <c r="AD11" i="16"/>
  <c r="AD12" i="16"/>
  <c r="AD13" i="16"/>
  <c r="AD14" i="16"/>
  <c r="AD15" i="16"/>
  <c r="AD16" i="16"/>
  <c r="AD17" i="16"/>
  <c r="AD18" i="16"/>
  <c r="AD19" i="16"/>
  <c r="AD20" i="16"/>
  <c r="AD21" i="16"/>
  <c r="AD22" i="16"/>
  <c r="AD23" i="16"/>
  <c r="AD24" i="16"/>
  <c r="AD25" i="16"/>
  <c r="AD26" i="16"/>
  <c r="AD27" i="16"/>
  <c r="AD28" i="16"/>
  <c r="AD29" i="16"/>
  <c r="AD30" i="16"/>
  <c r="AD31" i="16"/>
  <c r="AD32" i="16"/>
  <c r="AD33" i="16"/>
  <c r="AD34" i="16"/>
  <c r="AD35" i="16"/>
  <c r="AD36" i="16"/>
  <c r="AD37" i="16"/>
  <c r="AD38" i="16"/>
  <c r="AD39" i="16"/>
  <c r="AD40" i="16"/>
  <c r="AD41" i="16"/>
  <c r="AD42" i="16"/>
  <c r="AD43" i="16"/>
  <c r="AD44" i="16"/>
  <c r="AD45" i="16"/>
  <c r="AD46" i="16"/>
  <c r="AD47" i="16"/>
  <c r="AD48" i="16"/>
  <c r="AD49" i="16"/>
  <c r="AD50" i="16"/>
  <c r="AD51" i="16"/>
  <c r="AD52" i="16"/>
  <c r="AD53" i="16"/>
  <c r="AD54" i="16"/>
  <c r="AD55" i="16"/>
  <c r="AD56" i="16"/>
  <c r="AD57" i="16"/>
  <c r="AD58" i="16"/>
  <c r="AD59" i="16"/>
  <c r="AD60" i="16"/>
  <c r="AD61" i="16"/>
  <c r="AD62" i="16"/>
  <c r="AD63" i="16"/>
  <c r="AD64" i="16"/>
  <c r="AD65" i="16"/>
  <c r="AD66" i="16"/>
  <c r="AD67" i="16"/>
  <c r="AD68" i="16"/>
  <c r="AD69" i="16"/>
  <c r="AD70" i="16"/>
  <c r="AD71" i="16"/>
  <c r="AD72" i="16"/>
  <c r="AD73" i="16"/>
  <c r="AD74" i="16"/>
  <c r="AD75" i="16"/>
  <c r="AD76" i="16"/>
  <c r="AD77" i="16"/>
  <c r="AD78" i="16"/>
  <c r="AD79" i="16"/>
  <c r="AD80" i="16"/>
  <c r="AD81" i="16"/>
  <c r="AD82" i="16"/>
  <c r="AD83" i="16"/>
  <c r="AD84" i="16"/>
  <c r="AD85" i="16"/>
  <c r="AD86" i="16"/>
  <c r="AD87" i="16"/>
  <c r="AD88" i="16"/>
  <c r="AD89" i="16"/>
  <c r="AD90" i="16"/>
  <c r="AD91" i="16"/>
  <c r="AD92" i="16"/>
  <c r="AD93" i="16"/>
  <c r="AD94" i="16"/>
  <c r="AD95" i="16"/>
  <c r="AD96" i="16"/>
  <c r="AD97" i="16"/>
  <c r="AD98" i="16"/>
  <c r="AD99" i="16"/>
  <c r="AD100" i="16"/>
  <c r="AD101" i="16"/>
  <c r="AD102" i="16"/>
  <c r="AD103" i="16"/>
  <c r="AD104" i="16"/>
  <c r="AD105" i="16"/>
  <c r="AD106" i="16"/>
  <c r="AD107" i="16"/>
  <c r="AD108" i="16"/>
  <c r="AD109" i="16"/>
  <c r="AD110" i="16"/>
  <c r="AD111" i="16"/>
  <c r="AD112" i="16"/>
  <c r="AD113" i="16"/>
  <c r="AD114" i="16"/>
  <c r="AD115" i="16"/>
  <c r="AD116" i="16"/>
  <c r="AD117" i="16"/>
  <c r="AD118" i="16"/>
  <c r="AD119" i="16"/>
  <c r="AD120" i="16"/>
  <c r="AD121" i="16"/>
  <c r="AD122" i="16"/>
  <c r="AD123" i="16"/>
  <c r="AD124" i="16"/>
  <c r="AD125" i="16"/>
  <c r="AD126" i="16"/>
  <c r="AD127" i="16"/>
  <c r="AD128" i="16"/>
  <c r="AD129" i="16"/>
  <c r="AD130" i="16"/>
  <c r="AD131" i="16"/>
  <c r="AD132" i="16"/>
  <c r="AD133" i="16"/>
  <c r="AD134" i="16"/>
  <c r="AD135" i="16"/>
  <c r="AD136" i="16"/>
  <c r="AD137" i="16"/>
  <c r="AD138" i="16"/>
  <c r="AD139" i="16"/>
  <c r="AD140" i="16"/>
  <c r="AD141" i="16"/>
  <c r="AD142" i="16"/>
  <c r="AD143" i="16"/>
  <c r="AD144" i="16"/>
  <c r="AD145" i="16"/>
  <c r="AD146" i="16"/>
  <c r="AD147" i="16"/>
  <c r="AD148" i="16"/>
  <c r="AD149" i="16"/>
  <c r="AD150" i="16"/>
  <c r="AD151" i="16"/>
  <c r="AD152" i="16"/>
  <c r="AD153" i="16"/>
  <c r="AD154" i="16"/>
  <c r="AD155" i="16"/>
  <c r="AD156" i="16"/>
  <c r="AD157" i="16"/>
  <c r="AD158" i="16"/>
  <c r="AD159" i="16"/>
  <c r="AD160" i="16"/>
  <c r="AD161" i="16"/>
  <c r="AD162" i="16"/>
  <c r="AD163" i="16"/>
  <c r="AD164" i="16"/>
  <c r="AD165" i="16"/>
  <c r="AD166" i="16"/>
  <c r="AD167" i="16"/>
  <c r="AD168" i="16"/>
  <c r="AD169" i="16"/>
  <c r="AD170" i="16"/>
  <c r="AD171" i="16"/>
  <c r="AD172" i="16"/>
  <c r="AD173" i="16"/>
  <c r="AD174" i="16"/>
  <c r="AD175" i="16"/>
  <c r="AD176" i="16"/>
  <c r="AD177" i="16"/>
  <c r="AD178" i="16"/>
  <c r="AD179" i="16"/>
  <c r="AD180" i="16"/>
  <c r="AD181" i="16"/>
  <c r="AD182" i="16"/>
  <c r="AD183" i="16"/>
  <c r="AD184" i="16"/>
  <c r="AD185" i="16"/>
  <c r="AD186" i="16"/>
  <c r="AD187" i="16"/>
  <c r="AD188" i="16"/>
  <c r="AD189" i="16"/>
  <c r="AD190" i="16"/>
  <c r="AD191" i="16"/>
  <c r="AD192" i="16"/>
  <c r="AD193" i="16"/>
  <c r="AD194" i="16"/>
  <c r="AD195" i="16"/>
  <c r="AD196" i="16"/>
  <c r="AD197" i="16"/>
  <c r="AD198" i="16"/>
  <c r="AD199" i="16"/>
  <c r="AD200" i="16"/>
  <c r="AD201" i="16"/>
  <c r="AD202" i="16"/>
  <c r="AD203" i="16"/>
  <c r="AD204" i="16"/>
  <c r="AD205" i="16"/>
  <c r="AD206" i="16"/>
  <c r="AD207" i="16"/>
  <c r="AD208" i="16"/>
  <c r="AD209" i="16"/>
  <c r="AD210" i="16"/>
  <c r="AD211" i="16"/>
  <c r="AD212" i="16"/>
  <c r="AD213" i="16"/>
  <c r="AD214" i="16"/>
  <c r="AD215" i="16"/>
  <c r="AD216" i="16"/>
  <c r="AD217" i="16"/>
  <c r="AD218" i="16"/>
  <c r="AD219" i="16"/>
  <c r="AD220" i="16"/>
  <c r="AD221" i="16"/>
  <c r="AD222" i="16"/>
  <c r="AD223" i="16"/>
  <c r="AD224" i="16"/>
  <c r="AD225" i="16"/>
  <c r="AD226" i="16"/>
  <c r="AD227" i="16"/>
  <c r="AD228" i="16"/>
  <c r="AD229" i="16"/>
  <c r="AD230" i="16"/>
  <c r="AD231" i="16"/>
  <c r="AD232" i="16"/>
  <c r="AD233" i="16"/>
  <c r="AD234" i="16"/>
  <c r="AD235" i="16"/>
  <c r="AD236" i="16"/>
  <c r="AD237" i="16"/>
  <c r="AD238" i="16"/>
  <c r="AD239" i="16"/>
  <c r="AD240" i="16"/>
  <c r="AD241" i="16"/>
  <c r="AD242" i="16"/>
  <c r="AD243" i="16"/>
  <c r="AD244" i="16"/>
  <c r="AD245" i="16"/>
  <c r="AD246" i="16"/>
  <c r="AD247" i="16"/>
  <c r="AD248" i="16"/>
  <c r="AD249" i="16"/>
  <c r="AD250" i="16"/>
  <c r="AD251" i="16"/>
  <c r="AD252" i="16"/>
  <c r="AD253" i="16"/>
  <c r="AD254" i="16"/>
  <c r="AD255" i="16"/>
  <c r="AD256" i="16"/>
  <c r="AD257" i="16"/>
  <c r="AD258" i="16"/>
  <c r="AD259" i="16"/>
  <c r="AD260" i="16"/>
  <c r="AD261" i="16"/>
  <c r="AD262" i="16"/>
  <c r="AD263" i="16"/>
  <c r="AD264" i="16"/>
  <c r="AD265" i="16"/>
  <c r="AD266" i="16"/>
  <c r="AD267" i="16"/>
  <c r="AD268" i="16"/>
  <c r="AD269" i="16"/>
  <c r="AD270" i="16"/>
  <c r="AD271" i="16"/>
  <c r="AD272" i="16"/>
  <c r="AD273" i="16"/>
  <c r="AD274" i="16"/>
  <c r="AD275" i="16"/>
  <c r="AD276" i="16"/>
  <c r="AD277" i="16"/>
  <c r="AD278" i="16"/>
  <c r="AD279" i="16"/>
  <c r="AD280" i="16"/>
  <c r="AD281" i="16"/>
  <c r="AD282" i="16"/>
  <c r="AD283" i="16"/>
  <c r="AD284" i="16"/>
  <c r="AD285" i="16"/>
  <c r="AD286" i="16"/>
  <c r="AD287" i="16"/>
  <c r="AD288" i="16"/>
  <c r="AD289" i="16"/>
  <c r="AD290" i="16"/>
  <c r="AD291" i="16"/>
  <c r="AD292" i="16"/>
  <c r="AD293" i="16"/>
  <c r="AD294" i="16"/>
  <c r="AD295" i="16"/>
  <c r="AD296" i="16"/>
  <c r="AD297" i="16"/>
  <c r="AD298" i="16"/>
  <c r="AD299" i="16"/>
  <c r="AD300" i="16"/>
  <c r="AD301" i="16"/>
  <c r="AD302" i="16"/>
  <c r="AD303" i="16"/>
  <c r="AD304" i="16"/>
  <c r="AD305" i="16"/>
  <c r="AD306" i="16"/>
  <c r="AD307" i="16"/>
  <c r="AD308" i="16"/>
  <c r="AD309" i="16"/>
  <c r="AD310" i="16"/>
  <c r="AD311" i="16"/>
  <c r="AD312" i="16"/>
  <c r="AD313" i="16"/>
  <c r="AD314" i="16"/>
  <c r="AD315" i="16"/>
  <c r="AD316" i="16"/>
  <c r="AD317" i="16"/>
  <c r="AD318" i="16"/>
  <c r="AD319" i="16"/>
  <c r="AD320" i="16"/>
  <c r="AD321" i="16"/>
  <c r="AD322" i="16"/>
  <c r="AD323" i="16"/>
  <c r="AD324" i="16"/>
  <c r="AD325" i="16"/>
  <c r="AD326" i="16"/>
  <c r="AD327" i="16"/>
  <c r="AD328" i="16"/>
  <c r="AD329" i="16"/>
  <c r="AD330" i="16"/>
  <c r="AD331" i="16"/>
  <c r="AD332" i="16"/>
  <c r="AD333" i="16"/>
  <c r="AD334" i="16"/>
  <c r="AD335" i="16"/>
  <c r="AD336" i="16"/>
  <c r="AD337" i="16"/>
  <c r="AD338" i="16"/>
  <c r="AD339" i="16"/>
  <c r="AD340" i="16"/>
  <c r="AD341" i="16"/>
  <c r="AD342" i="16"/>
  <c r="AD343" i="16"/>
  <c r="AD344" i="16"/>
  <c r="AD345" i="16"/>
  <c r="AD346" i="16"/>
  <c r="AD347" i="16"/>
  <c r="AD348" i="16"/>
  <c r="AD349" i="16"/>
  <c r="AD350" i="16"/>
  <c r="AD351" i="16"/>
  <c r="AD352" i="16"/>
  <c r="AD353" i="16"/>
  <c r="AD354" i="16"/>
  <c r="AD355" i="16"/>
  <c r="AD356" i="16"/>
  <c r="AD358" i="16"/>
  <c r="AD359" i="16"/>
  <c r="AD360" i="16"/>
  <c r="AD361" i="16"/>
  <c r="AD362" i="16"/>
  <c r="AD363" i="16"/>
  <c r="AD364" i="16"/>
  <c r="AD365" i="16"/>
  <c r="AD367" i="16"/>
  <c r="AD368" i="16"/>
  <c r="AD369" i="16"/>
  <c r="AD370" i="16"/>
  <c r="AD371" i="16"/>
  <c r="AD372" i="16"/>
  <c r="AD373" i="16"/>
  <c r="AD374" i="16"/>
  <c r="AD375" i="16"/>
  <c r="AD376" i="16"/>
  <c r="AD377" i="16"/>
  <c r="AD378" i="16"/>
  <c r="AD379" i="16"/>
  <c r="AD380" i="16"/>
  <c r="AD381" i="16"/>
  <c r="AD382" i="16"/>
  <c r="AD383" i="16"/>
  <c r="AD384" i="16"/>
  <c r="AD385" i="16"/>
  <c r="AD386" i="16"/>
  <c r="AD387" i="16"/>
  <c r="AD388" i="16"/>
  <c r="AD389" i="16"/>
  <c r="AD390" i="16"/>
  <c r="AD391" i="16"/>
  <c r="AD392" i="16"/>
  <c r="AD393" i="16"/>
  <c r="AD394" i="16"/>
  <c r="AD395" i="16"/>
  <c r="AD396" i="16"/>
  <c r="AD397" i="16"/>
  <c r="AD398" i="16"/>
  <c r="AD399" i="16"/>
  <c r="AD400" i="16"/>
  <c r="AD401" i="16"/>
  <c r="AD402" i="16"/>
  <c r="AD403" i="16"/>
  <c r="AD404" i="16"/>
  <c r="AD405" i="16"/>
  <c r="AD406" i="16"/>
  <c r="AD407" i="16"/>
  <c r="AD408" i="16"/>
  <c r="AD409" i="16"/>
  <c r="AD410" i="16"/>
  <c r="AD411" i="16"/>
  <c r="AD412" i="16"/>
  <c r="AD413" i="16"/>
  <c r="AD414" i="16"/>
  <c r="AD415" i="16"/>
  <c r="AD416" i="16"/>
  <c r="AD417" i="16"/>
  <c r="AD418" i="16"/>
  <c r="AD419" i="16"/>
  <c r="AD420" i="16"/>
  <c r="AD421" i="16"/>
  <c r="AD422" i="16"/>
  <c r="AD423" i="16"/>
  <c r="AD424" i="16"/>
  <c r="AD425" i="16"/>
  <c r="AD426" i="16"/>
  <c r="AD427" i="16"/>
  <c r="AD428" i="16"/>
  <c r="AD429" i="16"/>
  <c r="AD430" i="16"/>
  <c r="AD431" i="16"/>
  <c r="AD432" i="16"/>
  <c r="AD433" i="16"/>
  <c r="AD434" i="16"/>
  <c r="AD435" i="16"/>
  <c r="AD436" i="16"/>
  <c r="AD437" i="16"/>
  <c r="AD438" i="16"/>
  <c r="AD439" i="16"/>
  <c r="AD440" i="16"/>
  <c r="AD441" i="16"/>
  <c r="AD442" i="16"/>
  <c r="AD443" i="16"/>
  <c r="AD444" i="16"/>
  <c r="AD445" i="16"/>
  <c r="AD446" i="16"/>
  <c r="AD447" i="16"/>
  <c r="AD448" i="16"/>
  <c r="AD449" i="16"/>
  <c r="AD450" i="16"/>
  <c r="AD451" i="16"/>
  <c r="AD452" i="16"/>
  <c r="AD453" i="16"/>
  <c r="AD454" i="16"/>
  <c r="AD455" i="16"/>
  <c r="AD456" i="16"/>
  <c r="AD457" i="16"/>
  <c r="AD458" i="16"/>
  <c r="AD459" i="16"/>
  <c r="AD460" i="16"/>
  <c r="AD461" i="16"/>
  <c r="AD462" i="16"/>
  <c r="AD463" i="16"/>
  <c r="AD464" i="16"/>
  <c r="AD465" i="16"/>
  <c r="AD466" i="16"/>
  <c r="AD467" i="16"/>
  <c r="AD468" i="16"/>
  <c r="AD469" i="16"/>
  <c r="AD470" i="16"/>
  <c r="AD471" i="16"/>
  <c r="AD472" i="16"/>
  <c r="AD473" i="16"/>
  <c r="AD474" i="16"/>
  <c r="AD475" i="16"/>
  <c r="AD476" i="16"/>
  <c r="AD477" i="16"/>
  <c r="AD478" i="16"/>
  <c r="AD479" i="16"/>
  <c r="AD480" i="16"/>
  <c r="AD481" i="16"/>
  <c r="AD482" i="16"/>
  <c r="AD483" i="16"/>
  <c r="AD484" i="16"/>
  <c r="AD485" i="16"/>
  <c r="AD486" i="16"/>
  <c r="AD487" i="16"/>
  <c r="AD488" i="16"/>
  <c r="AD489" i="16"/>
  <c r="AD490" i="16"/>
  <c r="AD491" i="16"/>
  <c r="AD492" i="16"/>
  <c r="AD493" i="16"/>
  <c r="AD494" i="16"/>
  <c r="AD495" i="16"/>
  <c r="AD496" i="16"/>
  <c r="AD497" i="16"/>
  <c r="AD498" i="16"/>
  <c r="AD499" i="16"/>
  <c r="AD500" i="16"/>
  <c r="AD501" i="16"/>
  <c r="AD502" i="16"/>
  <c r="AD503" i="16"/>
  <c r="AD504" i="16"/>
  <c r="AD505" i="16"/>
  <c r="AD506" i="16"/>
  <c r="AD507" i="16"/>
  <c r="AD508" i="16"/>
  <c r="AD509" i="16"/>
  <c r="AD510" i="16"/>
  <c r="AD511" i="16"/>
  <c r="AD512" i="16"/>
  <c r="AD513" i="16"/>
  <c r="AD514" i="16"/>
  <c r="AD515" i="16"/>
  <c r="AD516" i="16"/>
  <c r="AD517" i="16"/>
  <c r="AD518" i="16"/>
  <c r="AD519" i="16"/>
  <c r="AD520" i="16"/>
  <c r="AD521" i="16"/>
  <c r="AD522" i="16"/>
  <c r="AD523" i="16"/>
  <c r="AD524" i="16"/>
  <c r="AD525" i="16"/>
  <c r="AD526" i="16"/>
  <c r="AD527" i="16"/>
  <c r="AD528" i="16"/>
  <c r="AD529" i="16"/>
  <c r="AD530" i="16"/>
  <c r="AD531" i="16"/>
  <c r="AD532" i="16"/>
  <c r="AD533" i="16"/>
  <c r="AD534" i="16"/>
  <c r="AD535" i="16"/>
  <c r="AD536" i="16"/>
  <c r="AD537" i="16"/>
  <c r="AD538" i="16"/>
  <c r="AD539" i="16"/>
  <c r="AD540" i="16"/>
  <c r="AD541" i="16"/>
  <c r="AD542" i="16"/>
  <c r="AD543" i="16"/>
  <c r="AD544" i="16"/>
  <c r="AD545" i="16"/>
  <c r="AD546" i="16"/>
  <c r="AD547" i="16"/>
  <c r="AD548" i="16"/>
  <c r="AD549" i="16"/>
  <c r="AD550" i="16"/>
  <c r="AD551" i="16"/>
  <c r="AD552" i="16"/>
  <c r="AD553" i="16"/>
  <c r="AD554" i="16"/>
  <c r="AD555" i="16"/>
  <c r="AD556" i="16"/>
  <c r="AD557" i="16"/>
  <c r="AD558" i="16"/>
  <c r="AD559" i="16"/>
  <c r="AD560" i="16"/>
  <c r="AD561" i="16"/>
  <c r="AD562" i="16"/>
  <c r="AD563" i="16"/>
  <c r="AD564" i="16"/>
  <c r="AD565" i="16"/>
  <c r="AD567" i="16"/>
  <c r="AD569" i="16"/>
  <c r="AD570" i="16"/>
  <c r="AD571" i="16"/>
  <c r="AD572" i="16"/>
  <c r="AD574" i="16"/>
  <c r="AD575" i="16"/>
  <c r="AD576" i="16"/>
  <c r="AD2" i="16"/>
  <c r="N3" i="4"/>
  <c r="N4" i="4"/>
  <c r="N5" i="4"/>
  <c r="N6" i="4"/>
  <c r="N7" i="4"/>
  <c r="N8" i="4"/>
  <c r="N9"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3" i="4"/>
  <c r="N344" i="4"/>
  <c r="N345" i="4"/>
  <c r="N346" i="4"/>
  <c r="N347" i="4"/>
  <c r="N348" i="4"/>
  <c r="N349" i="4"/>
  <c r="N350" i="4"/>
  <c r="N351" i="4"/>
  <c r="N352" i="4"/>
  <c r="N353" i="4"/>
  <c r="N354" i="4"/>
  <c r="N355" i="4"/>
  <c r="N356" i="4"/>
  <c r="N357" i="4"/>
  <c r="N358" i="4"/>
  <c r="N360" i="4"/>
  <c r="N361" i="4"/>
  <c r="N362" i="4"/>
  <c r="N363" i="4"/>
  <c r="N364" i="4"/>
  <c r="N365" i="4"/>
  <c r="N366" i="4"/>
  <c r="N368" i="4"/>
  <c r="N369" i="4"/>
  <c r="N370" i="4"/>
  <c r="N371" i="4"/>
  <c r="N372"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10" i="4"/>
  <c r="N411" i="4"/>
  <c r="N412" i="4"/>
  <c r="N413" i="4"/>
  <c r="N414" i="4"/>
  <c r="N416" i="4"/>
  <c r="N417" i="4"/>
  <c r="N418" i="4"/>
  <c r="N419" i="4"/>
  <c r="N420"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50" i="4"/>
  <c r="N551" i="4"/>
  <c r="N552" i="4"/>
  <c r="N553" i="4"/>
  <c r="N554" i="4"/>
  <c r="N555" i="4"/>
  <c r="N556" i="4"/>
  <c r="N557" i="4"/>
  <c r="N558" i="4"/>
  <c r="N559" i="4"/>
  <c r="N562" i="4"/>
  <c r="N563" i="4"/>
  <c r="N565" i="4"/>
  <c r="N566" i="4"/>
  <c r="N567" i="4"/>
  <c r="N568" i="4"/>
  <c r="N569" i="4"/>
  <c r="N570" i="4"/>
  <c r="N571" i="4"/>
  <c r="N572" i="4"/>
  <c r="N573" i="4"/>
  <c r="N574" i="4"/>
  <c r="N575" i="4"/>
  <c r="N576" i="4"/>
  <c r="N577" i="4"/>
  <c r="N578" i="4"/>
  <c r="N579" i="4"/>
  <c r="N580" i="4"/>
  <c r="N581" i="4"/>
  <c r="N582" i="4"/>
  <c r="N583" i="4"/>
  <c r="N585" i="4"/>
  <c r="N587" i="4"/>
  <c r="N588" i="4"/>
  <c r="N589" i="4"/>
  <c r="N590" i="4"/>
  <c r="N592" i="4"/>
  <c r="N593" i="4"/>
  <c r="N594" i="4"/>
  <c r="N2" i="4"/>
  <c r="AB3" i="16"/>
  <c r="AB4" i="16"/>
  <c r="AB5" i="16"/>
  <c r="AB6" i="16"/>
  <c r="AB7" i="16"/>
  <c r="AB8" i="16"/>
  <c r="AB9" i="16"/>
  <c r="AB10" i="16"/>
  <c r="AB11" i="16"/>
  <c r="AB12" i="16"/>
  <c r="AB13" i="16"/>
  <c r="AB14" i="16"/>
  <c r="AB15" i="16"/>
  <c r="AB16" i="16"/>
  <c r="AB17" i="16"/>
  <c r="AB18" i="16"/>
  <c r="AB19" i="16"/>
  <c r="AB20" i="16"/>
  <c r="AB21" i="16"/>
  <c r="AB22" i="16"/>
  <c r="AB23" i="16"/>
  <c r="AB24" i="16"/>
  <c r="AB25" i="16"/>
  <c r="AB26" i="16"/>
  <c r="AB27" i="16"/>
  <c r="AB28" i="16"/>
  <c r="AB29" i="16"/>
  <c r="AB30" i="16"/>
  <c r="AB31" i="16"/>
  <c r="AB32" i="16"/>
  <c r="AB33" i="16"/>
  <c r="AB34" i="16"/>
  <c r="AB35" i="16"/>
  <c r="AB36" i="16"/>
  <c r="AB37" i="16"/>
  <c r="AB38" i="16"/>
  <c r="AB39" i="16"/>
  <c r="AB40" i="16"/>
  <c r="AB41" i="16"/>
  <c r="AB42" i="16"/>
  <c r="AB43" i="16"/>
  <c r="AB44" i="16"/>
  <c r="AB45" i="16"/>
  <c r="AB46" i="16"/>
  <c r="AB47" i="16"/>
  <c r="AB48" i="16"/>
  <c r="AB49" i="16"/>
  <c r="AB50" i="16"/>
  <c r="AB51" i="16"/>
  <c r="AB52" i="16"/>
  <c r="AB53" i="16"/>
  <c r="AB54" i="16"/>
  <c r="AB55" i="16"/>
  <c r="AB56" i="16"/>
  <c r="AB57" i="16"/>
  <c r="AB58" i="16"/>
  <c r="AB59" i="16"/>
  <c r="AB60" i="16"/>
  <c r="AB61" i="16"/>
  <c r="AB62" i="16"/>
  <c r="AB63" i="16"/>
  <c r="AB64" i="16"/>
  <c r="AB65" i="16"/>
  <c r="AB66" i="16"/>
  <c r="AB67" i="16"/>
  <c r="AB68" i="16"/>
  <c r="AB69" i="16"/>
  <c r="AB70" i="16"/>
  <c r="AB71" i="16"/>
  <c r="AB72" i="16"/>
  <c r="AB73" i="16"/>
  <c r="AB74" i="16"/>
  <c r="AB75" i="16"/>
  <c r="AB76" i="16"/>
  <c r="AB77" i="16"/>
  <c r="AB78" i="16"/>
  <c r="AB79" i="16"/>
  <c r="AB80" i="16"/>
  <c r="AB81" i="16"/>
  <c r="AB82" i="16"/>
  <c r="AB83" i="16"/>
  <c r="AB84" i="16"/>
  <c r="AB85" i="16"/>
  <c r="AB86" i="16"/>
  <c r="AB87" i="16"/>
  <c r="AB88" i="16"/>
  <c r="AB89" i="16"/>
  <c r="AB90" i="16"/>
  <c r="AB91" i="16"/>
  <c r="AB92" i="16"/>
  <c r="AB93" i="16"/>
  <c r="AB94" i="16"/>
  <c r="AB95" i="16"/>
  <c r="AB96" i="16"/>
  <c r="AB97" i="16"/>
  <c r="AB98" i="16"/>
  <c r="AB99" i="16"/>
  <c r="AB100" i="16"/>
  <c r="AB101" i="16"/>
  <c r="AB102" i="16"/>
  <c r="AB103" i="16"/>
  <c r="AB104" i="16"/>
  <c r="AB105" i="16"/>
  <c r="AB106" i="16"/>
  <c r="AB107" i="16"/>
  <c r="AB108" i="16"/>
  <c r="AB109" i="16"/>
  <c r="AB110" i="16"/>
  <c r="AB111" i="16"/>
  <c r="AB112" i="16"/>
  <c r="AB113" i="16"/>
  <c r="AB114" i="16"/>
  <c r="AB115" i="16"/>
  <c r="AB116" i="16"/>
  <c r="AB117" i="16"/>
  <c r="AB118" i="16"/>
  <c r="AB119" i="16"/>
  <c r="AB120" i="16"/>
  <c r="AB121" i="16"/>
  <c r="AB122" i="16"/>
  <c r="AB123" i="16"/>
  <c r="AB124" i="16"/>
  <c r="AB125" i="16"/>
  <c r="AB126" i="16"/>
  <c r="AB127" i="16"/>
  <c r="AB128" i="16"/>
  <c r="AB129" i="16"/>
  <c r="AB130" i="16"/>
  <c r="AB131" i="16"/>
  <c r="AB132" i="16"/>
  <c r="AB133" i="16"/>
  <c r="AB134" i="16"/>
  <c r="AB135" i="16"/>
  <c r="AB136" i="16"/>
  <c r="AB137" i="16"/>
  <c r="AB138" i="16"/>
  <c r="AB139" i="16"/>
  <c r="AB140" i="16"/>
  <c r="AB141" i="16"/>
  <c r="AB142" i="16"/>
  <c r="AB143" i="16"/>
  <c r="AB144" i="16"/>
  <c r="AB145" i="16"/>
  <c r="AB146" i="16"/>
  <c r="AB147" i="16"/>
  <c r="AB148" i="16"/>
  <c r="AB149" i="16"/>
  <c r="AB150" i="16"/>
  <c r="AB151" i="16"/>
  <c r="AB152" i="16"/>
  <c r="AB153" i="16"/>
  <c r="AB154" i="16"/>
  <c r="AB155" i="16"/>
  <c r="AB156" i="16"/>
  <c r="AB157" i="16"/>
  <c r="AB158" i="16"/>
  <c r="AB159" i="16"/>
  <c r="AB160" i="16"/>
  <c r="AB161" i="16"/>
  <c r="AB162" i="16"/>
  <c r="AB163" i="16"/>
  <c r="AB164" i="16"/>
  <c r="AB165" i="16"/>
  <c r="AB166" i="16"/>
  <c r="AB167" i="16"/>
  <c r="AB168" i="16"/>
  <c r="AB169" i="16"/>
  <c r="AB170" i="16"/>
  <c r="AB171" i="16"/>
  <c r="AB172" i="16"/>
  <c r="AB173" i="16"/>
  <c r="AB174" i="16"/>
  <c r="AB175" i="16"/>
  <c r="AB176" i="16"/>
  <c r="AB177" i="16"/>
  <c r="AB178" i="16"/>
  <c r="AB179" i="16"/>
  <c r="AB180" i="16"/>
  <c r="AB181" i="16"/>
  <c r="AB182" i="16"/>
  <c r="AB183" i="16"/>
  <c r="AB184" i="16"/>
  <c r="AB185" i="16"/>
  <c r="AB186" i="16"/>
  <c r="AB187" i="16"/>
  <c r="AB188" i="16"/>
  <c r="AB189" i="16"/>
  <c r="AB190" i="16"/>
  <c r="AB191" i="16"/>
  <c r="AB192" i="16"/>
  <c r="AB193" i="16"/>
  <c r="AB194" i="16"/>
  <c r="AB195" i="16"/>
  <c r="AB196" i="16"/>
  <c r="AB197" i="16"/>
  <c r="AB198" i="16"/>
  <c r="AB199" i="16"/>
  <c r="AB200" i="16"/>
  <c r="AB201" i="16"/>
  <c r="AB202" i="16"/>
  <c r="AB203" i="16"/>
  <c r="AB204" i="16"/>
  <c r="AB205" i="16"/>
  <c r="AB206" i="16"/>
  <c r="AB207" i="16"/>
  <c r="AB208" i="16"/>
  <c r="AB209" i="16"/>
  <c r="AB210" i="16"/>
  <c r="AB211" i="16"/>
  <c r="AB212" i="16"/>
  <c r="AB213" i="16"/>
  <c r="AB214" i="16"/>
  <c r="AB215" i="16"/>
  <c r="AB216" i="16"/>
  <c r="AB217" i="16"/>
  <c r="AB218" i="16"/>
  <c r="AB219" i="16"/>
  <c r="AB220" i="16"/>
  <c r="AB221" i="16"/>
  <c r="AB222" i="16"/>
  <c r="AB223" i="16"/>
  <c r="AB224" i="16"/>
  <c r="AB225" i="16"/>
  <c r="AB226" i="16"/>
  <c r="AB227" i="16"/>
  <c r="AB228" i="16"/>
  <c r="AB229" i="16"/>
  <c r="AB230" i="16"/>
  <c r="AB231" i="16"/>
  <c r="AB232" i="16"/>
  <c r="AB233" i="16"/>
  <c r="AB234" i="16"/>
  <c r="AB235" i="16"/>
  <c r="AB236" i="16"/>
  <c r="AB237" i="16"/>
  <c r="AB238" i="16"/>
  <c r="AB239" i="16"/>
  <c r="AB240" i="16"/>
  <c r="AB241" i="16"/>
  <c r="AB242" i="16"/>
  <c r="AB243" i="16"/>
  <c r="AB244" i="16"/>
  <c r="AB245" i="16"/>
  <c r="AB246" i="16"/>
  <c r="AB247" i="16"/>
  <c r="AB248" i="16"/>
  <c r="AB249" i="16"/>
  <c r="AB250" i="16"/>
  <c r="AB251" i="16"/>
  <c r="AB252" i="16"/>
  <c r="AB253" i="16"/>
  <c r="AB254" i="16"/>
  <c r="AB255" i="16"/>
  <c r="AB256" i="16"/>
  <c r="AB257" i="16"/>
  <c r="AB258" i="16"/>
  <c r="AB259" i="16"/>
  <c r="AB260" i="16"/>
  <c r="AB261" i="16"/>
  <c r="AB262" i="16"/>
  <c r="AB263" i="16"/>
  <c r="AB264" i="16"/>
  <c r="AB265" i="16"/>
  <c r="AB266" i="16"/>
  <c r="AB267" i="16"/>
  <c r="AB268" i="16"/>
  <c r="AB269" i="16"/>
  <c r="AB270" i="16"/>
  <c r="AB271" i="16"/>
  <c r="AB272" i="16"/>
  <c r="AB273" i="16"/>
  <c r="AB274" i="16"/>
  <c r="AB275" i="16"/>
  <c r="AB276" i="16"/>
  <c r="AB277" i="16"/>
  <c r="AB278" i="16"/>
  <c r="AB279" i="16"/>
  <c r="AB280" i="16"/>
  <c r="AB281" i="16"/>
  <c r="AB282" i="16"/>
  <c r="AB283" i="16"/>
  <c r="AB284" i="16"/>
  <c r="AB285" i="16"/>
  <c r="AB286" i="16"/>
  <c r="AB287" i="16"/>
  <c r="AB288" i="16"/>
  <c r="AB289" i="16"/>
  <c r="AB290" i="16"/>
  <c r="AB291" i="16"/>
  <c r="AB292" i="16"/>
  <c r="AB293" i="16"/>
  <c r="AB294" i="16"/>
  <c r="AB295" i="16"/>
  <c r="AB296" i="16"/>
  <c r="AB297" i="16"/>
  <c r="AB298" i="16"/>
  <c r="AB299" i="16"/>
  <c r="AB300" i="16"/>
  <c r="AB301" i="16"/>
  <c r="AB302" i="16"/>
  <c r="AB303" i="16"/>
  <c r="AB304" i="16"/>
  <c r="AB305" i="16"/>
  <c r="AB306" i="16"/>
  <c r="AB307" i="16"/>
  <c r="AB308" i="16"/>
  <c r="AB309" i="16"/>
  <c r="AB310" i="16"/>
  <c r="AB311" i="16"/>
  <c r="AB312" i="16"/>
  <c r="AB313" i="16"/>
  <c r="AB314" i="16"/>
  <c r="AB315" i="16"/>
  <c r="AB316" i="16"/>
  <c r="AB317" i="16"/>
  <c r="AB318" i="16"/>
  <c r="AB319" i="16"/>
  <c r="AB320" i="16"/>
  <c r="AB321" i="16"/>
  <c r="AB322" i="16"/>
  <c r="AB323" i="16"/>
  <c r="AB324" i="16"/>
  <c r="AB325" i="16"/>
  <c r="AB326" i="16"/>
  <c r="AB327" i="16"/>
  <c r="AB328" i="16"/>
  <c r="AB329" i="16"/>
  <c r="AB330" i="16"/>
  <c r="AB331" i="16"/>
  <c r="AB332" i="16"/>
  <c r="AB333" i="16"/>
  <c r="AB334" i="16"/>
  <c r="AB335" i="16"/>
  <c r="AB336" i="16"/>
  <c r="AB337" i="16"/>
  <c r="AB338" i="16"/>
  <c r="AB339" i="16"/>
  <c r="AB340" i="16"/>
  <c r="AB341" i="16"/>
  <c r="AB342" i="16"/>
  <c r="AB343" i="16"/>
  <c r="AB344" i="16"/>
  <c r="AB345" i="16"/>
  <c r="AB346" i="16"/>
  <c r="AB347" i="16"/>
  <c r="AB348" i="16"/>
  <c r="AB349" i="16"/>
  <c r="AB350" i="16"/>
  <c r="AB351" i="16"/>
  <c r="AB352" i="16"/>
  <c r="AB353" i="16"/>
  <c r="AB354" i="16"/>
  <c r="AB355" i="16"/>
  <c r="AB356" i="16"/>
  <c r="AB357" i="16"/>
  <c r="AB358" i="16"/>
  <c r="AB359" i="16"/>
  <c r="AB360" i="16"/>
  <c r="AB361" i="16"/>
  <c r="AB362" i="16"/>
  <c r="AB363" i="16"/>
  <c r="AB364" i="16"/>
  <c r="AB365" i="16"/>
  <c r="AB366" i="16"/>
  <c r="AB367" i="16"/>
  <c r="AB368" i="16"/>
  <c r="AB369" i="16"/>
  <c r="AB370" i="16"/>
  <c r="AB371" i="16"/>
  <c r="AB372" i="16"/>
  <c r="AB373" i="16"/>
  <c r="AB374" i="16"/>
  <c r="AB375" i="16"/>
  <c r="AB376" i="16"/>
  <c r="AB377" i="16"/>
  <c r="AB379" i="16"/>
  <c r="AB380" i="16"/>
  <c r="AB381" i="16"/>
  <c r="AB382" i="16"/>
  <c r="AB383" i="16"/>
  <c r="AB385" i="16"/>
  <c r="AB386" i="16"/>
  <c r="AB387" i="16"/>
  <c r="AB388" i="16"/>
  <c r="AB389" i="16"/>
  <c r="AB391" i="16"/>
  <c r="AB392" i="16"/>
  <c r="AB393" i="16"/>
  <c r="AB394" i="16"/>
  <c r="AB395" i="16"/>
  <c r="AB396" i="16"/>
  <c r="AB397" i="16"/>
  <c r="AB398" i="16"/>
  <c r="AB399" i="16"/>
  <c r="AB400" i="16"/>
  <c r="AB401" i="16"/>
  <c r="AB403" i="16"/>
  <c r="AB404" i="16"/>
  <c r="AB405" i="16"/>
  <c r="AB406" i="16"/>
  <c r="AB407" i="16"/>
  <c r="AB409" i="16"/>
  <c r="AB410" i="16"/>
  <c r="AB411" i="16"/>
  <c r="AB412" i="16"/>
  <c r="AB413" i="16"/>
  <c r="AB414" i="16"/>
  <c r="AB415" i="16"/>
  <c r="AB416" i="16"/>
  <c r="AB417" i="16"/>
  <c r="AB418" i="16"/>
  <c r="AB419" i="16"/>
  <c r="AB420" i="16"/>
  <c r="AB421" i="16"/>
  <c r="AB422" i="16"/>
  <c r="AB423" i="16"/>
  <c r="AB424" i="16"/>
  <c r="AB425" i="16"/>
  <c r="AB426" i="16"/>
  <c r="AB427" i="16"/>
  <c r="AB428" i="16"/>
  <c r="AB429" i="16"/>
  <c r="AB430" i="16"/>
  <c r="AB431" i="16"/>
  <c r="AB432" i="16"/>
  <c r="AB433" i="16"/>
  <c r="AB434" i="16"/>
  <c r="AB435" i="16"/>
  <c r="AB436" i="16"/>
  <c r="AB437" i="16"/>
  <c r="AB438" i="16"/>
  <c r="AB439" i="16"/>
  <c r="AB440" i="16"/>
  <c r="AB441" i="16"/>
  <c r="AB442" i="16"/>
  <c r="AB443" i="16"/>
  <c r="AB444" i="16"/>
  <c r="AB445" i="16"/>
  <c r="AB446" i="16"/>
  <c r="AB447" i="16"/>
  <c r="AB448" i="16"/>
  <c r="AB449" i="16"/>
  <c r="AB450" i="16"/>
  <c r="AB451" i="16"/>
  <c r="AB452" i="16"/>
  <c r="AB453" i="16"/>
  <c r="AB454" i="16"/>
  <c r="AB455" i="16"/>
  <c r="AB456" i="16"/>
  <c r="AB457" i="16"/>
  <c r="AB458" i="16"/>
  <c r="AB459" i="16"/>
  <c r="AB460" i="16"/>
  <c r="AB461" i="16"/>
  <c r="AB462" i="16"/>
  <c r="AB463" i="16"/>
  <c r="AB464" i="16"/>
  <c r="AB465" i="16"/>
  <c r="AB466" i="16"/>
  <c r="AB467" i="16"/>
  <c r="AB468" i="16"/>
  <c r="AB469" i="16"/>
  <c r="AB470" i="16"/>
  <c r="AB471" i="16"/>
  <c r="AB472" i="16"/>
  <c r="AB473" i="16"/>
  <c r="AB475" i="16"/>
  <c r="AB476" i="16"/>
  <c r="AB477" i="16"/>
  <c r="AB478" i="16"/>
  <c r="AB479" i="16"/>
  <c r="AB481" i="16"/>
  <c r="AB482" i="16"/>
  <c r="AB483" i="16"/>
  <c r="AB484" i="16"/>
  <c r="AB485" i="16"/>
  <c r="AB487" i="16"/>
  <c r="AB488" i="16"/>
  <c r="AB489" i="16"/>
  <c r="AB490" i="16"/>
  <c r="AB491" i="16"/>
  <c r="AB492" i="16"/>
  <c r="AB493" i="16"/>
  <c r="AB494" i="16"/>
  <c r="AB495" i="16"/>
  <c r="AB496" i="16"/>
  <c r="AB497" i="16"/>
  <c r="AB498" i="16"/>
  <c r="AB499" i="16"/>
  <c r="AB500" i="16"/>
  <c r="AB501" i="16"/>
  <c r="AB502" i="16"/>
  <c r="AB503" i="16"/>
  <c r="AB504" i="16"/>
  <c r="AB505" i="16"/>
  <c r="AB506" i="16"/>
  <c r="AB507" i="16"/>
  <c r="AB508" i="16"/>
  <c r="AB509" i="16"/>
  <c r="AB510" i="16"/>
  <c r="AB511" i="16"/>
  <c r="AB512" i="16"/>
  <c r="AB513" i="16"/>
  <c r="AB514" i="16"/>
  <c r="AB515" i="16"/>
  <c r="AB516" i="16"/>
  <c r="AB517" i="16"/>
  <c r="AB518" i="16"/>
  <c r="AB519" i="16"/>
  <c r="AB520" i="16"/>
  <c r="AB521" i="16"/>
  <c r="AB522" i="16"/>
  <c r="AB523" i="16"/>
  <c r="AB524" i="16"/>
  <c r="AB525" i="16"/>
  <c r="AB526" i="16"/>
  <c r="AB527" i="16"/>
  <c r="AB529" i="16"/>
  <c r="AB530" i="16"/>
  <c r="AB531" i="16"/>
  <c r="AB532" i="16"/>
  <c r="AB533" i="16"/>
  <c r="AB534" i="16"/>
  <c r="AB535" i="16"/>
  <c r="AB536" i="16"/>
  <c r="AB537" i="16"/>
  <c r="AB538" i="16"/>
  <c r="AB539" i="16"/>
  <c r="AB540" i="16"/>
  <c r="AB541" i="16"/>
  <c r="AB542" i="16"/>
  <c r="AB543" i="16"/>
  <c r="AB544" i="16"/>
  <c r="AB545" i="16"/>
  <c r="AB546" i="16"/>
  <c r="AB547" i="16"/>
  <c r="AB548" i="16"/>
  <c r="AB549" i="16"/>
  <c r="AB550" i="16"/>
  <c r="AB551" i="16"/>
  <c r="AB552" i="16"/>
  <c r="AB553" i="16"/>
  <c r="AB554" i="16"/>
  <c r="AB555" i="16"/>
  <c r="AB556" i="16"/>
  <c r="AB557" i="16"/>
  <c r="AB558" i="16"/>
  <c r="AB559" i="16"/>
  <c r="AB560" i="16"/>
  <c r="AB561" i="16"/>
  <c r="AB562" i="16"/>
  <c r="AB563" i="16"/>
  <c r="AB564" i="16"/>
  <c r="AB565" i="16"/>
  <c r="AB566" i="16"/>
  <c r="AB567" i="16"/>
  <c r="AB568" i="16"/>
  <c r="AB569" i="16"/>
  <c r="AB571" i="16"/>
  <c r="AB572" i="16"/>
  <c r="AB573" i="16"/>
  <c r="AB574" i="16"/>
  <c r="AB575" i="16"/>
  <c r="AB576" i="16"/>
  <c r="AB2" i="16"/>
  <c r="N3" i="3"/>
  <c r="N4" i="3"/>
  <c r="N5" i="3"/>
  <c r="N6" i="3"/>
  <c r="N7" i="3"/>
  <c r="N8" i="3"/>
  <c r="N9" i="3"/>
  <c r="N10"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1" i="3"/>
  <c r="N392" i="3"/>
  <c r="N393" i="3"/>
  <c r="N394" i="3"/>
  <c r="N395" i="3"/>
  <c r="N397" i="3"/>
  <c r="N398" i="3"/>
  <c r="N399" i="3"/>
  <c r="N400" i="3"/>
  <c r="N401" i="3"/>
  <c r="N403" i="3"/>
  <c r="N404" i="3"/>
  <c r="N405" i="3"/>
  <c r="N406" i="3"/>
  <c r="N407" i="3"/>
  <c r="N409" i="3"/>
  <c r="N410" i="3"/>
  <c r="N411" i="3"/>
  <c r="N412" i="3"/>
  <c r="N413" i="3"/>
  <c r="N414" i="3"/>
  <c r="N415" i="3"/>
  <c r="N416" i="3"/>
  <c r="N417" i="3"/>
  <c r="N418" i="3"/>
  <c r="N419" i="3"/>
  <c r="N421" i="3"/>
  <c r="N422" i="3"/>
  <c r="N423" i="3"/>
  <c r="N424" i="3"/>
  <c r="N425"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3" i="3"/>
  <c r="N494" i="3"/>
  <c r="N495" i="3"/>
  <c r="N496" i="3"/>
  <c r="N497" i="3"/>
  <c r="N499" i="3"/>
  <c r="N500" i="3"/>
  <c r="N501" i="3"/>
  <c r="N502" i="3"/>
  <c r="N503"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9" i="3"/>
  <c r="N590" i="3"/>
  <c r="N591" i="3"/>
  <c r="N592" i="3"/>
  <c r="N593" i="3"/>
  <c r="N594" i="3"/>
  <c r="N2" i="3"/>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04" i="16"/>
  <c r="AH205" i="16"/>
  <c r="AH206" i="16"/>
  <c r="AH207" i="16"/>
  <c r="AH208" i="16"/>
  <c r="AH209" i="16"/>
  <c r="AH210" i="16"/>
  <c r="AH211" i="16"/>
  <c r="AH212" i="16"/>
  <c r="AH213" i="16"/>
  <c r="AH214" i="16"/>
  <c r="AH215" i="16"/>
  <c r="AH216" i="16"/>
  <c r="AH217" i="16"/>
  <c r="AH218" i="16"/>
  <c r="AH219" i="16"/>
  <c r="AH220" i="16"/>
  <c r="AH221" i="16"/>
  <c r="AH222" i="16"/>
  <c r="AH223" i="16"/>
  <c r="AH224" i="16"/>
  <c r="AH225" i="16"/>
  <c r="AH226" i="16"/>
  <c r="AH227" i="16"/>
  <c r="AH228" i="16"/>
  <c r="AH229" i="16"/>
  <c r="AH230" i="16"/>
  <c r="AH231" i="16"/>
  <c r="AH232" i="16"/>
  <c r="AH233" i="16"/>
  <c r="AH234" i="16"/>
  <c r="AH235" i="16"/>
  <c r="AH236" i="16"/>
  <c r="AH237" i="16"/>
  <c r="AH238" i="16"/>
  <c r="AH239" i="16"/>
  <c r="AH240" i="16"/>
  <c r="AH241" i="16"/>
  <c r="AH242" i="16"/>
  <c r="AH243" i="16"/>
  <c r="AH244" i="16"/>
  <c r="AH245" i="16"/>
  <c r="AH246" i="16"/>
  <c r="AH247" i="16"/>
  <c r="AH248" i="16"/>
  <c r="AH249" i="16"/>
  <c r="AH250" i="16"/>
  <c r="AH251" i="16"/>
  <c r="AH252" i="16"/>
  <c r="AH253" i="16"/>
  <c r="AH254" i="16"/>
  <c r="AH255" i="16"/>
  <c r="AH256" i="16"/>
  <c r="AH257" i="16"/>
  <c r="AH258" i="16"/>
  <c r="AH259" i="16"/>
  <c r="AH260" i="16"/>
  <c r="AH261" i="16"/>
  <c r="AH262" i="16"/>
  <c r="AH263" i="16"/>
  <c r="AH264" i="16"/>
  <c r="AH265" i="16"/>
  <c r="AH266" i="16"/>
  <c r="AH267" i="16"/>
  <c r="AH268" i="16"/>
  <c r="AH269" i="16"/>
  <c r="AH270" i="16"/>
  <c r="AH271" i="16"/>
  <c r="AH272" i="16"/>
  <c r="AH273" i="16"/>
  <c r="AH274" i="16"/>
  <c r="AH275" i="16"/>
  <c r="AH276" i="16"/>
  <c r="AH277" i="16"/>
  <c r="AH278" i="16"/>
  <c r="AH279" i="16"/>
  <c r="AH280" i="16"/>
  <c r="AH281" i="16"/>
  <c r="AH282" i="16"/>
  <c r="AH283" i="16"/>
  <c r="AH284" i="16"/>
  <c r="AH285" i="16"/>
  <c r="AH286" i="16"/>
  <c r="AH287" i="16"/>
  <c r="AH288" i="16"/>
  <c r="AH289" i="16"/>
  <c r="AH290" i="16"/>
  <c r="AH291" i="16"/>
  <c r="AH292" i="16"/>
  <c r="AH293" i="16"/>
  <c r="AH294" i="16"/>
  <c r="AH295" i="16"/>
  <c r="AH296" i="16"/>
  <c r="AH297" i="16"/>
  <c r="AH298" i="16"/>
  <c r="AH299" i="16"/>
  <c r="AH300" i="16"/>
  <c r="AH301" i="16"/>
  <c r="AH302" i="16"/>
  <c r="AH303" i="16"/>
  <c r="AH304" i="16"/>
  <c r="AH305" i="16"/>
  <c r="AH306" i="16"/>
  <c r="AH307" i="16"/>
  <c r="AH308" i="16"/>
  <c r="AH309" i="16"/>
  <c r="AH310" i="16"/>
  <c r="AH311" i="16"/>
  <c r="AH312" i="16"/>
  <c r="AH313" i="16"/>
  <c r="AH314" i="16"/>
  <c r="AH315" i="16"/>
  <c r="AH316" i="16"/>
  <c r="AH317" i="16"/>
  <c r="AH318" i="16"/>
  <c r="AH319" i="16"/>
  <c r="AH320" i="16"/>
  <c r="AH321" i="16"/>
  <c r="AH322" i="16"/>
  <c r="AH323" i="16"/>
  <c r="AH324" i="16"/>
  <c r="AH325" i="16"/>
  <c r="AH326" i="16"/>
  <c r="AH327" i="16"/>
  <c r="AH328" i="16"/>
  <c r="AH329" i="16"/>
  <c r="AH330" i="16"/>
  <c r="AH331" i="16"/>
  <c r="AH332" i="16"/>
  <c r="AH333" i="16"/>
  <c r="AH334" i="16"/>
  <c r="AH335" i="16"/>
  <c r="AH336" i="16"/>
  <c r="AH337" i="16"/>
  <c r="AH338" i="16"/>
  <c r="AH339" i="16"/>
  <c r="AH340" i="16"/>
  <c r="AH341" i="16"/>
  <c r="AH342" i="16"/>
  <c r="AH343" i="16"/>
  <c r="AH344" i="16"/>
  <c r="AH345" i="16"/>
  <c r="AH346" i="16"/>
  <c r="AH347" i="16"/>
  <c r="AH348" i="16"/>
  <c r="AH349" i="16"/>
  <c r="AH350" i="16"/>
  <c r="AH351" i="16"/>
  <c r="AH352" i="16"/>
  <c r="AH353" i="16"/>
  <c r="AH354"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377" i="16"/>
  <c r="AH378" i="16"/>
  <c r="AH379" i="16"/>
  <c r="AH380" i="16"/>
  <c r="AH381" i="16"/>
  <c r="AH382" i="16"/>
  <c r="AH383" i="16"/>
  <c r="AH384" i="16"/>
  <c r="AH385" i="16"/>
  <c r="AH386" i="16"/>
  <c r="AH387" i="16"/>
  <c r="AH388" i="16"/>
  <c r="AH389" i="16"/>
  <c r="AH390" i="16"/>
  <c r="AH391" i="16"/>
  <c r="AH392" i="16"/>
  <c r="AH393" i="16"/>
  <c r="AH394" i="16"/>
  <c r="AH395" i="16"/>
  <c r="AH396" i="16"/>
  <c r="AH397" i="16"/>
  <c r="AH398" i="16"/>
  <c r="AH399" i="16"/>
  <c r="AH400" i="16"/>
  <c r="AH401" i="16"/>
  <c r="AH402" i="16"/>
  <c r="AH403" i="16"/>
  <c r="AH404" i="16"/>
  <c r="AH405" i="16"/>
  <c r="AH406" i="16"/>
  <c r="AH407" i="16"/>
  <c r="AH408" i="16"/>
  <c r="AH409" i="16"/>
  <c r="AH410" i="16"/>
  <c r="AH411" i="16"/>
  <c r="AH412" i="16"/>
  <c r="AH413" i="16"/>
  <c r="AH414" i="16"/>
  <c r="AH415" i="16"/>
  <c r="AH416" i="16"/>
  <c r="AH417" i="16"/>
  <c r="AH418" i="16"/>
  <c r="AH419" i="16"/>
  <c r="AH420" i="16"/>
  <c r="AH421" i="16"/>
  <c r="AH422" i="16"/>
  <c r="AH423" i="16"/>
  <c r="AH424" i="16"/>
  <c r="AH425" i="16"/>
  <c r="AH426" i="16"/>
  <c r="AH427" i="16"/>
  <c r="AH428" i="16"/>
  <c r="AH429" i="16"/>
  <c r="AH430" i="16"/>
  <c r="AH431" i="16"/>
  <c r="AH432" i="16"/>
  <c r="AH433" i="16"/>
  <c r="AH434" i="16"/>
  <c r="AH435" i="16"/>
  <c r="AH436" i="16"/>
  <c r="AH437" i="16"/>
  <c r="AH438" i="16"/>
  <c r="AH439" i="16"/>
  <c r="AH440" i="16"/>
  <c r="AH441" i="16"/>
  <c r="AH442" i="16"/>
  <c r="AH443" i="16"/>
  <c r="AH444" i="16"/>
  <c r="AH445" i="16"/>
  <c r="AH446" i="16"/>
  <c r="AH447" i="16"/>
  <c r="AH448" i="16"/>
  <c r="AH449" i="16"/>
  <c r="AH450" i="16"/>
  <c r="AH451" i="16"/>
  <c r="AH452" i="16"/>
  <c r="AH453" i="16"/>
  <c r="AH454" i="16"/>
  <c r="AH455" i="16"/>
  <c r="AH456" i="16"/>
  <c r="AH457" i="16"/>
  <c r="AH458" i="16"/>
  <c r="AH459" i="16"/>
  <c r="AH460" i="16"/>
  <c r="AH461" i="16"/>
  <c r="AH462" i="16"/>
  <c r="AH463" i="16"/>
  <c r="AH464" i="16"/>
  <c r="AH465" i="16"/>
  <c r="AH466" i="16"/>
  <c r="AH467" i="16"/>
  <c r="AH468" i="16"/>
  <c r="AH469" i="16"/>
  <c r="AH470" i="16"/>
  <c r="AH471" i="16"/>
  <c r="AH472" i="16"/>
  <c r="AH473" i="16"/>
  <c r="AH474" i="16"/>
  <c r="AH475" i="16"/>
  <c r="AH476" i="16"/>
  <c r="AH477" i="16"/>
  <c r="AH478" i="16"/>
  <c r="AH479" i="16"/>
  <c r="AH480" i="16"/>
  <c r="AH481" i="16"/>
  <c r="AH482" i="16"/>
  <c r="AH483" i="16"/>
  <c r="AH484" i="16"/>
  <c r="AH485" i="16"/>
  <c r="AH486" i="16"/>
  <c r="AH487" i="16"/>
  <c r="AH488" i="16"/>
  <c r="AH489" i="16"/>
  <c r="AH490" i="16"/>
  <c r="AH491" i="16"/>
  <c r="AH492" i="16"/>
  <c r="AH493" i="16"/>
  <c r="AH494" i="16"/>
  <c r="AH495" i="16"/>
  <c r="AH496" i="16"/>
  <c r="AH497" i="16"/>
  <c r="AH498" i="16"/>
  <c r="AH499" i="16"/>
  <c r="AH500" i="16"/>
  <c r="AH501" i="16"/>
  <c r="AH502" i="16"/>
  <c r="AH503" i="16"/>
  <c r="AH504" i="16"/>
  <c r="AH505" i="16"/>
  <c r="AH506" i="16"/>
  <c r="AH507" i="16"/>
  <c r="AH508" i="16"/>
  <c r="AH509" i="16"/>
  <c r="AH510" i="16"/>
  <c r="AH511" i="16"/>
  <c r="AH512" i="16"/>
  <c r="AH513" i="16"/>
  <c r="AH514" i="16"/>
  <c r="AH515" i="16"/>
  <c r="AH516" i="16"/>
  <c r="AH517" i="16"/>
  <c r="AH518" i="16"/>
  <c r="AH519" i="16"/>
  <c r="AH520" i="16"/>
  <c r="AH521" i="16"/>
  <c r="AH522" i="16"/>
  <c r="AH523" i="16"/>
  <c r="AH524" i="16"/>
  <c r="AH525" i="16"/>
  <c r="AH526" i="16"/>
  <c r="AH527" i="16"/>
  <c r="AH528" i="16"/>
  <c r="AH529" i="16"/>
  <c r="AH530" i="16"/>
  <c r="AH531" i="16"/>
  <c r="AH532" i="16"/>
  <c r="AH533" i="16"/>
  <c r="AH534" i="16"/>
  <c r="AH535" i="16"/>
  <c r="AH536" i="16"/>
  <c r="AH537" i="16"/>
  <c r="AH538" i="16"/>
  <c r="AH539" i="16"/>
  <c r="AH540" i="16"/>
  <c r="AH541" i="16"/>
  <c r="AH542" i="16"/>
  <c r="AH543" i="16"/>
  <c r="AH544" i="16"/>
  <c r="AH545" i="16"/>
  <c r="AH546" i="16"/>
  <c r="AH547" i="16"/>
  <c r="AH548" i="16"/>
  <c r="AH549" i="16"/>
  <c r="AH550" i="16"/>
  <c r="AH551" i="16"/>
  <c r="AH552" i="16"/>
  <c r="AH553" i="16"/>
  <c r="AH554" i="16"/>
  <c r="AH555" i="16"/>
  <c r="AH556" i="16"/>
  <c r="AH557" i="16"/>
  <c r="AH558" i="16"/>
  <c r="AH559" i="16"/>
  <c r="AH560" i="16"/>
  <c r="AH561" i="16"/>
  <c r="AH562" i="16"/>
  <c r="AH563" i="16"/>
  <c r="AH564" i="16"/>
  <c r="AH565" i="16"/>
  <c r="AH566" i="16"/>
  <c r="AH567" i="16"/>
  <c r="AH568" i="16"/>
  <c r="AH569" i="16"/>
  <c r="AH570" i="16"/>
  <c r="AH571" i="16"/>
  <c r="AH572" i="16"/>
  <c r="AH573" i="16"/>
  <c r="AH574" i="16"/>
  <c r="AH575" i="16"/>
  <c r="AH576" i="16"/>
  <c r="AH4" i="16"/>
  <c r="AH5" i="16"/>
  <c r="AH6" i="16"/>
  <c r="AH2" i="16"/>
  <c r="AG119" i="16"/>
  <c r="AH119" i="16" s="1"/>
  <c r="E119" i="10"/>
  <c r="F597" i="6" l="1"/>
  <c r="AF3" i="16"/>
  <c r="AF4" i="16"/>
  <c r="AF5" i="16"/>
  <c r="AF6" i="16"/>
  <c r="AF7" i="16"/>
  <c r="AF8" i="16"/>
  <c r="AF12" i="16"/>
  <c r="AF13" i="16"/>
  <c r="AF14" i="16"/>
  <c r="AF15" i="16"/>
  <c r="AF16" i="16"/>
  <c r="AF17" i="16"/>
  <c r="AF18" i="16"/>
  <c r="AF19" i="16"/>
  <c r="AF20" i="16"/>
  <c r="AF21" i="16"/>
  <c r="AF22" i="16"/>
  <c r="AF23" i="16"/>
  <c r="AF24" i="16"/>
  <c r="AF25" i="16"/>
  <c r="AF26" i="16"/>
  <c r="AF27" i="16"/>
  <c r="AF28" i="16"/>
  <c r="AF29" i="16"/>
  <c r="AF30" i="16"/>
  <c r="AF32" i="16"/>
  <c r="AF33" i="16"/>
  <c r="AF34" i="16"/>
  <c r="AF35" i="16"/>
  <c r="AF36" i="16"/>
  <c r="AF37" i="16"/>
  <c r="AF38" i="16"/>
  <c r="AF39" i="16"/>
  <c r="AF40" i="16"/>
  <c r="AF41" i="16"/>
  <c r="AF42" i="16"/>
  <c r="AF43" i="16"/>
  <c r="AF44" i="16"/>
  <c r="AF45" i="16"/>
  <c r="AF46" i="16"/>
  <c r="AF47" i="16"/>
  <c r="AF48" i="16"/>
  <c r="AF49" i="16"/>
  <c r="AF51" i="16"/>
  <c r="AF52" i="16"/>
  <c r="AF53" i="16"/>
  <c r="AF54" i="16"/>
  <c r="AF55" i="16"/>
  <c r="AF56" i="16"/>
  <c r="AF57" i="16"/>
  <c r="AF58" i="16"/>
  <c r="AF59" i="16"/>
  <c r="AF60" i="16"/>
  <c r="AF61" i="16"/>
  <c r="AF62" i="16"/>
  <c r="AF63" i="16"/>
  <c r="AF64" i="16"/>
  <c r="AF65" i="16"/>
  <c r="AF66" i="16"/>
  <c r="AF67" i="16"/>
  <c r="AF68" i="16"/>
  <c r="AF69" i="16"/>
  <c r="AF70" i="16"/>
  <c r="AF71" i="16"/>
  <c r="AF72" i="16"/>
  <c r="AF73" i="16"/>
  <c r="AF74" i="16"/>
  <c r="AF75" i="16"/>
  <c r="AF76" i="16"/>
  <c r="AF77" i="16"/>
  <c r="AF80" i="16"/>
  <c r="AF81" i="16"/>
  <c r="AF82" i="16"/>
  <c r="AF83" i="16"/>
  <c r="AF84" i="16"/>
  <c r="AF85" i="16"/>
  <c r="AF86" i="16"/>
  <c r="AF87" i="16"/>
  <c r="AF88" i="16"/>
  <c r="AF89" i="16"/>
  <c r="AF90" i="16"/>
  <c r="AF91" i="16"/>
  <c r="AF92" i="16"/>
  <c r="AF93" i="16"/>
  <c r="AF94" i="16"/>
  <c r="AF95" i="16"/>
  <c r="AF96" i="16"/>
  <c r="AF97" i="16"/>
  <c r="AF98" i="16"/>
  <c r="AF99" i="16"/>
  <c r="AF100" i="16"/>
  <c r="AF101" i="16"/>
  <c r="AF102" i="16"/>
  <c r="AF103" i="16"/>
  <c r="AF104" i="16"/>
  <c r="AF105" i="16"/>
  <c r="AF106" i="16"/>
  <c r="AF107" i="16"/>
  <c r="AF108" i="16"/>
  <c r="AF110" i="16"/>
  <c r="AF111" i="16"/>
  <c r="AF112" i="16"/>
  <c r="AF113" i="16"/>
  <c r="AF114" i="16"/>
  <c r="AF115" i="16"/>
  <c r="AF116" i="16"/>
  <c r="AF117" i="16"/>
  <c r="AF119" i="16"/>
  <c r="AF121" i="16"/>
  <c r="AF122" i="16"/>
  <c r="AF123" i="16"/>
  <c r="AF124" i="16"/>
  <c r="AF125" i="16"/>
  <c r="AF126" i="16"/>
  <c r="AF127" i="16"/>
  <c r="AF128" i="16"/>
  <c r="AF129" i="16"/>
  <c r="AF130" i="16"/>
  <c r="AF131" i="16"/>
  <c r="AF133" i="16"/>
  <c r="AF134" i="16"/>
  <c r="AF136" i="16"/>
  <c r="AF137" i="16"/>
  <c r="AF139" i="16"/>
  <c r="AF140" i="16"/>
  <c r="AF141" i="16"/>
  <c r="AF142" i="16"/>
  <c r="AF143" i="16"/>
  <c r="AF144" i="16"/>
  <c r="AF145" i="16"/>
  <c r="AF147" i="16"/>
  <c r="AF148" i="16"/>
  <c r="AF149" i="16"/>
  <c r="AF150" i="16"/>
  <c r="AF151" i="16"/>
  <c r="AF152" i="16"/>
  <c r="AF153" i="16"/>
  <c r="AF154" i="16"/>
  <c r="AF155" i="16"/>
  <c r="AF156" i="16"/>
  <c r="AF157" i="16"/>
  <c r="AF158" i="16"/>
  <c r="AF159" i="16"/>
  <c r="AF160" i="16"/>
  <c r="AF161" i="16"/>
  <c r="AF162" i="16"/>
  <c r="AF163" i="16"/>
  <c r="AF164" i="16"/>
  <c r="AF165" i="16"/>
  <c r="AF166" i="16"/>
  <c r="AF167" i="16"/>
  <c r="AF168" i="16"/>
  <c r="AF169" i="16"/>
  <c r="AF170" i="16"/>
  <c r="AF171" i="16"/>
  <c r="AF172" i="16"/>
  <c r="AF173" i="16"/>
  <c r="AF174" i="16"/>
  <c r="AF175" i="16"/>
  <c r="AF176" i="16"/>
  <c r="AF177" i="16"/>
  <c r="AF178" i="16"/>
  <c r="AF179" i="16"/>
  <c r="AF182" i="16"/>
  <c r="AF183" i="16"/>
  <c r="AF184" i="16"/>
  <c r="AF185" i="16"/>
  <c r="AF186" i="16"/>
  <c r="AF187" i="16"/>
  <c r="AF188" i="16"/>
  <c r="AF189" i="16"/>
  <c r="AF190" i="16"/>
  <c r="AF191" i="16"/>
  <c r="AF192" i="16"/>
  <c r="AF193" i="16"/>
  <c r="AF194" i="16"/>
  <c r="AF195" i="16"/>
  <c r="AF196" i="16"/>
  <c r="AF197" i="16"/>
  <c r="AF198" i="16"/>
  <c r="AF199" i="16"/>
  <c r="AF200" i="16"/>
  <c r="AF201" i="16"/>
  <c r="AF202" i="16"/>
  <c r="AF203" i="16"/>
  <c r="AF204" i="16"/>
  <c r="AF205" i="16"/>
  <c r="AF206" i="16"/>
  <c r="AF207" i="16"/>
  <c r="AF208" i="16"/>
  <c r="AF209" i="16"/>
  <c r="AF210" i="16"/>
  <c r="AF211" i="16"/>
  <c r="AF212" i="16"/>
  <c r="AF213" i="16"/>
  <c r="AF214" i="16"/>
  <c r="AF215" i="16"/>
  <c r="AF216" i="16"/>
  <c r="AF217" i="16"/>
  <c r="AF218" i="16"/>
  <c r="AF219" i="16"/>
  <c r="AF220" i="16"/>
  <c r="AF221" i="16"/>
  <c r="AF222" i="16"/>
  <c r="AF223" i="16"/>
  <c r="AF224" i="16"/>
  <c r="AF226" i="16"/>
  <c r="AF227" i="16"/>
  <c r="AF229" i="16"/>
  <c r="AF230" i="16"/>
  <c r="AF231" i="16"/>
  <c r="AF232" i="16"/>
  <c r="AF233" i="16"/>
  <c r="AF234" i="16"/>
  <c r="AF236" i="16"/>
  <c r="AF237" i="16"/>
  <c r="AF238" i="16"/>
  <c r="AF239" i="16"/>
  <c r="AF240" i="16"/>
  <c r="AF241" i="16"/>
  <c r="AF242" i="16"/>
  <c r="AF243" i="16"/>
  <c r="AF244" i="16"/>
  <c r="AF245" i="16"/>
  <c r="AF246" i="16"/>
  <c r="AF247" i="16"/>
  <c r="AF248" i="16"/>
  <c r="AF249" i="16"/>
  <c r="AF250" i="16"/>
  <c r="AF251" i="16"/>
  <c r="AF252" i="16"/>
  <c r="AF253" i="16"/>
  <c r="AF254" i="16"/>
  <c r="AF255" i="16"/>
  <c r="AF256" i="16"/>
  <c r="AF257" i="16"/>
  <c r="AF258" i="16"/>
  <c r="AF259" i="16"/>
  <c r="AF260" i="16"/>
  <c r="AF261" i="16"/>
  <c r="AF262" i="16"/>
  <c r="AF263" i="16"/>
  <c r="AF264" i="16"/>
  <c r="AF265" i="16"/>
  <c r="AF266" i="16"/>
  <c r="AF267" i="16"/>
  <c r="AF268" i="16"/>
  <c r="AF269" i="16"/>
  <c r="AF270" i="16"/>
  <c r="AF271" i="16"/>
  <c r="AF272" i="16"/>
  <c r="AF273" i="16"/>
  <c r="AF274" i="16"/>
  <c r="AF275" i="16"/>
  <c r="AF276" i="16"/>
  <c r="AF277" i="16"/>
  <c r="AF278" i="16"/>
  <c r="AF279" i="16"/>
  <c r="AF280" i="16"/>
  <c r="AF281" i="16"/>
  <c r="AF282" i="16"/>
  <c r="AF283" i="16"/>
  <c r="AF284" i="16"/>
  <c r="AF285" i="16"/>
  <c r="AF286" i="16"/>
  <c r="AF287" i="16"/>
  <c r="AF288" i="16"/>
  <c r="AF289" i="16"/>
  <c r="AF290" i="16"/>
  <c r="AF291" i="16"/>
  <c r="AF292" i="16"/>
  <c r="AF293" i="16"/>
  <c r="AF294" i="16"/>
  <c r="AF295" i="16"/>
  <c r="AF296" i="16"/>
  <c r="AF297" i="16"/>
  <c r="AF298" i="16"/>
  <c r="AF299" i="16"/>
  <c r="AF300" i="16"/>
  <c r="AF301" i="16"/>
  <c r="AF302" i="16"/>
  <c r="AF303" i="16"/>
  <c r="AF304" i="16"/>
  <c r="AF305" i="16"/>
  <c r="AF306" i="16"/>
  <c r="AF307" i="16"/>
  <c r="AF308" i="16"/>
  <c r="AF309" i="16"/>
  <c r="AF310" i="16"/>
  <c r="AF311" i="16"/>
  <c r="AF312" i="16"/>
  <c r="AF313" i="16"/>
  <c r="AF314" i="16"/>
  <c r="AF315" i="16"/>
  <c r="AF316" i="16"/>
  <c r="AF317" i="16"/>
  <c r="AF318" i="16"/>
  <c r="AF319" i="16"/>
  <c r="AF320" i="16"/>
  <c r="AF321" i="16"/>
  <c r="AF322" i="16"/>
  <c r="AF323" i="16"/>
  <c r="AF324" i="16"/>
  <c r="AF325" i="16"/>
  <c r="AF326" i="16"/>
  <c r="AF327" i="16"/>
  <c r="AF328" i="16"/>
  <c r="AF329" i="16"/>
  <c r="AF331" i="16"/>
  <c r="AF332" i="16"/>
  <c r="AF333" i="16"/>
  <c r="AF334" i="16"/>
  <c r="AF335" i="16"/>
  <c r="AF336" i="16"/>
  <c r="AF337" i="16"/>
  <c r="AF338" i="16"/>
  <c r="AF339" i="16"/>
  <c r="AF340" i="16"/>
  <c r="AF341" i="16"/>
  <c r="AF342" i="16"/>
  <c r="AF343" i="16"/>
  <c r="AF344" i="16"/>
  <c r="AF345" i="16"/>
  <c r="AF346" i="16"/>
  <c r="AF347" i="16"/>
  <c r="AF348" i="16"/>
  <c r="AF349" i="16"/>
  <c r="AF350" i="16"/>
  <c r="AF351" i="16"/>
  <c r="AF352" i="16"/>
  <c r="AF353" i="16"/>
  <c r="AF355" i="16"/>
  <c r="AF356" i="16"/>
  <c r="AF357" i="16"/>
  <c r="AF358" i="16"/>
  <c r="AF359" i="16"/>
  <c r="AF360" i="16"/>
  <c r="AF361" i="16"/>
  <c r="AF362" i="16"/>
  <c r="AF363" i="16"/>
  <c r="AF364" i="16"/>
  <c r="AF365" i="16"/>
  <c r="AF366" i="16"/>
  <c r="AF367" i="16"/>
  <c r="AF368" i="16"/>
  <c r="AF369" i="16"/>
  <c r="AF370" i="16"/>
  <c r="AF371" i="16"/>
  <c r="AF373" i="16"/>
  <c r="AF374" i="16"/>
  <c r="AF375" i="16"/>
  <c r="AF376" i="16"/>
  <c r="AF377" i="16"/>
  <c r="AF378" i="16"/>
  <c r="AF379" i="16"/>
  <c r="AF380" i="16"/>
  <c r="AF381" i="16"/>
  <c r="AF382" i="16"/>
  <c r="AF383" i="16"/>
  <c r="AF384" i="16"/>
  <c r="AF385" i="16"/>
  <c r="AF386" i="16"/>
  <c r="AF387" i="16"/>
  <c r="AF388" i="16"/>
  <c r="AF389" i="16"/>
  <c r="AF390" i="16"/>
  <c r="AF391" i="16"/>
  <c r="AF392" i="16"/>
  <c r="AF393" i="16"/>
  <c r="AF394" i="16"/>
  <c r="AF395" i="16"/>
  <c r="AF396" i="16"/>
  <c r="AF398" i="16"/>
  <c r="AF399" i="16"/>
  <c r="AF400" i="16"/>
  <c r="AF401" i="16"/>
  <c r="AF402" i="16"/>
  <c r="AF403" i="16"/>
  <c r="AF404" i="16"/>
  <c r="AF405" i="16"/>
  <c r="AF406" i="16"/>
  <c r="AF407" i="16"/>
  <c r="AF408" i="16"/>
  <c r="AF409" i="16"/>
  <c r="AF410" i="16"/>
  <c r="AF411" i="16"/>
  <c r="AF412" i="16"/>
  <c r="AF413" i="16"/>
  <c r="AF414" i="16"/>
  <c r="AF415" i="16"/>
  <c r="AF416" i="16"/>
  <c r="AF417" i="16"/>
  <c r="AF418" i="16"/>
  <c r="AF419" i="16"/>
  <c r="AF421" i="16"/>
  <c r="AF422" i="16"/>
  <c r="AF423" i="16"/>
  <c r="AF424" i="16"/>
  <c r="AF425" i="16"/>
  <c r="AF426" i="16"/>
  <c r="AF427" i="16"/>
  <c r="AF428" i="16"/>
  <c r="AF429" i="16"/>
  <c r="AF430" i="16"/>
  <c r="AF431" i="16"/>
  <c r="AF433" i="16"/>
  <c r="AF434" i="16"/>
  <c r="AF435" i="16"/>
  <c r="AF436" i="16"/>
  <c r="AF437" i="16"/>
  <c r="AF438" i="16"/>
  <c r="AF439" i="16"/>
  <c r="AF440" i="16"/>
  <c r="AF441" i="16"/>
  <c r="AF442" i="16"/>
  <c r="AF443" i="16"/>
  <c r="AF444" i="16"/>
  <c r="AF445" i="16"/>
  <c r="AF446" i="16"/>
  <c r="AF447" i="16"/>
  <c r="AF448" i="16"/>
  <c r="AF449" i="16"/>
  <c r="AF450" i="16"/>
  <c r="AF451" i="16"/>
  <c r="AF452" i="16"/>
  <c r="AF453" i="16"/>
  <c r="AF454" i="16"/>
  <c r="AF455" i="16"/>
  <c r="AF456" i="16"/>
  <c r="AF457" i="16"/>
  <c r="AF458" i="16"/>
  <c r="AF459" i="16"/>
  <c r="AF460" i="16"/>
  <c r="AF461" i="16"/>
  <c r="AF462" i="16"/>
  <c r="AF463" i="16"/>
  <c r="AF465" i="16"/>
  <c r="AF466" i="16"/>
  <c r="AF467" i="16"/>
  <c r="AF469" i="16"/>
  <c r="AF470" i="16"/>
  <c r="AF471" i="16"/>
  <c r="AF472" i="16"/>
  <c r="AF473" i="16"/>
  <c r="AF474" i="16"/>
  <c r="AF475" i="16"/>
  <c r="AF476" i="16"/>
  <c r="AF477" i="16"/>
  <c r="AF478" i="16"/>
  <c r="AF480" i="16"/>
  <c r="AF481" i="16"/>
  <c r="AF482" i="16"/>
  <c r="AF483" i="16"/>
  <c r="AF484" i="16"/>
  <c r="AF485" i="16"/>
  <c r="AF486" i="16"/>
  <c r="AF487" i="16"/>
  <c r="AF488" i="16"/>
  <c r="AF489" i="16"/>
  <c r="AF490" i="16"/>
  <c r="AF491" i="16"/>
  <c r="AF492" i="16"/>
  <c r="AF493" i="16"/>
  <c r="AF494" i="16"/>
  <c r="AF495" i="16"/>
  <c r="AF496" i="16"/>
  <c r="AF497" i="16"/>
  <c r="AF498" i="16"/>
  <c r="AF499" i="16"/>
  <c r="AF500" i="16"/>
  <c r="AF501" i="16"/>
  <c r="AF502" i="16"/>
  <c r="AF503" i="16"/>
  <c r="AF504" i="16"/>
  <c r="AF505" i="16"/>
  <c r="AF506" i="16"/>
  <c r="AF507" i="16"/>
  <c r="AF508" i="16"/>
  <c r="AF509" i="16"/>
  <c r="AF510" i="16"/>
  <c r="AF513" i="16"/>
  <c r="AF514" i="16"/>
  <c r="AF517" i="16"/>
  <c r="AF518" i="16"/>
  <c r="AF519" i="16"/>
  <c r="AF520" i="16"/>
  <c r="AF521" i="16"/>
  <c r="AF522" i="16"/>
  <c r="AF523" i="16"/>
  <c r="AF524" i="16"/>
  <c r="AF525" i="16"/>
  <c r="AF526" i="16"/>
  <c r="AF527" i="16"/>
  <c r="AF528" i="16"/>
  <c r="AF529" i="16"/>
  <c r="AF530" i="16"/>
  <c r="AF531" i="16"/>
  <c r="AF532" i="16"/>
  <c r="AF533" i="16"/>
  <c r="AF534" i="16"/>
  <c r="AF535" i="16"/>
  <c r="AF536" i="16"/>
  <c r="AF537" i="16"/>
  <c r="AF538" i="16"/>
  <c r="AF539" i="16"/>
  <c r="AF540" i="16"/>
  <c r="AF541" i="16"/>
  <c r="AF542" i="16"/>
  <c r="AF543" i="16"/>
  <c r="AF544" i="16"/>
  <c r="AF545" i="16"/>
  <c r="AF546" i="16"/>
  <c r="AF547" i="16"/>
  <c r="AF548" i="16"/>
  <c r="AF549" i="16"/>
  <c r="AF550" i="16"/>
  <c r="AF551" i="16"/>
  <c r="AF552" i="16"/>
  <c r="AF553" i="16"/>
  <c r="AF554" i="16"/>
  <c r="AF555" i="16"/>
  <c r="AF556" i="16"/>
  <c r="AF557" i="16"/>
  <c r="AF558" i="16"/>
  <c r="AF559" i="16"/>
  <c r="AF560" i="16"/>
  <c r="AF561" i="16"/>
  <c r="AF562" i="16"/>
  <c r="AF563" i="16"/>
  <c r="AF564" i="16"/>
  <c r="AF565" i="16"/>
  <c r="AF566" i="16"/>
  <c r="AF567" i="16"/>
  <c r="AF568" i="16"/>
  <c r="AF569" i="16"/>
  <c r="AF570" i="16"/>
  <c r="AF571" i="16"/>
  <c r="AF572" i="16"/>
  <c r="AF573" i="16"/>
  <c r="AF574" i="16"/>
  <c r="AF575" i="16"/>
  <c r="AF576" i="16"/>
  <c r="AF2" i="16"/>
  <c r="AE516" i="16"/>
  <c r="AF516" i="16" s="1"/>
  <c r="AE515" i="16"/>
  <c r="AF515" i="16" s="1"/>
  <c r="AE512" i="16"/>
  <c r="AF512" i="16" s="1"/>
  <c r="AE511" i="16"/>
  <c r="AF511" i="16" s="1"/>
  <c r="AE479" i="16"/>
  <c r="AF479" i="16" s="1"/>
  <c r="AE468" i="16"/>
  <c r="AF468" i="16" s="1"/>
  <c r="AE464" i="16"/>
  <c r="AF464" i="16" s="1"/>
  <c r="AE432" i="16"/>
  <c r="AF432" i="16" s="1"/>
  <c r="AE420" i="16"/>
  <c r="AF420" i="16" s="1"/>
  <c r="AE397" i="16"/>
  <c r="AF397" i="16" s="1"/>
  <c r="AE372" i="16"/>
  <c r="AF372" i="16" s="1"/>
  <c r="AE354" i="16"/>
  <c r="AF354" i="16" s="1"/>
  <c r="AE330" i="16"/>
  <c r="AF330" i="16" s="1"/>
  <c r="AE235" i="16"/>
  <c r="AF235" i="16" s="1"/>
  <c r="AE228" i="16"/>
  <c r="AF228" i="16" s="1"/>
  <c r="AE225" i="16"/>
  <c r="AF225" i="16" s="1"/>
  <c r="AE181" i="16"/>
  <c r="AF181" i="16" s="1"/>
  <c r="AE180" i="16"/>
  <c r="AF180" i="16" s="1"/>
  <c r="AE146" i="16"/>
  <c r="AF146" i="16" s="1"/>
  <c r="AE138" i="16"/>
  <c r="AF138" i="16" s="1"/>
  <c r="AE135" i="16"/>
  <c r="AF135" i="16" s="1"/>
  <c r="AE132" i="16"/>
  <c r="AF132" i="16" s="1"/>
  <c r="AE120" i="16"/>
  <c r="AF120" i="16" s="1"/>
  <c r="AE118" i="16"/>
  <c r="AF118" i="16" s="1"/>
  <c r="AE109" i="16"/>
  <c r="AF109" i="16" s="1"/>
  <c r="AE79" i="16"/>
  <c r="AF79" i="16" s="1"/>
  <c r="AE78" i="16"/>
  <c r="AF78" i="16" s="1"/>
  <c r="AE50" i="16"/>
  <c r="AF50" i="16" s="1"/>
  <c r="AE31" i="16"/>
  <c r="AF31" i="16" s="1"/>
  <c r="AE11" i="16"/>
  <c r="AF11" i="16" s="1"/>
  <c r="AE10" i="16"/>
  <c r="AF10" i="16" s="1"/>
  <c r="AE9" i="16"/>
  <c r="AF9" i="16" s="1"/>
  <c r="D120" i="9"/>
  <c r="D146" i="9"/>
  <c r="D486" i="9"/>
  <c r="D529" i="9"/>
  <c r="D530" i="9"/>
  <c r="D533" i="9"/>
  <c r="D534" i="9"/>
  <c r="D482" i="9"/>
  <c r="D118" i="9"/>
  <c r="D10" i="9"/>
  <c r="D11" i="9"/>
  <c r="D31" i="9"/>
  <c r="D50" i="9"/>
  <c r="D78" i="9"/>
  <c r="D79" i="9"/>
  <c r="D109" i="9"/>
  <c r="D132" i="9"/>
  <c r="D135" i="9"/>
  <c r="D138" i="9"/>
  <c r="D180" i="9"/>
  <c r="D181" i="9"/>
  <c r="D231" i="9"/>
  <c r="D234" i="9"/>
  <c r="D241" i="9"/>
  <c r="D342" i="9"/>
  <c r="D366" i="9"/>
  <c r="D384" i="9"/>
  <c r="D415" i="9"/>
  <c r="D438" i="9"/>
  <c r="D450" i="9"/>
  <c r="D497" i="9"/>
  <c r="D9" i="9"/>
  <c r="F17" i="8"/>
  <c r="F112" i="8"/>
  <c r="F130" i="8"/>
  <c r="F170" i="8"/>
  <c r="F173" i="8"/>
  <c r="F255" i="8"/>
  <c r="F257" i="8"/>
  <c r="F269" i="8"/>
  <c r="F302" i="8"/>
  <c r="F305" i="8"/>
  <c r="F321" i="8"/>
  <c r="F322" i="8"/>
  <c r="F419" i="8"/>
  <c r="F422" i="8"/>
  <c r="F423" i="8"/>
  <c r="F467" i="8"/>
  <c r="F505" i="8"/>
  <c r="F508" i="8"/>
  <c r="F560" i="8"/>
  <c r="F561" i="8"/>
  <c r="F10" i="8"/>
  <c r="F13" i="8"/>
  <c r="F29" i="8"/>
  <c r="F34" i="8"/>
  <c r="F98" i="8"/>
  <c r="F11" i="8"/>
  <c r="X3" i="16"/>
  <c r="X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148" i="16"/>
  <c r="X149" i="16"/>
  <c r="X150" i="16"/>
  <c r="X151" i="16"/>
  <c r="X152" i="16"/>
  <c r="X153" i="16"/>
  <c r="X154" i="16"/>
  <c r="X155" i="16"/>
  <c r="X156" i="16"/>
  <c r="X157" i="16"/>
  <c r="X158" i="16"/>
  <c r="X159" i="16"/>
  <c r="X160" i="16"/>
  <c r="X161" i="16"/>
  <c r="X162" i="16"/>
  <c r="X163" i="16"/>
  <c r="X164" i="16"/>
  <c r="X165" i="16"/>
  <c r="X166" i="16"/>
  <c r="X167" i="16"/>
  <c r="X168" i="16"/>
  <c r="X169" i="16"/>
  <c r="X170" i="16"/>
  <c r="X171" i="16"/>
  <c r="X172" i="16"/>
  <c r="X173" i="16"/>
  <c r="X174" i="16"/>
  <c r="X175" i="16"/>
  <c r="X176" i="16"/>
  <c r="X177" i="16"/>
  <c r="X178" i="16"/>
  <c r="X179" i="16"/>
  <c r="X180" i="16"/>
  <c r="X181" i="16"/>
  <c r="X182" i="16"/>
  <c r="X183" i="16"/>
  <c r="X184" i="16"/>
  <c r="X185" i="16"/>
  <c r="X186" i="16"/>
  <c r="X187" i="16"/>
  <c r="X188" i="16"/>
  <c r="X189" i="16"/>
  <c r="X190" i="16"/>
  <c r="X191" i="16"/>
  <c r="X192" i="16"/>
  <c r="X193" i="16"/>
  <c r="X194" i="16"/>
  <c r="X195" i="16"/>
  <c r="X196" i="16"/>
  <c r="X197" i="16"/>
  <c r="X198" i="16"/>
  <c r="X199" i="16"/>
  <c r="X200" i="16"/>
  <c r="X201" i="16"/>
  <c r="X202" i="16"/>
  <c r="X203" i="16"/>
  <c r="X204" i="16"/>
  <c r="X205" i="16"/>
  <c r="X206" i="16"/>
  <c r="X207" i="16"/>
  <c r="X208" i="16"/>
  <c r="X209" i="16"/>
  <c r="X210" i="16"/>
  <c r="X211" i="16"/>
  <c r="X212" i="16"/>
  <c r="X213" i="16"/>
  <c r="X214" i="16"/>
  <c r="X215" i="16"/>
  <c r="X216" i="16"/>
  <c r="X217" i="16"/>
  <c r="X218" i="16"/>
  <c r="X219" i="16"/>
  <c r="X220" i="16"/>
  <c r="X221" i="16"/>
  <c r="X222" i="16"/>
  <c r="X223" i="16"/>
  <c r="X224" i="16"/>
  <c r="X225" i="16"/>
  <c r="X226" i="16"/>
  <c r="X227" i="16"/>
  <c r="X228" i="16"/>
  <c r="X229" i="16"/>
  <c r="X230" i="16"/>
  <c r="X231" i="16"/>
  <c r="X232" i="16"/>
  <c r="X233" i="16"/>
  <c r="X234" i="16"/>
  <c r="X235" i="16"/>
  <c r="X236" i="16"/>
  <c r="X237" i="16"/>
  <c r="X238" i="16"/>
  <c r="X239" i="16"/>
  <c r="X240" i="16"/>
  <c r="X241" i="16"/>
  <c r="X242" i="16"/>
  <c r="X243" i="16"/>
  <c r="X244" i="16"/>
  <c r="X245" i="16"/>
  <c r="X246" i="16"/>
  <c r="X247" i="16"/>
  <c r="X248" i="16"/>
  <c r="X249" i="16"/>
  <c r="X250" i="16"/>
  <c r="X251" i="16"/>
  <c r="X252" i="16"/>
  <c r="X253" i="16"/>
  <c r="X254" i="16"/>
  <c r="X255" i="16"/>
  <c r="X256" i="16"/>
  <c r="X257" i="16"/>
  <c r="X258" i="16"/>
  <c r="X259" i="16"/>
  <c r="X260" i="16"/>
  <c r="X261" i="16"/>
  <c r="X262" i="16"/>
  <c r="X263" i="16"/>
  <c r="X264" i="16"/>
  <c r="X265" i="16"/>
  <c r="X266" i="16"/>
  <c r="X267" i="16"/>
  <c r="X268" i="16"/>
  <c r="X269" i="16"/>
  <c r="X270" i="16"/>
  <c r="X271" i="16"/>
  <c r="X272" i="16"/>
  <c r="X273" i="16"/>
  <c r="X274" i="16"/>
  <c r="X275" i="16"/>
  <c r="X276" i="16"/>
  <c r="X277" i="16"/>
  <c r="X278" i="16"/>
  <c r="X279" i="16"/>
  <c r="X280" i="16"/>
  <c r="X281" i="16"/>
  <c r="X282" i="16"/>
  <c r="X283" i="16"/>
  <c r="X284" i="16"/>
  <c r="X285" i="16"/>
  <c r="X286" i="16"/>
  <c r="X287" i="16"/>
  <c r="X288" i="16"/>
  <c r="X289" i="16"/>
  <c r="X290" i="16"/>
  <c r="X291" i="16"/>
  <c r="X292" i="16"/>
  <c r="X293" i="16"/>
  <c r="X294" i="16"/>
  <c r="X295" i="16"/>
  <c r="X296" i="16"/>
  <c r="X297" i="16"/>
  <c r="X298" i="16"/>
  <c r="X299" i="16"/>
  <c r="X300" i="16"/>
  <c r="X301" i="16"/>
  <c r="X302" i="16"/>
  <c r="X303" i="16"/>
  <c r="X304" i="16"/>
  <c r="X305" i="16"/>
  <c r="X306" i="16"/>
  <c r="X307" i="16"/>
  <c r="X308" i="16"/>
  <c r="X309" i="16"/>
  <c r="X310" i="16"/>
  <c r="X311" i="16"/>
  <c r="X312" i="16"/>
  <c r="X313" i="16"/>
  <c r="X314" i="16"/>
  <c r="X315" i="16"/>
  <c r="X316" i="16"/>
  <c r="X317" i="16"/>
  <c r="X318" i="16"/>
  <c r="X319" i="16"/>
  <c r="X320" i="16"/>
  <c r="X321" i="16"/>
  <c r="X322" i="16"/>
  <c r="X323" i="16"/>
  <c r="X324" i="16"/>
  <c r="X325" i="16"/>
  <c r="X326" i="16"/>
  <c r="X327" i="16"/>
  <c r="X328" i="16"/>
  <c r="X329" i="16"/>
  <c r="X330" i="16"/>
  <c r="X331" i="16"/>
  <c r="X332" i="16"/>
  <c r="X333" i="16"/>
  <c r="X334" i="16"/>
  <c r="X335" i="16"/>
  <c r="X336" i="16"/>
  <c r="X337" i="16"/>
  <c r="X338" i="16"/>
  <c r="X339" i="16"/>
  <c r="X340" i="16"/>
  <c r="X341" i="16"/>
  <c r="X342" i="16"/>
  <c r="X343" i="16"/>
  <c r="X344" i="16"/>
  <c r="X345" i="16"/>
  <c r="X346" i="16"/>
  <c r="X347" i="16"/>
  <c r="X348" i="16"/>
  <c r="X349" i="16"/>
  <c r="X350" i="16"/>
  <c r="X351" i="16"/>
  <c r="X352" i="16"/>
  <c r="X353" i="16"/>
  <c r="X354" i="16"/>
  <c r="X355" i="16"/>
  <c r="X356" i="16"/>
  <c r="X357" i="16"/>
  <c r="X358" i="16"/>
  <c r="X359" i="16"/>
  <c r="X360" i="16"/>
  <c r="X361" i="16"/>
  <c r="X362" i="16"/>
  <c r="X363" i="16"/>
  <c r="X364" i="16"/>
  <c r="X365" i="16"/>
  <c r="X366" i="16"/>
  <c r="X367" i="16"/>
  <c r="X368" i="16"/>
  <c r="X369" i="16"/>
  <c r="X370" i="16"/>
  <c r="X371" i="16"/>
  <c r="X372" i="16"/>
  <c r="X373" i="16"/>
  <c r="X374" i="16"/>
  <c r="X375" i="16"/>
  <c r="X376" i="16"/>
  <c r="X377" i="16"/>
  <c r="X378" i="16"/>
  <c r="X379" i="16"/>
  <c r="X380" i="16"/>
  <c r="X381" i="16"/>
  <c r="X382" i="16"/>
  <c r="X383" i="16"/>
  <c r="X384" i="16"/>
  <c r="X385" i="16"/>
  <c r="X386" i="16"/>
  <c r="X387" i="16"/>
  <c r="X388" i="16"/>
  <c r="X389" i="16"/>
  <c r="X390" i="16"/>
  <c r="X391" i="16"/>
  <c r="X392" i="16"/>
  <c r="X393" i="16"/>
  <c r="X394" i="16"/>
  <c r="X395" i="16"/>
  <c r="X396" i="16"/>
  <c r="X397" i="16"/>
  <c r="X398" i="16"/>
  <c r="X399" i="16"/>
  <c r="X400" i="16"/>
  <c r="X401" i="16"/>
  <c r="X402" i="16"/>
  <c r="X403" i="16"/>
  <c r="X404" i="16"/>
  <c r="X405" i="16"/>
  <c r="X406" i="16"/>
  <c r="X407" i="16"/>
  <c r="X408" i="16"/>
  <c r="X409" i="16"/>
  <c r="X410" i="16"/>
  <c r="X411" i="16"/>
  <c r="X412" i="16"/>
  <c r="X413" i="16"/>
  <c r="X414" i="16"/>
  <c r="X415" i="16"/>
  <c r="X416" i="16"/>
  <c r="X417" i="16"/>
  <c r="X418" i="16"/>
  <c r="X419" i="16"/>
  <c r="X420" i="16"/>
  <c r="X421" i="16"/>
  <c r="X422" i="16"/>
  <c r="X423" i="16"/>
  <c r="X424" i="16"/>
  <c r="X425" i="16"/>
  <c r="X426" i="16"/>
  <c r="X427" i="16"/>
  <c r="X428" i="16"/>
  <c r="X429" i="16"/>
  <c r="X430" i="16"/>
  <c r="X431" i="16"/>
  <c r="X432" i="16"/>
  <c r="X433" i="16"/>
  <c r="X434" i="16"/>
  <c r="X435" i="16"/>
  <c r="X436" i="16"/>
  <c r="X437" i="16"/>
  <c r="X438" i="16"/>
  <c r="X439" i="16"/>
  <c r="X440" i="16"/>
  <c r="X441" i="16"/>
  <c r="X442" i="16"/>
  <c r="X443" i="16"/>
  <c r="X444" i="16"/>
  <c r="X445" i="16"/>
  <c r="X446" i="16"/>
  <c r="X447" i="16"/>
  <c r="X448" i="16"/>
  <c r="X449" i="16"/>
  <c r="X450" i="16"/>
  <c r="X451" i="16"/>
  <c r="X452" i="16"/>
  <c r="X453" i="16"/>
  <c r="X454" i="16"/>
  <c r="X455" i="16"/>
  <c r="X456" i="16"/>
  <c r="X457" i="16"/>
  <c r="X458" i="16"/>
  <c r="X459" i="16"/>
  <c r="X460" i="16"/>
  <c r="X461" i="16"/>
  <c r="X462" i="16"/>
  <c r="X463" i="16"/>
  <c r="X464" i="16"/>
  <c r="X465" i="16"/>
  <c r="X466" i="16"/>
  <c r="X467" i="16"/>
  <c r="X468" i="16"/>
  <c r="X469" i="16"/>
  <c r="X470" i="16"/>
  <c r="X471" i="16"/>
  <c r="X472" i="16"/>
  <c r="X473" i="16"/>
  <c r="X474" i="16"/>
  <c r="X475" i="16"/>
  <c r="X476" i="16"/>
  <c r="X477" i="16"/>
  <c r="X478" i="16"/>
  <c r="X479" i="16"/>
  <c r="X480" i="16"/>
  <c r="X481" i="16"/>
  <c r="X482" i="16"/>
  <c r="X483" i="16"/>
  <c r="X484" i="16"/>
  <c r="X485" i="16"/>
  <c r="X486" i="16"/>
  <c r="X487" i="16"/>
  <c r="X488" i="16"/>
  <c r="X489" i="16"/>
  <c r="X490" i="16"/>
  <c r="X491" i="16"/>
  <c r="X492" i="16"/>
  <c r="X493" i="16"/>
  <c r="X494" i="16"/>
  <c r="X495" i="16"/>
  <c r="X496" i="16"/>
  <c r="X497" i="16"/>
  <c r="X498" i="16"/>
  <c r="X499" i="16"/>
  <c r="X500" i="16"/>
  <c r="X501" i="16"/>
  <c r="X502" i="16"/>
  <c r="X503" i="16"/>
  <c r="X504" i="16"/>
  <c r="X505" i="16"/>
  <c r="X506" i="16"/>
  <c r="X507" i="16"/>
  <c r="X508" i="16"/>
  <c r="X509" i="16"/>
  <c r="X510" i="16"/>
  <c r="X511" i="16"/>
  <c r="X512" i="16"/>
  <c r="X513" i="16"/>
  <c r="X514" i="16"/>
  <c r="X515" i="16"/>
  <c r="X516" i="16"/>
  <c r="X517" i="16"/>
  <c r="X518" i="16"/>
  <c r="X519" i="16"/>
  <c r="X520" i="16"/>
  <c r="X521" i="16"/>
  <c r="X522" i="16"/>
  <c r="X523" i="16"/>
  <c r="X524" i="16"/>
  <c r="X525" i="16"/>
  <c r="X526" i="16"/>
  <c r="X527" i="16"/>
  <c r="X528" i="16"/>
  <c r="X529" i="16"/>
  <c r="X530" i="16"/>
  <c r="X531" i="16"/>
  <c r="X532" i="16"/>
  <c r="X533" i="16"/>
  <c r="X534" i="16"/>
  <c r="X535" i="16"/>
  <c r="X536" i="16"/>
  <c r="X537" i="16"/>
  <c r="X538" i="16"/>
  <c r="X539" i="16"/>
  <c r="X540" i="16"/>
  <c r="X541" i="16"/>
  <c r="X542" i="16"/>
  <c r="X543" i="16"/>
  <c r="X544" i="16"/>
  <c r="X545" i="16"/>
  <c r="X546" i="16"/>
  <c r="X547" i="16"/>
  <c r="X548" i="16"/>
  <c r="X549" i="16"/>
  <c r="X550" i="16"/>
  <c r="X551" i="16"/>
  <c r="X552" i="16"/>
  <c r="X553" i="16"/>
  <c r="X554" i="16"/>
  <c r="X555" i="16"/>
  <c r="X556" i="16"/>
  <c r="X557" i="16"/>
  <c r="X558" i="16"/>
  <c r="X559" i="16"/>
  <c r="X560" i="16"/>
  <c r="X561" i="16"/>
  <c r="X562" i="16"/>
  <c r="X563" i="16"/>
  <c r="X564" i="16"/>
  <c r="X565" i="16"/>
  <c r="X566" i="16"/>
  <c r="X567" i="16"/>
  <c r="X568" i="16"/>
  <c r="X569" i="16"/>
  <c r="X570" i="16"/>
  <c r="X571" i="16"/>
  <c r="X572" i="16"/>
  <c r="X573" i="16"/>
  <c r="X574" i="16"/>
  <c r="X575" i="16"/>
  <c r="X576" i="16"/>
  <c r="X2" i="16"/>
  <c r="F3" i="8"/>
  <c r="F4" i="8"/>
  <c r="F5" i="8"/>
  <c r="F6" i="8"/>
  <c r="F7" i="8"/>
  <c r="F8" i="8"/>
  <c r="F9" i="8"/>
  <c r="F12" i="8"/>
  <c r="F14" i="8"/>
  <c r="F15" i="8"/>
  <c r="F16" i="8"/>
  <c r="F18" i="8"/>
  <c r="F19" i="8"/>
  <c r="F20" i="8"/>
  <c r="F21" i="8"/>
  <c r="F22" i="8"/>
  <c r="F23" i="8"/>
  <c r="F24" i="8"/>
  <c r="F25" i="8"/>
  <c r="F26" i="8"/>
  <c r="F27" i="8"/>
  <c r="F28" i="8"/>
  <c r="F30" i="8"/>
  <c r="F31" i="8"/>
  <c r="F32" i="8"/>
  <c r="F33" i="8"/>
  <c r="F35" i="8"/>
  <c r="F36" i="8"/>
  <c r="F37" i="8"/>
  <c r="F38" i="8"/>
  <c r="F39" i="8"/>
  <c r="F40" i="8"/>
  <c r="F41" i="8"/>
  <c r="F42" i="8"/>
  <c r="F43" i="8"/>
  <c r="F44" i="8"/>
  <c r="F45" i="8"/>
  <c r="F46" i="8"/>
  <c r="F47" i="8"/>
  <c r="F48"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9" i="8"/>
  <c r="F100" i="8"/>
  <c r="F101" i="8"/>
  <c r="F102" i="8"/>
  <c r="F103" i="8"/>
  <c r="F104" i="8"/>
  <c r="F105" i="8"/>
  <c r="F106" i="8"/>
  <c r="F107" i="8"/>
  <c r="F108" i="8"/>
  <c r="F109" i="8"/>
  <c r="F110" i="8"/>
  <c r="F111" i="8"/>
  <c r="F113" i="8"/>
  <c r="F114" i="8"/>
  <c r="F115" i="8"/>
  <c r="F116" i="8"/>
  <c r="F117" i="8"/>
  <c r="F118" i="8"/>
  <c r="F119" i="8"/>
  <c r="F120" i="8"/>
  <c r="F121" i="8"/>
  <c r="F122" i="8"/>
  <c r="F123" i="8"/>
  <c r="F124" i="8"/>
  <c r="F125" i="8"/>
  <c r="F126" i="8"/>
  <c r="F127" i="8"/>
  <c r="F128" i="8"/>
  <c r="F129" i="8"/>
  <c r="F131" i="8"/>
  <c r="F132" i="8"/>
  <c r="F133" i="8"/>
  <c r="F134" i="8"/>
  <c r="F135" i="8"/>
  <c r="F136" i="8"/>
  <c r="F137" i="8"/>
  <c r="F138" i="8"/>
  <c r="F139" i="8"/>
  <c r="F140" i="8"/>
  <c r="F141" i="8"/>
  <c r="F142" i="8"/>
  <c r="F143" i="8"/>
  <c r="F144" i="8"/>
  <c r="F145" i="8"/>
  <c r="F146" i="8"/>
  <c r="F147" i="8"/>
  <c r="F149" i="8"/>
  <c r="F150" i="8"/>
  <c r="F151" i="8"/>
  <c r="F152" i="8"/>
  <c r="F153" i="8"/>
  <c r="F155" i="8"/>
  <c r="F156" i="8"/>
  <c r="F157" i="8"/>
  <c r="F158" i="8"/>
  <c r="F159" i="8"/>
  <c r="F161" i="8"/>
  <c r="F162" i="8"/>
  <c r="F163" i="8"/>
  <c r="F164" i="8"/>
  <c r="F165" i="8"/>
  <c r="F167" i="8"/>
  <c r="F168" i="8"/>
  <c r="F169" i="8"/>
  <c r="F171" i="8"/>
  <c r="F174" i="8"/>
  <c r="F175" i="8"/>
  <c r="F176" i="8"/>
  <c r="F177" i="8"/>
  <c r="F179" i="8"/>
  <c r="F180" i="8"/>
  <c r="F181" i="8"/>
  <c r="F182" i="8"/>
  <c r="F183" i="8"/>
  <c r="F185" i="8"/>
  <c r="F186" i="8"/>
  <c r="F187" i="8"/>
  <c r="F188" i="8"/>
  <c r="F189" i="8"/>
  <c r="F191" i="8"/>
  <c r="F192" i="8"/>
  <c r="F193" i="8"/>
  <c r="F194" i="8"/>
  <c r="F195" i="8"/>
  <c r="F197" i="8"/>
  <c r="F198" i="8"/>
  <c r="F199" i="8"/>
  <c r="F200" i="8"/>
  <c r="F201" i="8"/>
  <c r="F203" i="8"/>
  <c r="F204" i="8"/>
  <c r="F205" i="8"/>
  <c r="F206" i="8"/>
  <c r="F207" i="8"/>
  <c r="F209" i="8"/>
  <c r="F210" i="8"/>
  <c r="F211" i="8"/>
  <c r="F212" i="8"/>
  <c r="F213"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6" i="8"/>
  <c r="F258" i="8"/>
  <c r="F259" i="8"/>
  <c r="F260" i="8"/>
  <c r="F261" i="8"/>
  <c r="F262" i="8"/>
  <c r="F263" i="8"/>
  <c r="F264" i="8"/>
  <c r="F265" i="8"/>
  <c r="F266" i="8"/>
  <c r="F267" i="8"/>
  <c r="F268"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3" i="8"/>
  <c r="F304" i="8"/>
  <c r="F306" i="8"/>
  <c r="F307" i="8"/>
  <c r="F308" i="8"/>
  <c r="F309" i="8"/>
  <c r="F310" i="8"/>
  <c r="F311" i="8"/>
  <c r="F312" i="8"/>
  <c r="F313" i="8"/>
  <c r="F314" i="8"/>
  <c r="F315" i="8"/>
  <c r="F316" i="8"/>
  <c r="F317" i="8"/>
  <c r="F318" i="8"/>
  <c r="F319"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1" i="8"/>
  <c r="F392" i="8"/>
  <c r="F393" i="8"/>
  <c r="F394" i="8"/>
  <c r="F395" i="8"/>
  <c r="F397" i="8"/>
  <c r="F398" i="8"/>
  <c r="F399" i="8"/>
  <c r="F400" i="8"/>
  <c r="F401" i="8"/>
  <c r="F403" i="8"/>
  <c r="F404" i="8"/>
  <c r="F405" i="8"/>
  <c r="F406" i="8"/>
  <c r="F407" i="8"/>
  <c r="F409" i="8"/>
  <c r="F410" i="8"/>
  <c r="F411" i="8"/>
  <c r="F412" i="8"/>
  <c r="F413" i="8"/>
  <c r="F414" i="8"/>
  <c r="F415" i="8"/>
  <c r="F417" i="8"/>
  <c r="F418" i="8"/>
  <c r="F421" i="8"/>
  <c r="F424" i="8"/>
  <c r="F425"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8" i="8"/>
  <c r="F469" i="8"/>
  <c r="F470" i="8"/>
  <c r="F471" i="8"/>
  <c r="F472" i="8"/>
  <c r="F473" i="8"/>
  <c r="F474" i="8"/>
  <c r="F475" i="8"/>
  <c r="F476" i="8"/>
  <c r="F477" i="8"/>
  <c r="F478" i="8"/>
  <c r="F479" i="8"/>
  <c r="F480" i="8"/>
  <c r="F482" i="8"/>
  <c r="F483" i="8"/>
  <c r="F484" i="8"/>
  <c r="F485" i="8"/>
  <c r="F486" i="8"/>
  <c r="F487" i="8"/>
  <c r="F488" i="8"/>
  <c r="F489" i="8"/>
  <c r="F490" i="8"/>
  <c r="F491" i="8"/>
  <c r="F493" i="8"/>
  <c r="F494" i="8"/>
  <c r="F495" i="8"/>
  <c r="F496" i="8"/>
  <c r="F497" i="8"/>
  <c r="F499" i="8"/>
  <c r="F500" i="8"/>
  <c r="F501" i="8"/>
  <c r="F502" i="8"/>
  <c r="F503" i="8"/>
  <c r="F506" i="8"/>
  <c r="F507"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7" i="8"/>
  <c r="F548" i="8"/>
  <c r="F549" i="8"/>
  <c r="F550" i="8"/>
  <c r="F551" i="8"/>
  <c r="F552" i="8"/>
  <c r="F553" i="8"/>
  <c r="F554" i="8"/>
  <c r="F555" i="8"/>
  <c r="F556" i="8"/>
  <c r="F557" i="8"/>
  <c r="F558" i="8"/>
  <c r="F559" i="8"/>
  <c r="F562" i="8"/>
  <c r="F563" i="8"/>
  <c r="F564" i="8"/>
  <c r="F565" i="8"/>
  <c r="F566" i="8"/>
  <c r="F567" i="8"/>
  <c r="F568" i="8"/>
  <c r="F569" i="8"/>
  <c r="F570" i="8"/>
  <c r="F572" i="8"/>
  <c r="F573" i="8"/>
  <c r="F574" i="8"/>
  <c r="F575" i="8"/>
  <c r="F576" i="8"/>
  <c r="F577" i="8"/>
  <c r="F578" i="8"/>
  <c r="F579" i="8"/>
  <c r="F580" i="8"/>
  <c r="F581" i="8"/>
  <c r="F582" i="8"/>
  <c r="F583" i="8"/>
  <c r="F584" i="8"/>
  <c r="F585" i="8"/>
  <c r="F586" i="8"/>
  <c r="F587" i="8"/>
  <c r="F589" i="8"/>
  <c r="F590" i="8"/>
  <c r="F591" i="8"/>
  <c r="F592" i="8"/>
  <c r="F593" i="8"/>
  <c r="F594" i="8"/>
  <c r="F49" i="8"/>
  <c r="F571" i="8"/>
  <c r="F416" i="8"/>
  <c r="F481" i="8"/>
  <c r="F320" i="8"/>
  <c r="F2" i="8"/>
  <c r="V3" i="16" l="1"/>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1" i="16"/>
  <c r="V52" i="16"/>
  <c r="V53" i="16"/>
  <c r="V54" i="16"/>
  <c r="V55" i="16"/>
  <c r="V56" i="16"/>
  <c r="V57" i="16"/>
  <c r="V58" i="16"/>
  <c r="V59" i="16"/>
  <c r="V60" i="16"/>
  <c r="V61" i="16"/>
  <c r="V62" i="16"/>
  <c r="V63" i="16"/>
  <c r="V64" i="16"/>
  <c r="V65" i="16"/>
  <c r="V66" i="16"/>
  <c r="V67" i="16"/>
  <c r="V68" i="16"/>
  <c r="V69" i="16"/>
  <c r="V70" i="16"/>
  <c r="V71" i="16"/>
  <c r="V72" i="16"/>
  <c r="V73" i="16"/>
  <c r="V74" i="16"/>
  <c r="V75" i="16"/>
  <c r="V76" i="16"/>
  <c r="V77" i="16"/>
  <c r="V78" i="16"/>
  <c r="V79" i="16"/>
  <c r="V80" i="16"/>
  <c r="V81" i="16"/>
  <c r="V82" i="16"/>
  <c r="V83" i="16"/>
  <c r="V84" i="16"/>
  <c r="V85" i="16"/>
  <c r="V86" i="16"/>
  <c r="V87" i="16"/>
  <c r="V88" i="16"/>
  <c r="V89" i="16"/>
  <c r="V90" i="16"/>
  <c r="V91" i="16"/>
  <c r="V92" i="16"/>
  <c r="V93" i="16"/>
  <c r="V94" i="16"/>
  <c r="V95" i="16"/>
  <c r="V96" i="16"/>
  <c r="V97" i="16"/>
  <c r="V98" i="16"/>
  <c r="V99" i="16"/>
  <c r="V100" i="16"/>
  <c r="V101" i="16"/>
  <c r="V102" i="16"/>
  <c r="V103" i="16"/>
  <c r="V104" i="16"/>
  <c r="V105" i="16"/>
  <c r="V106" i="16"/>
  <c r="V107" i="16"/>
  <c r="V108" i="16"/>
  <c r="V109" i="16"/>
  <c r="V110" i="16"/>
  <c r="V111" i="16"/>
  <c r="V112" i="16"/>
  <c r="V113" i="16"/>
  <c r="V114" i="16"/>
  <c r="V115" i="16"/>
  <c r="V116" i="16"/>
  <c r="V117" i="16"/>
  <c r="V118" i="16"/>
  <c r="V119" i="16"/>
  <c r="V120" i="16"/>
  <c r="V121" i="16"/>
  <c r="V122" i="16"/>
  <c r="V123" i="16"/>
  <c r="V124" i="16"/>
  <c r="V125" i="16"/>
  <c r="V126" i="16"/>
  <c r="V127" i="16"/>
  <c r="V128" i="16"/>
  <c r="V129" i="16"/>
  <c r="V130" i="16"/>
  <c r="V131" i="16"/>
  <c r="V132" i="16"/>
  <c r="V133" i="16"/>
  <c r="V134" i="16"/>
  <c r="V135" i="16"/>
  <c r="V136" i="16"/>
  <c r="V137" i="16"/>
  <c r="V138" i="16"/>
  <c r="V139" i="16"/>
  <c r="V140" i="16"/>
  <c r="V141" i="16"/>
  <c r="V142" i="16"/>
  <c r="V143" i="16"/>
  <c r="V144" i="16"/>
  <c r="V145" i="16"/>
  <c r="V146" i="16"/>
  <c r="V147" i="16"/>
  <c r="V148" i="16"/>
  <c r="V149" i="16"/>
  <c r="V150" i="16"/>
  <c r="V151" i="16"/>
  <c r="V152" i="16"/>
  <c r="V153" i="16"/>
  <c r="V154" i="16"/>
  <c r="V155" i="16"/>
  <c r="V156" i="16"/>
  <c r="V157" i="16"/>
  <c r="V158" i="16"/>
  <c r="V159" i="16"/>
  <c r="V160" i="16"/>
  <c r="V161" i="16"/>
  <c r="V162" i="16"/>
  <c r="V163" i="16"/>
  <c r="V164" i="16"/>
  <c r="V165" i="16"/>
  <c r="V166" i="16"/>
  <c r="V167" i="16"/>
  <c r="V168" i="16"/>
  <c r="V169" i="16"/>
  <c r="V170" i="16"/>
  <c r="V171" i="16"/>
  <c r="V172" i="16"/>
  <c r="V173" i="16"/>
  <c r="V174" i="16"/>
  <c r="V175" i="16"/>
  <c r="V176" i="16"/>
  <c r="V177" i="16"/>
  <c r="V178" i="16"/>
  <c r="V179" i="16"/>
  <c r="V180" i="16"/>
  <c r="V181" i="16"/>
  <c r="V182" i="16"/>
  <c r="V183" i="16"/>
  <c r="V184" i="16"/>
  <c r="V185" i="16"/>
  <c r="V186" i="16"/>
  <c r="V187" i="16"/>
  <c r="V188" i="16"/>
  <c r="V189" i="16"/>
  <c r="V190" i="16"/>
  <c r="V191" i="16"/>
  <c r="V192" i="16"/>
  <c r="V193" i="16"/>
  <c r="V194" i="16"/>
  <c r="V195" i="16"/>
  <c r="V196" i="16"/>
  <c r="V197" i="16"/>
  <c r="V198" i="16"/>
  <c r="V199" i="16"/>
  <c r="V200" i="16"/>
  <c r="V201" i="16"/>
  <c r="V202" i="16"/>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227" i="16"/>
  <c r="V228" i="16"/>
  <c r="V229" i="16"/>
  <c r="V230" i="16"/>
  <c r="V231" i="16"/>
  <c r="V232" i="16"/>
  <c r="V233" i="16"/>
  <c r="V234" i="16"/>
  <c r="V235" i="16"/>
  <c r="V236" i="16"/>
  <c r="V237" i="16"/>
  <c r="V238" i="16"/>
  <c r="V239" i="16"/>
  <c r="V240" i="16"/>
  <c r="V241" i="16"/>
  <c r="V242" i="16"/>
  <c r="V243" i="16"/>
  <c r="V244" i="16"/>
  <c r="V245" i="16"/>
  <c r="V246" i="16"/>
  <c r="V247" i="16"/>
  <c r="V248" i="16"/>
  <c r="V249" i="16"/>
  <c r="V250" i="16"/>
  <c r="V251" i="16"/>
  <c r="V252" i="16"/>
  <c r="V253" i="16"/>
  <c r="V254" i="16"/>
  <c r="V255" i="16"/>
  <c r="V256" i="16"/>
  <c r="V257" i="16"/>
  <c r="V258" i="16"/>
  <c r="V259" i="16"/>
  <c r="V260" i="16"/>
  <c r="V261" i="16"/>
  <c r="V262" i="16"/>
  <c r="V263" i="16"/>
  <c r="V264" i="16"/>
  <c r="V265" i="16"/>
  <c r="V266" i="16"/>
  <c r="V267" i="16"/>
  <c r="V268" i="16"/>
  <c r="V269" i="16"/>
  <c r="V270" i="16"/>
  <c r="V271" i="16"/>
  <c r="V272" i="16"/>
  <c r="V273" i="16"/>
  <c r="V274" i="16"/>
  <c r="V275" i="16"/>
  <c r="V276" i="16"/>
  <c r="V277" i="16"/>
  <c r="V278" i="16"/>
  <c r="V279" i="16"/>
  <c r="V280" i="16"/>
  <c r="V281" i="16"/>
  <c r="V282" i="16"/>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2" i="16"/>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447" i="7"/>
  <c r="F2" i="7"/>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72"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T178" i="16"/>
  <c r="T179" i="16"/>
  <c r="T180" i="16"/>
  <c r="T181" i="16"/>
  <c r="T182" i="16"/>
  <c r="T183" i="16"/>
  <c r="T184" i="16"/>
  <c r="T185" i="16"/>
  <c r="T186" i="16"/>
  <c r="T187" i="16"/>
  <c r="T188" i="16"/>
  <c r="T189" i="16"/>
  <c r="T190" i="16"/>
  <c r="T191" i="16"/>
  <c r="T192" i="16"/>
  <c r="T193" i="16"/>
  <c r="T194" i="16"/>
  <c r="T195" i="16"/>
  <c r="T196" i="16"/>
  <c r="T197" i="16"/>
  <c r="T198" i="16"/>
  <c r="T199" i="16"/>
  <c r="T200" i="16"/>
  <c r="T201" i="16"/>
  <c r="T202" i="16"/>
  <c r="T203" i="16"/>
  <c r="T204" i="16"/>
  <c r="T205" i="16"/>
  <c r="T206" i="16"/>
  <c r="T207" i="16"/>
  <c r="T208" i="16"/>
  <c r="T209" i="16"/>
  <c r="T210" i="16"/>
  <c r="T211" i="16"/>
  <c r="T212" i="16"/>
  <c r="T213" i="16"/>
  <c r="T214" i="16"/>
  <c r="T215" i="16"/>
  <c r="T216" i="16"/>
  <c r="T217" i="16"/>
  <c r="T218" i="16"/>
  <c r="T219" i="16"/>
  <c r="T220" i="16"/>
  <c r="T221" i="16"/>
  <c r="T222" i="16"/>
  <c r="T223" i="16"/>
  <c r="T224" i="16"/>
  <c r="T225" i="16"/>
  <c r="T226" i="16"/>
  <c r="T227" i="16"/>
  <c r="T228" i="16"/>
  <c r="T229" i="16"/>
  <c r="T230" i="16"/>
  <c r="T231" i="16"/>
  <c r="T232" i="16"/>
  <c r="T233" i="16"/>
  <c r="T234" i="16"/>
  <c r="T235" i="16"/>
  <c r="T236" i="16"/>
  <c r="T237" i="16"/>
  <c r="T238" i="16"/>
  <c r="T239" i="16"/>
  <c r="T240" i="16"/>
  <c r="T241" i="16"/>
  <c r="T242" i="16"/>
  <c r="T243" i="16"/>
  <c r="T244" i="16"/>
  <c r="T245" i="16"/>
  <c r="T246" i="16"/>
  <c r="T247" i="16"/>
  <c r="T248" i="16"/>
  <c r="T249" i="16"/>
  <c r="T250" i="16"/>
  <c r="T251" i="16"/>
  <c r="T252" i="16"/>
  <c r="T253" i="16"/>
  <c r="T254" i="16"/>
  <c r="T255" i="16"/>
  <c r="T256" i="16"/>
  <c r="T257" i="16"/>
  <c r="T258" i="16"/>
  <c r="T259" i="16"/>
  <c r="T260" i="16"/>
  <c r="T261" i="16"/>
  <c r="T262" i="16"/>
  <c r="T263" i="16"/>
  <c r="T264" i="16"/>
  <c r="T265" i="16"/>
  <c r="T266" i="16"/>
  <c r="T267" i="16"/>
  <c r="T268" i="16"/>
  <c r="T269" i="16"/>
  <c r="T270" i="16"/>
  <c r="T271" i="16"/>
  <c r="T272" i="16"/>
  <c r="T273" i="16"/>
  <c r="T274" i="16"/>
  <c r="T275" i="16"/>
  <c r="T276" i="16"/>
  <c r="T277" i="16"/>
  <c r="T278" i="16"/>
  <c r="T279" i="16"/>
  <c r="T280" i="16"/>
  <c r="T281" i="16"/>
  <c r="T282" i="16"/>
  <c r="T283" i="16"/>
  <c r="T284" i="16"/>
  <c r="T285" i="16"/>
  <c r="T286" i="16"/>
  <c r="T287" i="16"/>
  <c r="T288" i="16"/>
  <c r="T289" i="16"/>
  <c r="T290" i="16"/>
  <c r="T291" i="16"/>
  <c r="T292" i="16"/>
  <c r="T293" i="16"/>
  <c r="T294" i="16"/>
  <c r="T295" i="16"/>
  <c r="T296" i="16"/>
  <c r="T297" i="16"/>
  <c r="T298" i="16"/>
  <c r="T299" i="16"/>
  <c r="T300" i="16"/>
  <c r="T301" i="16"/>
  <c r="T302" i="16"/>
  <c r="T303" i="16"/>
  <c r="T304" i="16"/>
  <c r="T305" i="16"/>
  <c r="T306" i="16"/>
  <c r="T307" i="16"/>
  <c r="T308" i="16"/>
  <c r="T309" i="16"/>
  <c r="T310" i="16"/>
  <c r="T311" i="16"/>
  <c r="T312" i="16"/>
  <c r="T313" i="16"/>
  <c r="T314" i="16"/>
  <c r="T315" i="16"/>
  <c r="T316" i="16"/>
  <c r="T317" i="16"/>
  <c r="T318" i="16"/>
  <c r="T319" i="16"/>
  <c r="T320" i="16"/>
  <c r="T321" i="16"/>
  <c r="T322" i="16"/>
  <c r="T323" i="16"/>
  <c r="T324" i="16"/>
  <c r="T325" i="16"/>
  <c r="T326" i="16"/>
  <c r="T327" i="16"/>
  <c r="T328" i="16"/>
  <c r="T329" i="16"/>
  <c r="T330" i="16"/>
  <c r="T331" i="16"/>
  <c r="T332" i="16"/>
  <c r="T333" i="16"/>
  <c r="T334" i="16"/>
  <c r="T335" i="16"/>
  <c r="T336" i="16"/>
  <c r="T337" i="16"/>
  <c r="T338" i="16"/>
  <c r="T339" i="16"/>
  <c r="T340" i="16"/>
  <c r="T341" i="16"/>
  <c r="T342" i="16"/>
  <c r="T343" i="16"/>
  <c r="T344" i="16"/>
  <c r="T345" i="16"/>
  <c r="T346" i="16"/>
  <c r="T347" i="16"/>
  <c r="T348" i="16"/>
  <c r="T349" i="16"/>
  <c r="T350" i="16"/>
  <c r="T351" i="16"/>
  <c r="T352" i="16"/>
  <c r="T353" i="16"/>
  <c r="T354" i="16"/>
  <c r="T355" i="16"/>
  <c r="T356" i="16"/>
  <c r="T357" i="16"/>
  <c r="T358" i="16"/>
  <c r="T359" i="16"/>
  <c r="T360" i="16"/>
  <c r="T361" i="16"/>
  <c r="T362" i="16"/>
  <c r="T363" i="16"/>
  <c r="T364" i="16"/>
  <c r="T365" i="16"/>
  <c r="T366" i="16"/>
  <c r="T367" i="16"/>
  <c r="T368" i="16"/>
  <c r="T369" i="16"/>
  <c r="T370" i="16"/>
  <c r="T371" i="16"/>
  <c r="T372" i="16"/>
  <c r="T373" i="16"/>
  <c r="T374" i="16"/>
  <c r="T375" i="16"/>
  <c r="T376" i="16"/>
  <c r="T377" i="16"/>
  <c r="T379" i="16"/>
  <c r="T380" i="16"/>
  <c r="T381" i="16"/>
  <c r="T382" i="16"/>
  <c r="T383" i="16"/>
  <c r="T385" i="16"/>
  <c r="T386" i="16"/>
  <c r="T387" i="16"/>
  <c r="T388" i="16"/>
  <c r="T389" i="16"/>
  <c r="T391" i="16"/>
  <c r="T392" i="16"/>
  <c r="T393" i="16"/>
  <c r="T394" i="16"/>
  <c r="T395" i="16"/>
  <c r="T396" i="16"/>
  <c r="T397" i="16"/>
  <c r="T398" i="16"/>
  <c r="T399" i="16"/>
  <c r="T400" i="16"/>
  <c r="T401" i="16"/>
  <c r="T403" i="16"/>
  <c r="T404" i="16"/>
  <c r="T405" i="16"/>
  <c r="T406" i="16"/>
  <c r="T407" i="16"/>
  <c r="T409" i="16"/>
  <c r="T410" i="16"/>
  <c r="T411" i="16"/>
  <c r="T412" i="16"/>
  <c r="T413" i="16"/>
  <c r="T414" i="16"/>
  <c r="T415" i="16"/>
  <c r="T416" i="16"/>
  <c r="T417" i="16"/>
  <c r="T418" i="16"/>
  <c r="T419" i="16"/>
  <c r="T420" i="16"/>
  <c r="T421" i="16"/>
  <c r="T422" i="16"/>
  <c r="T423" i="16"/>
  <c r="T424" i="16"/>
  <c r="T425" i="16"/>
  <c r="T426" i="16"/>
  <c r="T427" i="16"/>
  <c r="T428" i="16"/>
  <c r="T429" i="16"/>
  <c r="T430" i="16"/>
  <c r="T431" i="16"/>
  <c r="T432" i="16"/>
  <c r="T433" i="16"/>
  <c r="T434" i="16"/>
  <c r="T435" i="16"/>
  <c r="T436" i="16"/>
  <c r="T437" i="16"/>
  <c r="T438" i="16"/>
  <c r="T439" i="16"/>
  <c r="T440" i="16"/>
  <c r="T441" i="16"/>
  <c r="T442" i="16"/>
  <c r="T443" i="16"/>
  <c r="T444" i="16"/>
  <c r="T445" i="16"/>
  <c r="T446" i="16"/>
  <c r="T447" i="16"/>
  <c r="T448" i="16"/>
  <c r="T449" i="16"/>
  <c r="T450" i="16"/>
  <c r="T451" i="16"/>
  <c r="T452" i="16"/>
  <c r="T453" i="16"/>
  <c r="T454" i="16"/>
  <c r="T455" i="16"/>
  <c r="T456" i="16"/>
  <c r="T457" i="16"/>
  <c r="T458" i="16"/>
  <c r="T459" i="16"/>
  <c r="T460" i="16"/>
  <c r="T461" i="16"/>
  <c r="T462" i="16"/>
  <c r="T463" i="16"/>
  <c r="T464" i="16"/>
  <c r="T465" i="16"/>
  <c r="T466" i="16"/>
  <c r="T467" i="16"/>
  <c r="T468" i="16"/>
  <c r="T469" i="16"/>
  <c r="T470" i="16"/>
  <c r="T471" i="16"/>
  <c r="T472" i="16"/>
  <c r="T473" i="16"/>
  <c r="T475" i="16"/>
  <c r="T476" i="16"/>
  <c r="T477" i="16"/>
  <c r="T478" i="16"/>
  <c r="T479" i="16"/>
  <c r="T481" i="16"/>
  <c r="T482" i="16"/>
  <c r="T483" i="16"/>
  <c r="T484" i="16"/>
  <c r="T485" i="16"/>
  <c r="T487" i="16"/>
  <c r="T488" i="16"/>
  <c r="T489" i="16"/>
  <c r="T490" i="16"/>
  <c r="T491" i="16"/>
  <c r="T492" i="16"/>
  <c r="T493" i="16"/>
  <c r="T494" i="16"/>
  <c r="T495" i="16"/>
  <c r="T496" i="16"/>
  <c r="T497" i="16"/>
  <c r="T498" i="16"/>
  <c r="T499" i="16"/>
  <c r="T500" i="16"/>
  <c r="T501" i="16"/>
  <c r="T502" i="16"/>
  <c r="T503" i="16"/>
  <c r="T504" i="16"/>
  <c r="T505" i="16"/>
  <c r="T506" i="16"/>
  <c r="T507" i="16"/>
  <c r="T508" i="16"/>
  <c r="T509" i="16"/>
  <c r="T510" i="16"/>
  <c r="T511" i="16"/>
  <c r="T512" i="16"/>
  <c r="T513" i="16"/>
  <c r="T514" i="16"/>
  <c r="T515" i="16"/>
  <c r="T516" i="16"/>
  <c r="T517" i="16"/>
  <c r="T518" i="16"/>
  <c r="T519" i="16"/>
  <c r="T520" i="16"/>
  <c r="T521" i="16"/>
  <c r="T522" i="16"/>
  <c r="T523" i="16"/>
  <c r="T524" i="16"/>
  <c r="T525" i="16"/>
  <c r="T526" i="16"/>
  <c r="T527" i="16"/>
  <c r="T529" i="16"/>
  <c r="T530" i="16"/>
  <c r="T531" i="16"/>
  <c r="T532" i="16"/>
  <c r="T533" i="16"/>
  <c r="T534" i="16"/>
  <c r="T535" i="16"/>
  <c r="T536" i="16"/>
  <c r="T537" i="16"/>
  <c r="T538" i="16"/>
  <c r="T539" i="16"/>
  <c r="T540" i="16"/>
  <c r="T541" i="16"/>
  <c r="T542" i="16"/>
  <c r="T543" i="16"/>
  <c r="T544" i="16"/>
  <c r="T545" i="16"/>
  <c r="T546" i="16"/>
  <c r="T547" i="16"/>
  <c r="T548" i="16"/>
  <c r="T549" i="16"/>
  <c r="T550" i="16"/>
  <c r="T551" i="16"/>
  <c r="T552" i="16"/>
  <c r="T553" i="16"/>
  <c r="T554" i="16"/>
  <c r="T555" i="16"/>
  <c r="T556" i="16"/>
  <c r="T557" i="16"/>
  <c r="T558" i="16"/>
  <c r="T559" i="16"/>
  <c r="T560" i="16"/>
  <c r="T561" i="16"/>
  <c r="T562" i="16"/>
  <c r="T563" i="16"/>
  <c r="T564" i="16"/>
  <c r="T565" i="16"/>
  <c r="T566" i="16"/>
  <c r="T567" i="16"/>
  <c r="T568" i="16"/>
  <c r="T569" i="16"/>
  <c r="T571" i="16"/>
  <c r="T572" i="16"/>
  <c r="T573" i="16"/>
  <c r="T574" i="16"/>
  <c r="T575" i="16"/>
  <c r="T576" i="16"/>
  <c r="T2" i="16"/>
  <c r="F3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1" i="5"/>
  <c r="F392" i="5"/>
  <c r="F393" i="5"/>
  <c r="F394" i="5"/>
  <c r="F395" i="5"/>
  <c r="F397" i="5"/>
  <c r="F398" i="5"/>
  <c r="F399" i="5"/>
  <c r="F400" i="5"/>
  <c r="F401" i="5"/>
  <c r="F403" i="5"/>
  <c r="F404" i="5"/>
  <c r="F405" i="5"/>
  <c r="F406" i="5"/>
  <c r="F407" i="5"/>
  <c r="F409" i="5"/>
  <c r="F410" i="5"/>
  <c r="F411" i="5"/>
  <c r="F412" i="5"/>
  <c r="F413" i="5"/>
  <c r="F414" i="5"/>
  <c r="F415" i="5"/>
  <c r="F416" i="5"/>
  <c r="F417" i="5"/>
  <c r="F418" i="5"/>
  <c r="F419" i="5"/>
  <c r="F421" i="5"/>
  <c r="F422" i="5"/>
  <c r="F423" i="5"/>
  <c r="F424" i="5"/>
  <c r="F425"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3" i="5"/>
  <c r="F494" i="5"/>
  <c r="F495" i="5"/>
  <c r="F496" i="5"/>
  <c r="F497" i="5"/>
  <c r="F499" i="5"/>
  <c r="F500" i="5"/>
  <c r="F501" i="5"/>
  <c r="F502" i="5"/>
  <c r="F503"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9" i="5"/>
  <c r="F590" i="5"/>
  <c r="F592" i="5"/>
  <c r="F593" i="5"/>
  <c r="F594" i="5"/>
  <c r="F591" i="5"/>
  <c r="F146" i="5"/>
  <c r="F2" i="5"/>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1" i="16"/>
  <c r="M352" i="16"/>
  <c r="M353" i="16"/>
  <c r="M354" i="16"/>
  <c r="M355" i="16"/>
  <c r="M357" i="16"/>
  <c r="M358" i="16"/>
  <c r="M359" i="16"/>
  <c r="M360" i="16"/>
  <c r="M361"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2" i="16"/>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2" i="15"/>
</calcChain>
</file>

<file path=xl/sharedStrings.xml><?xml version="1.0" encoding="utf-8"?>
<sst xmlns="http://schemas.openxmlformats.org/spreadsheetml/2006/main" count="31020" uniqueCount="1002">
  <si>
    <t>SampleID</t>
  </si>
  <si>
    <t>SCC</t>
  </si>
  <si>
    <t>%BF</t>
  </si>
  <si>
    <t>%Lactose</t>
  </si>
  <si>
    <t>%True Protein</t>
  </si>
  <si>
    <t>%Total Solids</t>
  </si>
  <si>
    <t>MUN</t>
  </si>
  <si>
    <t>%De Novo FA</t>
  </si>
  <si>
    <t>%Mixed FA</t>
  </si>
  <si>
    <t>%Preform FA</t>
  </si>
  <si>
    <t>BACTO SPC</t>
  </si>
  <si>
    <t>Check</t>
  </si>
  <si>
    <t>Notes</t>
  </si>
  <si>
    <t>R103-A</t>
  </si>
  <si>
    <t>zdw7</t>
  </si>
  <si>
    <t/>
  </si>
  <si>
    <t>R103-B</t>
  </si>
  <si>
    <t>col24</t>
  </si>
  <si>
    <t>R103-C</t>
  </si>
  <si>
    <t>mms452</t>
  </si>
  <si>
    <t>R103-D</t>
  </si>
  <si>
    <t>R103-E</t>
  </si>
  <si>
    <t>R103-F</t>
  </si>
  <si>
    <t>R104-A</t>
  </si>
  <si>
    <t>R104-B</t>
  </si>
  <si>
    <t>R104-C</t>
  </si>
  <si>
    <t>R104-D</t>
  </si>
  <si>
    <t>R104-E</t>
  </si>
  <si>
    <t>R104-F</t>
  </si>
  <si>
    <t>Sample was flagged by Barbano as the lid was slightly open when mixing</t>
  </si>
  <si>
    <t>R105-A</t>
  </si>
  <si>
    <t>R105-B</t>
  </si>
  <si>
    <t>R105-C</t>
  </si>
  <si>
    <t>R105-D</t>
  </si>
  <si>
    <t>R105-E</t>
  </si>
  <si>
    <t>R105-F</t>
  </si>
  <si>
    <t>R106-A</t>
  </si>
  <si>
    <t>R106-B</t>
  </si>
  <si>
    <t>R106-C</t>
  </si>
  <si>
    <t>R106-D</t>
  </si>
  <si>
    <t>R106-E</t>
  </si>
  <si>
    <t>R106-F</t>
  </si>
  <si>
    <t>R107-A</t>
  </si>
  <si>
    <t>R107-B</t>
  </si>
  <si>
    <t>R107-C</t>
  </si>
  <si>
    <t>R107-D</t>
  </si>
  <si>
    <t>R107-E</t>
  </si>
  <si>
    <t>R107-F</t>
  </si>
  <si>
    <t>R108-A</t>
  </si>
  <si>
    <t>R108-B</t>
  </si>
  <si>
    <t>R108-C</t>
  </si>
  <si>
    <t>R108-D</t>
  </si>
  <si>
    <t>R108-E</t>
  </si>
  <si>
    <t>R108-F</t>
  </si>
  <si>
    <t>R109-A</t>
  </si>
  <si>
    <t>R109-B</t>
  </si>
  <si>
    <t>R109-C</t>
  </si>
  <si>
    <t>R109-D</t>
  </si>
  <si>
    <t>R109-E</t>
  </si>
  <si>
    <t>R109-F</t>
  </si>
  <si>
    <t>R110-A</t>
  </si>
  <si>
    <t>R110-B</t>
  </si>
  <si>
    <t>R110-C</t>
  </si>
  <si>
    <t>R110-D</t>
  </si>
  <si>
    <t>R110-E</t>
  </si>
  <si>
    <t>R110-F</t>
  </si>
  <si>
    <t>R111-A</t>
  </si>
  <si>
    <t>R111-B</t>
  </si>
  <si>
    <t>R111-C</t>
  </si>
  <si>
    <t>R111-D</t>
  </si>
  <si>
    <t>R111-E</t>
  </si>
  <si>
    <t>R111-F</t>
  </si>
  <si>
    <t>R112-A</t>
  </si>
  <si>
    <t>R112-B</t>
  </si>
  <si>
    <t>R112-C</t>
  </si>
  <si>
    <t>R112-D</t>
  </si>
  <si>
    <t>R112-E</t>
  </si>
  <si>
    <t>R112-F</t>
  </si>
  <si>
    <t>R113-A</t>
  </si>
  <si>
    <t>Barbano lab didn't test for casein or Bacto SPC</t>
  </si>
  <si>
    <t>R113-B</t>
  </si>
  <si>
    <t>Lab error</t>
  </si>
  <si>
    <t>R113-C</t>
  </si>
  <si>
    <t>R113-D</t>
  </si>
  <si>
    <t>R113-E</t>
  </si>
  <si>
    <t>Chem checked bacto not checked</t>
  </si>
  <si>
    <t>R113-F</t>
  </si>
  <si>
    <t>R114-A</t>
  </si>
  <si>
    <t>R114-B</t>
  </si>
  <si>
    <t>R114-C</t>
  </si>
  <si>
    <t>R114-D</t>
  </si>
  <si>
    <t>R114-E</t>
  </si>
  <si>
    <t>R114-F</t>
  </si>
  <si>
    <t>R115-A</t>
  </si>
  <si>
    <t>R115-B</t>
  </si>
  <si>
    <t>R115-C</t>
  </si>
  <si>
    <t>R115-D</t>
  </si>
  <si>
    <t>R115-E</t>
  </si>
  <si>
    <t>R115-F</t>
  </si>
  <si>
    <t>R116-A</t>
  </si>
  <si>
    <t>R116-B</t>
  </si>
  <si>
    <t>R116-C</t>
  </si>
  <si>
    <t>R116-D</t>
  </si>
  <si>
    <t>R116-E</t>
  </si>
  <si>
    <t>R116-F</t>
  </si>
  <si>
    <t>R117-A</t>
  </si>
  <si>
    <t>R117-B</t>
  </si>
  <si>
    <t>R117-C</t>
  </si>
  <si>
    <t>R117-D</t>
  </si>
  <si>
    <t>R117-E</t>
  </si>
  <si>
    <t>R117-F</t>
  </si>
  <si>
    <t>R118-A</t>
  </si>
  <si>
    <t>R118-B</t>
  </si>
  <si>
    <t>R118-C</t>
  </si>
  <si>
    <t>R118-D</t>
  </si>
  <si>
    <t>R118-E</t>
  </si>
  <si>
    <t>R118-F</t>
  </si>
  <si>
    <t>R119-A</t>
  </si>
  <si>
    <t>R119-B</t>
  </si>
  <si>
    <t>R119-C</t>
  </si>
  <si>
    <t>R119-D</t>
  </si>
  <si>
    <t>R119-E</t>
  </si>
  <si>
    <t>R119-F</t>
  </si>
  <si>
    <t>R120-A</t>
  </si>
  <si>
    <t>R120-B</t>
  </si>
  <si>
    <t>R120-C</t>
  </si>
  <si>
    <t>R120-D</t>
  </si>
  <si>
    <t>R120-E</t>
  </si>
  <si>
    <t>R120-F</t>
  </si>
  <si>
    <t>R121-A</t>
  </si>
  <si>
    <t>R121-B</t>
  </si>
  <si>
    <t>R121-C</t>
  </si>
  <si>
    <t>R121-D</t>
  </si>
  <si>
    <t>R121-E</t>
  </si>
  <si>
    <t>R121-F</t>
  </si>
  <si>
    <t>R122-A</t>
  </si>
  <si>
    <t>R122-B</t>
  </si>
  <si>
    <t>R122-C</t>
  </si>
  <si>
    <t>R122-D</t>
  </si>
  <si>
    <t>R122-E</t>
  </si>
  <si>
    <t>R122-F</t>
  </si>
  <si>
    <t>R123-A</t>
  </si>
  <si>
    <t>lab error - didn't bring bacto SPC samples to DairyOne</t>
  </si>
  <si>
    <t>R123-B</t>
  </si>
  <si>
    <t>R123-C</t>
  </si>
  <si>
    <t>R123-D</t>
  </si>
  <si>
    <t>R123-E</t>
  </si>
  <si>
    <t>R123-F</t>
  </si>
  <si>
    <t>R124-A</t>
  </si>
  <si>
    <t>R124-B</t>
  </si>
  <si>
    <t>R124-C</t>
  </si>
  <si>
    <t>R124-D</t>
  </si>
  <si>
    <t>R124-E</t>
  </si>
  <si>
    <t>R124-F</t>
  </si>
  <si>
    <t>R125-A</t>
  </si>
  <si>
    <t>R125-B</t>
  </si>
  <si>
    <t>R125-C</t>
  </si>
  <si>
    <t>R125-D</t>
  </si>
  <si>
    <t>R125-E</t>
  </si>
  <si>
    <t>R125-F</t>
  </si>
  <si>
    <t>R126-A</t>
  </si>
  <si>
    <t>R126-B</t>
  </si>
  <si>
    <t>R126-C</t>
  </si>
  <si>
    <t>R126-D</t>
  </si>
  <si>
    <t>R126-E</t>
  </si>
  <si>
    <t>R126-F</t>
  </si>
  <si>
    <t>R127-A</t>
  </si>
  <si>
    <t>R127-B</t>
  </si>
  <si>
    <t>R127-C</t>
  </si>
  <si>
    <t>R127-D</t>
  </si>
  <si>
    <t xml:space="preserve">
col checked bacto
col checked bacto</t>
  </si>
  <si>
    <t>R127-E</t>
  </si>
  <si>
    <t>R127-F</t>
  </si>
  <si>
    <t>R128-A</t>
  </si>
  <si>
    <t>R128-B</t>
  </si>
  <si>
    <t>R128-C</t>
  </si>
  <si>
    <t>R128-D</t>
  </si>
  <si>
    <t>R128-E</t>
  </si>
  <si>
    <t>R128-F</t>
  </si>
  <si>
    <t>R129-A</t>
  </si>
  <si>
    <t>R129-B</t>
  </si>
  <si>
    <t>R129-C</t>
  </si>
  <si>
    <t>R129-D</t>
  </si>
  <si>
    <t>R129-E</t>
  </si>
  <si>
    <t>R129-F</t>
  </si>
  <si>
    <t>R130-A</t>
  </si>
  <si>
    <t>R130-B</t>
  </si>
  <si>
    <t>R130-C</t>
  </si>
  <si>
    <t>R130-D</t>
  </si>
  <si>
    <t>R130-E</t>
  </si>
  <si>
    <t>R130-F</t>
  </si>
  <si>
    <t>R131-A</t>
  </si>
  <si>
    <t>R131-B</t>
  </si>
  <si>
    <t>R131-C</t>
  </si>
  <si>
    <t>R131-D</t>
  </si>
  <si>
    <t>R131-E</t>
  </si>
  <si>
    <t>R131-F</t>
  </si>
  <si>
    <t>R132-A</t>
  </si>
  <si>
    <t>R132-B</t>
  </si>
  <si>
    <t>R132-C</t>
  </si>
  <si>
    <t>R132-D</t>
  </si>
  <si>
    <t>R132-E</t>
  </si>
  <si>
    <t>R132-F</t>
  </si>
  <si>
    <t>R133-A</t>
  </si>
  <si>
    <t>R133-B</t>
  </si>
  <si>
    <t>R133-C</t>
  </si>
  <si>
    <t>R133-D</t>
  </si>
  <si>
    <t>R133-E</t>
  </si>
  <si>
    <t>R133-F</t>
  </si>
  <si>
    <t>R134-A</t>
  </si>
  <si>
    <t>R134-B</t>
  </si>
  <si>
    <t>R134-C</t>
  </si>
  <si>
    <t>R134-D</t>
  </si>
  <si>
    <t>R134-E</t>
  </si>
  <si>
    <t>R134-F</t>
  </si>
  <si>
    <t>R135-A</t>
  </si>
  <si>
    <t>R135-B</t>
  </si>
  <si>
    <t>R135-C</t>
  </si>
  <si>
    <t>R135-D</t>
  </si>
  <si>
    <t>R135-E</t>
  </si>
  <si>
    <t>R135-F</t>
  </si>
  <si>
    <t>R136-A</t>
  </si>
  <si>
    <t>R136-B</t>
  </si>
  <si>
    <t>R136-C</t>
  </si>
  <si>
    <t>R136-D</t>
  </si>
  <si>
    <t>R136-E</t>
  </si>
  <si>
    <t>R136-F</t>
  </si>
  <si>
    <t>R137-A</t>
  </si>
  <si>
    <t>R137-B</t>
  </si>
  <si>
    <t>R137-C</t>
  </si>
  <si>
    <t>R137-D</t>
  </si>
  <si>
    <t>R137-E</t>
  </si>
  <si>
    <t>R137-F</t>
  </si>
  <si>
    <t>R138-A</t>
  </si>
  <si>
    <t>R138-B</t>
  </si>
  <si>
    <t>R138-C</t>
  </si>
  <si>
    <t>R138-D</t>
  </si>
  <si>
    <t>R138-E</t>
  </si>
  <si>
    <t>R138-F</t>
  </si>
  <si>
    <t>R139-A</t>
  </si>
  <si>
    <t>R139-B</t>
  </si>
  <si>
    <t>R139-C</t>
  </si>
  <si>
    <t>R139-D</t>
  </si>
  <si>
    <t>R139-E</t>
  </si>
  <si>
    <t>R139-F</t>
  </si>
  <si>
    <t>R140-A</t>
  </si>
  <si>
    <t>R140-B</t>
  </si>
  <si>
    <t>R140-C</t>
  </si>
  <si>
    <t>R140-D</t>
  </si>
  <si>
    <t>R140-E</t>
  </si>
  <si>
    <t>R140-F</t>
  </si>
  <si>
    <t>R141-A</t>
  </si>
  <si>
    <t>R141-B</t>
  </si>
  <si>
    <t>R141-C</t>
  </si>
  <si>
    <t>R141-D</t>
  </si>
  <si>
    <t>R141-E</t>
  </si>
  <si>
    <t>R141-F</t>
  </si>
  <si>
    <t>R142-A</t>
  </si>
  <si>
    <t>R142-B</t>
  </si>
  <si>
    <t>R142-C</t>
  </si>
  <si>
    <t>R142-D</t>
  </si>
  <si>
    <t>R142-E</t>
  </si>
  <si>
    <t>R142-F</t>
  </si>
  <si>
    <t>R143-A</t>
  </si>
  <si>
    <t>R143-B</t>
  </si>
  <si>
    <t>R143-C</t>
  </si>
  <si>
    <t>R143-D</t>
  </si>
  <si>
    <t>R143-E</t>
  </si>
  <si>
    <t>R143-F</t>
  </si>
  <si>
    <t>R144-A</t>
  </si>
  <si>
    <t>R144-B</t>
  </si>
  <si>
    <t>R144-C</t>
  </si>
  <si>
    <t>R144-D</t>
  </si>
  <si>
    <t>R144-E</t>
  </si>
  <si>
    <t>R144-F</t>
  </si>
  <si>
    <t>R145-A</t>
  </si>
  <si>
    <t>R145-B</t>
  </si>
  <si>
    <t>Lab error? Was recoreded as 3,000 but could not find result when checking data</t>
  </si>
  <si>
    <t>R145-C</t>
  </si>
  <si>
    <t>R145-D</t>
  </si>
  <si>
    <t>R145-E</t>
  </si>
  <si>
    <t>R145-F</t>
  </si>
  <si>
    <t>R146-A</t>
  </si>
  <si>
    <t>R146-B</t>
  </si>
  <si>
    <t>R146-C</t>
  </si>
  <si>
    <t>R146-D</t>
  </si>
  <si>
    <t>R146-E</t>
  </si>
  <si>
    <t>R146-F</t>
  </si>
  <si>
    <t>R147-A</t>
  </si>
  <si>
    <t>R147-B</t>
  </si>
  <si>
    <t>R147-C</t>
  </si>
  <si>
    <t>R147-D</t>
  </si>
  <si>
    <t>R147-E</t>
  </si>
  <si>
    <t>R147-F</t>
  </si>
  <si>
    <t>R148-A</t>
  </si>
  <si>
    <t>R148-B</t>
  </si>
  <si>
    <t>R148-C</t>
  </si>
  <si>
    <t>R148-D</t>
  </si>
  <si>
    <t>R148-E</t>
  </si>
  <si>
    <t>R148-F</t>
  </si>
  <si>
    <t>R149-A</t>
  </si>
  <si>
    <t>R149-B</t>
  </si>
  <si>
    <t>R149-C</t>
  </si>
  <si>
    <t>R149-D</t>
  </si>
  <si>
    <t>R149-E</t>
  </si>
  <si>
    <t>R149-F</t>
  </si>
  <si>
    <t>R150-A</t>
  </si>
  <si>
    <t>R150-B</t>
  </si>
  <si>
    <t>R150-C</t>
  </si>
  <si>
    <t>R150-D</t>
  </si>
  <si>
    <t>R150-E</t>
  </si>
  <si>
    <t>R150-F</t>
  </si>
  <si>
    <t>R151-A</t>
  </si>
  <si>
    <t>R151-B</t>
  </si>
  <si>
    <t>R151-C</t>
  </si>
  <si>
    <t>R151-D</t>
  </si>
  <si>
    <t>R151-E</t>
  </si>
  <si>
    <t>R151-F</t>
  </si>
  <si>
    <t>R152-A</t>
  </si>
  <si>
    <t>R152-B</t>
  </si>
  <si>
    <t>R152-C</t>
  </si>
  <si>
    <t>R152-D</t>
  </si>
  <si>
    <t>R152-E</t>
  </si>
  <si>
    <t>R152-F</t>
  </si>
  <si>
    <t>R153-A</t>
  </si>
  <si>
    <t>R153-B</t>
  </si>
  <si>
    <t>R153-C</t>
  </si>
  <si>
    <t>R153-D</t>
  </si>
  <si>
    <t>R153-E</t>
  </si>
  <si>
    <t>R153-F</t>
  </si>
  <si>
    <t>R154-A</t>
  </si>
  <si>
    <t>R154-B</t>
  </si>
  <si>
    <t>R154-C</t>
  </si>
  <si>
    <t>R154-D</t>
  </si>
  <si>
    <t>R154-E</t>
  </si>
  <si>
    <t>R154-F</t>
  </si>
  <si>
    <t>R155-A</t>
  </si>
  <si>
    <t>R155-B</t>
  </si>
  <si>
    <t>R155-C</t>
  </si>
  <si>
    <t>R155-D</t>
  </si>
  <si>
    <t>R155-E</t>
  </si>
  <si>
    <t>R155-F</t>
  </si>
  <si>
    <t>R156-A</t>
  </si>
  <si>
    <t>R156-B</t>
  </si>
  <si>
    <t>R156-C</t>
  </si>
  <si>
    <t>R156-D</t>
  </si>
  <si>
    <t>R156-E</t>
  </si>
  <si>
    <t>R156-F</t>
  </si>
  <si>
    <t>R157-A</t>
  </si>
  <si>
    <t>R157-B</t>
  </si>
  <si>
    <t>R157-C</t>
  </si>
  <si>
    <t>R157-D</t>
  </si>
  <si>
    <t>R157-E</t>
  </si>
  <si>
    <t>R157-F</t>
  </si>
  <si>
    <t>R158-A</t>
  </si>
  <si>
    <t>R158-B</t>
  </si>
  <si>
    <t>R158-C</t>
  </si>
  <si>
    <t>R158-D</t>
  </si>
  <si>
    <t>R158-E</t>
  </si>
  <si>
    <t>R158-F</t>
  </si>
  <si>
    <t>R159-A</t>
  </si>
  <si>
    <t>R159-B</t>
  </si>
  <si>
    <t>R159-C</t>
  </si>
  <si>
    <t>R159-D</t>
  </si>
  <si>
    <t>R159-E</t>
  </si>
  <si>
    <t>R160-A</t>
  </si>
  <si>
    <t>R160-B</t>
  </si>
  <si>
    <t>R160-C</t>
  </si>
  <si>
    <t>R160-D</t>
  </si>
  <si>
    <t>R160-E</t>
  </si>
  <si>
    <t>R160-F</t>
  </si>
  <si>
    <t>R161-A</t>
  </si>
  <si>
    <t>R161-B</t>
  </si>
  <si>
    <t>R161-C</t>
  </si>
  <si>
    <t>R161-D</t>
  </si>
  <si>
    <t>R161-E</t>
  </si>
  <si>
    <t>R161-F</t>
  </si>
  <si>
    <t>R162-A</t>
  </si>
  <si>
    <t>R162-B</t>
  </si>
  <si>
    <t>R162-C</t>
  </si>
  <si>
    <t>R162-D</t>
  </si>
  <si>
    <t>R162-E</t>
  </si>
  <si>
    <t>R162-F</t>
  </si>
  <si>
    <t>R163-A</t>
  </si>
  <si>
    <t>R163-B</t>
  </si>
  <si>
    <t>R163-C</t>
  </si>
  <si>
    <t>R163-D</t>
  </si>
  <si>
    <t>R163-E</t>
  </si>
  <si>
    <t>R163-F</t>
  </si>
  <si>
    <t>R164-A</t>
  </si>
  <si>
    <t>R164-B</t>
  </si>
  <si>
    <t>R164-C</t>
  </si>
  <si>
    <t>R164-D</t>
  </si>
  <si>
    <t>R164-E</t>
  </si>
  <si>
    <t>R164-F</t>
  </si>
  <si>
    <t>R165-A</t>
  </si>
  <si>
    <t>R165-B</t>
  </si>
  <si>
    <t>R165-C</t>
  </si>
  <si>
    <t>R165-D</t>
  </si>
  <si>
    <t>R165-E</t>
  </si>
  <si>
    <t>R165-F</t>
  </si>
  <si>
    <t>R166-A</t>
  </si>
  <si>
    <t>R166-B</t>
  </si>
  <si>
    <t>R166-C</t>
  </si>
  <si>
    <t>R166-D</t>
  </si>
  <si>
    <t>R166-E</t>
  </si>
  <si>
    <t>R166-F</t>
  </si>
  <si>
    <t>R167-A</t>
  </si>
  <si>
    <t>R167-B</t>
  </si>
  <si>
    <t>R167-C</t>
  </si>
  <si>
    <t>R167-D</t>
  </si>
  <si>
    <t>R167-E</t>
  </si>
  <si>
    <t>R167-F</t>
  </si>
  <si>
    <t>R168-A</t>
  </si>
  <si>
    <t>R168-B</t>
  </si>
  <si>
    <t>R168-C</t>
  </si>
  <si>
    <t>R168-D</t>
  </si>
  <si>
    <t>R168-E</t>
  </si>
  <si>
    <t>R168-F</t>
  </si>
  <si>
    <t>R169-A</t>
  </si>
  <si>
    <t>R169-B</t>
  </si>
  <si>
    <t>R169-C</t>
  </si>
  <si>
    <t>R169-D</t>
  </si>
  <si>
    <t>R169-E</t>
  </si>
  <si>
    <t>R169-F</t>
  </si>
  <si>
    <t>R170-A</t>
  </si>
  <si>
    <t>R170-B</t>
  </si>
  <si>
    <t>R170-C</t>
  </si>
  <si>
    <t>R170-D</t>
  </si>
  <si>
    <t>R170-E</t>
  </si>
  <si>
    <t>R170-F</t>
  </si>
  <si>
    <t>R171-A</t>
  </si>
  <si>
    <t>R171-B</t>
  </si>
  <si>
    <t>R171-C</t>
  </si>
  <si>
    <t>R171-D</t>
  </si>
  <si>
    <t>R171-E</t>
  </si>
  <si>
    <t>R171-F</t>
  </si>
  <si>
    <t>R172-A</t>
  </si>
  <si>
    <t>R172-B</t>
  </si>
  <si>
    <t>R172-C</t>
  </si>
  <si>
    <t>R172-D</t>
  </si>
  <si>
    <t>R172-E</t>
  </si>
  <si>
    <t>R172-F</t>
  </si>
  <si>
    <t>R173-A</t>
  </si>
  <si>
    <t>R173-B</t>
  </si>
  <si>
    <t>R173-C</t>
  </si>
  <si>
    <t>R173-D</t>
  </si>
  <si>
    <t>R173-E</t>
  </si>
  <si>
    <t>R173-F</t>
  </si>
  <si>
    <t>R174-A</t>
  </si>
  <si>
    <t>R174-B</t>
  </si>
  <si>
    <t>R175-A</t>
  </si>
  <si>
    <t>R175-B</t>
  </si>
  <si>
    <t>R175-C</t>
  </si>
  <si>
    <t>mms checked chem, col checked bacto</t>
  </si>
  <si>
    <t>R175-D</t>
  </si>
  <si>
    <t>R175-E</t>
  </si>
  <si>
    <t>rle58</t>
  </si>
  <si>
    <t>lab error for BF (9.60) and total solids (17.99)</t>
  </si>
  <si>
    <t>R175-F</t>
  </si>
  <si>
    <t>R176-A</t>
  </si>
  <si>
    <t>R176-B</t>
  </si>
  <si>
    <t>R176-C</t>
  </si>
  <si>
    <t>R176-D</t>
  </si>
  <si>
    <t>R176-E</t>
  </si>
  <si>
    <t>R176-F</t>
  </si>
  <si>
    <t>R177-A</t>
  </si>
  <si>
    <t>R177-B</t>
  </si>
  <si>
    <t>R177-C</t>
  </si>
  <si>
    <t>R177-D</t>
  </si>
  <si>
    <t>R177-E</t>
  </si>
  <si>
    <t>R177-F</t>
  </si>
  <si>
    <t>R178-A</t>
  </si>
  <si>
    <t>R178-B</t>
  </si>
  <si>
    <t>R178-C</t>
  </si>
  <si>
    <t>R178-D</t>
  </si>
  <si>
    <t>R178-E</t>
  </si>
  <si>
    <t>R178-F</t>
  </si>
  <si>
    <t>R179-A</t>
  </si>
  <si>
    <t>R179-B</t>
  </si>
  <si>
    <t>R179-C</t>
  </si>
  <si>
    <t>R179-D</t>
  </si>
  <si>
    <t>R179-E</t>
  </si>
  <si>
    <t>R179-F</t>
  </si>
  <si>
    <t>R180-A</t>
  </si>
  <si>
    <t xml:space="preserve">
COL Checked Chemistry results but cannot locate DairyOne sheet to check BACTO SPC</t>
  </si>
  <si>
    <t>R180-B</t>
  </si>
  <si>
    <t>R180-C</t>
  </si>
  <si>
    <t>R180-D</t>
  </si>
  <si>
    <t>R180-E</t>
  </si>
  <si>
    <t>R180-F</t>
  </si>
  <si>
    <t>R181-A</t>
  </si>
  <si>
    <t>R181-B</t>
  </si>
  <si>
    <t>R181-C</t>
  </si>
  <si>
    <t>R181-D</t>
  </si>
  <si>
    <t>R181-E</t>
  </si>
  <si>
    <t>R181-F</t>
  </si>
  <si>
    <t>R182-A</t>
  </si>
  <si>
    <t>R182-B</t>
  </si>
  <si>
    <t>R182-C</t>
  </si>
  <si>
    <t>R182-D</t>
  </si>
  <si>
    <t>R183-A</t>
  </si>
  <si>
    <t>R183-B</t>
  </si>
  <si>
    <t>R183-C</t>
  </si>
  <si>
    <t>R183-D</t>
  </si>
  <si>
    <t>R183-E</t>
  </si>
  <si>
    <t>R183-F</t>
  </si>
  <si>
    <t>R184-A</t>
  </si>
  <si>
    <t>R184-B</t>
  </si>
  <si>
    <t>R184-C</t>
  </si>
  <si>
    <t>R184-D</t>
  </si>
  <si>
    <t>R184-E</t>
  </si>
  <si>
    <t>R184-F</t>
  </si>
  <si>
    <t>R185-A</t>
  </si>
  <si>
    <t>R185-B</t>
  </si>
  <si>
    <t>R185-C</t>
  </si>
  <si>
    <t>R185-D</t>
  </si>
  <si>
    <t>R185-E</t>
  </si>
  <si>
    <t>R185-F</t>
  </si>
  <si>
    <t>R186-A</t>
  </si>
  <si>
    <t>R186-B</t>
  </si>
  <si>
    <t>R186-C</t>
  </si>
  <si>
    <t>R186-D</t>
  </si>
  <si>
    <t>R186-E</t>
  </si>
  <si>
    <t>R186-F</t>
  </si>
  <si>
    <t>R187-A</t>
  </si>
  <si>
    <t>R187-B</t>
  </si>
  <si>
    <t>R187-C</t>
  </si>
  <si>
    <t>R187-D</t>
  </si>
  <si>
    <t>R187-E</t>
  </si>
  <si>
    <t>R187-F</t>
  </si>
  <si>
    <t>R188-A</t>
  </si>
  <si>
    <t>R188-B</t>
  </si>
  <si>
    <t>R188-C</t>
  </si>
  <si>
    <t>R188-D</t>
  </si>
  <si>
    <t>R188-E</t>
  </si>
  <si>
    <t>R188-F</t>
  </si>
  <si>
    <t>R189-A</t>
  </si>
  <si>
    <t>R189-B</t>
  </si>
  <si>
    <t>R189-C</t>
  </si>
  <si>
    <t>R189-D</t>
  </si>
  <si>
    <t>R189-E</t>
  </si>
  <si>
    <t>R189-F</t>
  </si>
  <si>
    <t>R190-A</t>
  </si>
  <si>
    <t>R190-B</t>
  </si>
  <si>
    <t>R190-C</t>
  </si>
  <si>
    <t>R190-D</t>
  </si>
  <si>
    <t>R190-E</t>
  </si>
  <si>
    <t>R190-F</t>
  </si>
  <si>
    <t>R191-A</t>
  </si>
  <si>
    <t>R191-B</t>
  </si>
  <si>
    <t>R191-C</t>
  </si>
  <si>
    <t>R191-D</t>
  </si>
  <si>
    <t>R191-E</t>
  </si>
  <si>
    <t>R191-F</t>
  </si>
  <si>
    <t>R192-A</t>
  </si>
  <si>
    <t>R192-B</t>
  </si>
  <si>
    <t>R192-C</t>
  </si>
  <si>
    <t>R192-D</t>
  </si>
  <si>
    <t>R192-E</t>
  </si>
  <si>
    <t>R192-F</t>
  </si>
  <si>
    <t>R193-A</t>
  </si>
  <si>
    <t>R193-B</t>
  </si>
  <si>
    <t>R193-C</t>
  </si>
  <si>
    <t>R193-D</t>
  </si>
  <si>
    <t>R193-E</t>
  </si>
  <si>
    <t>R193-F</t>
  </si>
  <si>
    <t>R194-A</t>
  </si>
  <si>
    <t>R194-B</t>
  </si>
  <si>
    <t>R194-C</t>
  </si>
  <si>
    <t>R194-D</t>
  </si>
  <si>
    <t>R194-E</t>
  </si>
  <si>
    <t>R194-F</t>
  </si>
  <si>
    <t>R195-A</t>
  </si>
  <si>
    <t>R195-B</t>
  </si>
  <si>
    <t>R195-C</t>
  </si>
  <si>
    <t>R195-D</t>
  </si>
  <si>
    <t>R195-E</t>
  </si>
  <si>
    <t>R195-F</t>
  </si>
  <si>
    <t>R196-A</t>
  </si>
  <si>
    <t>R196-B</t>
  </si>
  <si>
    <t>R196-C</t>
  </si>
  <si>
    <t>R196-D</t>
  </si>
  <si>
    <t>R196-E</t>
  </si>
  <si>
    <t>R196-F</t>
  </si>
  <si>
    <t>R197-A</t>
  </si>
  <si>
    <t>R197-B</t>
  </si>
  <si>
    <t>R197-C</t>
  </si>
  <si>
    <t>R197-D</t>
  </si>
  <si>
    <t>R197-E</t>
  </si>
  <si>
    <t>R197-F</t>
  </si>
  <si>
    <t>R198-A</t>
  </si>
  <si>
    <t>R198-B</t>
  </si>
  <si>
    <t>R198-C</t>
  </si>
  <si>
    <t>R198-D</t>
  </si>
  <si>
    <t>R198-E</t>
  </si>
  <si>
    <t>R198-F</t>
  </si>
  <si>
    <t>R199-A</t>
  </si>
  <si>
    <t>R199-B</t>
  </si>
  <si>
    <t>R199-C</t>
  </si>
  <si>
    <t>R199-D</t>
  </si>
  <si>
    <t>R199-E</t>
  </si>
  <si>
    <t>R199-F</t>
  </si>
  <si>
    <t>R200-A</t>
  </si>
  <si>
    <t>R200-B</t>
  </si>
  <si>
    <t>R200-C</t>
  </si>
  <si>
    <t>R200-D</t>
  </si>
  <si>
    <t>R200-E</t>
  </si>
  <si>
    <t>R200-F</t>
  </si>
  <si>
    <t>R201-A</t>
  </si>
  <si>
    <t>R201-B</t>
  </si>
  <si>
    <t>R201-C</t>
  </si>
  <si>
    <t>R201-D</t>
  </si>
  <si>
    <t>R201-E</t>
  </si>
  <si>
    <t>R201-F</t>
  </si>
  <si>
    <t>R202-A</t>
  </si>
  <si>
    <t>R202-B</t>
  </si>
  <si>
    <t>R202-C</t>
  </si>
  <si>
    <t>R202-D</t>
  </si>
  <si>
    <t>R202-E</t>
  </si>
  <si>
    <t>R202-F</t>
  </si>
  <si>
    <t>Sample ID</t>
  </si>
  <si>
    <t>TLC</t>
  </si>
  <si>
    <t>%N</t>
  </si>
  <si>
    <t>%L</t>
  </si>
  <si>
    <t>%M</t>
  </si>
  <si>
    <t>M less than 2%</t>
  </si>
  <si>
    <t>%M = &lt;2.0%</t>
  </si>
  <si>
    <t>Lab error - Al picked up samples while he was visiting plants and we did not test after sample came to Stocking Hall</t>
  </si>
  <si>
    <t>lab error</t>
  </si>
  <si>
    <t>Positive 5mL</t>
  </si>
  <si>
    <t>Positive 500uL</t>
  </si>
  <si>
    <t>MPN</t>
  </si>
  <si>
    <t>8</t>
  </si>
  <si>
    <t>0</t>
  </si>
  <si>
    <t>5</t>
  </si>
  <si>
    <t>1</t>
  </si>
  <si>
    <t>6</t>
  </si>
  <si>
    <t>3</t>
  </si>
  <si>
    <t>9</t>
  </si>
  <si>
    <t>4</t>
  </si>
  <si>
    <t>7</t>
  </si>
  <si>
    <t>2</t>
  </si>
  <si>
    <t>10</t>
  </si>
  <si>
    <t>Results checked day 7</t>
  </si>
  <si>
    <t>Positive 10mL</t>
  </si>
  <si>
    <t>Positive 1mL</t>
  </si>
  <si>
    <t>Positive 100uL</t>
  </si>
  <si>
    <t>PSC_MPN</t>
  </si>
  <si>
    <t>Plates labeled "R155-A"-counted on 01.02.24. Unsure of where duplicate arose.-col24</t>
  </si>
  <si>
    <t>Plates labeled "R156-A". Scored on 01.02.24. Unsure of duplicate-possibly mislabeled-COL24</t>
  </si>
  <si>
    <t>Plates labeled "R157-A". Scored on 01.02.24. Unsure of duplicate-possible mislabel-COL24</t>
  </si>
  <si>
    <t>PanelistCount</t>
  </si>
  <si>
    <t>Score</t>
  </si>
  <si>
    <t>xg47</t>
  </si>
  <si>
    <t>2 panelists</t>
  </si>
  <si>
    <t>2
2</t>
  </si>
  <si>
    <t>Dilution</t>
  </si>
  <si>
    <t>Test</t>
  </si>
  <si>
    <t>Plate 1</t>
  </si>
  <si>
    <t>Plate 2</t>
  </si>
  <si>
    <t>Plate 3</t>
  </si>
  <si>
    <t>Plate 4</t>
  </si>
  <si>
    <t>Plate 5</t>
  </si>
  <si>
    <t>Plate 6</t>
  </si>
  <si>
    <t>Plate 7</t>
  </si>
  <si>
    <t>Plate 8</t>
  </si>
  <si>
    <t>Plate 9</t>
  </si>
  <si>
    <t>Plate 10</t>
  </si>
  <si>
    <t>TNTC</t>
  </si>
  <si>
    <t>MSC</t>
  </si>
  <si>
    <t>Spreader (Plate 5)</t>
  </si>
  <si>
    <t>Spreader (Plate 9)</t>
  </si>
  <si>
    <t>Spreader (Plate 5), Spreader (Plate 6)</t>
  </si>
  <si>
    <t>plate 2 was 85, took out for now, but check</t>
  </si>
  <si>
    <t>Spreader (Plate 10)</t>
  </si>
  <si>
    <t>Spreader (Plate 7)</t>
  </si>
  <si>
    <t>Spreader (Plate 1), Spreader (Plate 4)</t>
  </si>
  <si>
    <t>Spreader (Plate 1), Spreader (Plate 2)</t>
  </si>
  <si>
    <t>Spreader (Plate 2), Spreader (Plate 8)</t>
  </si>
  <si>
    <t>Spreader (Plate 9), Spreader (Plate 10)</t>
  </si>
  <si>
    <t>Spreader (Plate 5), Spreader (Plate 6), Spreader (Plate 8)</t>
  </si>
  <si>
    <t>Spreader (Plate 4), Spreader (Plate 7)</t>
  </si>
  <si>
    <t>Spreader (Plate 1)</t>
  </si>
  <si>
    <t>Spreader (Plate 1), Spreader (Plate 2), Spreader (Plate 6), Spreader (Plate 9)</t>
  </si>
  <si>
    <t>Spreader (Plate 6), Spreader (Plate 8)</t>
  </si>
  <si>
    <t>Spreader (Plate 4), Spreader (Plate 6)</t>
  </si>
  <si>
    <t>Spreader (Plate 1), Spreader (Plate 2), Spreader (Plate 5), Spreader (Plate 8), Spreader (Plate 9), Spreader (Plate 10)</t>
  </si>
  <si>
    <t>Spreader (Plate 2), Spreader (Plate 9)</t>
  </si>
  <si>
    <t>Spreader (Plate 3)</t>
  </si>
  <si>
    <t>Lab error (Plate 2)</t>
  </si>
  <si>
    <t>Spreader (Plate 8)</t>
  </si>
  <si>
    <t>Spreader (Plate 6)</t>
  </si>
  <si>
    <t>Spreader (Plate 2)</t>
  </si>
  <si>
    <t>Spreader (Plate 3), Spreader (Plate 7), Spreader (Plate 10)</t>
  </si>
  <si>
    <t>Lab error (Plate 9)</t>
  </si>
  <si>
    <t>TSC</t>
  </si>
  <si>
    <t>Spreader (Plate 4), Lab error (Plate 8), Lab error (Plate 9)</t>
  </si>
  <si>
    <t>Spreader (Plate 4)</t>
  </si>
  <si>
    <t>Spreader (Plate 1), Spreader (Plate 3), Spreader (Plate 5), Spreader (Plate 9)</t>
  </si>
  <si>
    <t>Spreader (Plate 2), Spreader (Plate 6), Spreader (Plate 8)</t>
  </si>
  <si>
    <t>Spreader (Plate 7), Spreader (Plate 9), Spreader (Plate 10)</t>
  </si>
  <si>
    <t>Spreader (Plate 1), Spreader (Plate 3), Spreader (Plate 4), Spreader (Plate 6), Spreader (Plate 7), Spreader (Plate 8), Spreader (Plate 9), Spreader (Plate 10)</t>
  </si>
  <si>
    <t>Spreader (Plate 3), Spreader (Plate 5), Spreader (Plate 10)</t>
  </si>
  <si>
    <t>Spreader (Plate 2), Spreader (Plate 4), Spreader (Plate 7), Spreader (Plate 8)</t>
  </si>
  <si>
    <t>Spreader (Plate 1), Spreader (Plate 8), Spreader (Plate 9), Spreader (Plate 10)</t>
  </si>
  <si>
    <t>Spreader (Plate 2), Spreader (Plate 5), Spreader (Plate 6), Spreader (Plate 7)</t>
  </si>
  <si>
    <t>Spreader (Plate 1), Spreader (Plate 2), Spreader (Plate 3), Spreader (Plate 4)</t>
  </si>
  <si>
    <t>Spreader (Plate 2), Spreader (Plate 4), Spreader (Plate 5), Spreader (Plate 6), Spreader (Plate 7), Spreader (Plate 8), Spreader (Plate 9)</t>
  </si>
  <si>
    <t>Spreader (Plate 2), Spreader (Plate 4), Spreader (Plate 5), Spreader (Plate 8), Spreader (Plate 9), Spreader (Plate 10)</t>
  </si>
  <si>
    <t>Spreader (Plate 2), Spreader (Plate 3), Spreader (Plate 4), Spreader (Plate 5), Spreader (Plate 9), Spreader (Plate 10)</t>
  </si>
  <si>
    <t>Spreader (Plate 3), Spreader (Plate 4), Spreader (Plate 9)</t>
  </si>
  <si>
    <t>Spreader (Plate 1), Spreader (Plate 3), Spreader (Plate 4), Spreader (Plate 5), Spreader (Plate 8)</t>
  </si>
  <si>
    <t>Lab error (Plate 1), Lab error (Plate 2), Lab error (Plate 3), Lab error (Plate 4), Lab error (Plate 5), Lab error (Plate 6), Lab error (Plate 7), Lab error (Plate 8), Lab error (Plate 9), Lab error (Plate 10)</t>
  </si>
  <si>
    <t>Spreader (Plate 4), Spreader (Plate 5)</t>
  </si>
  <si>
    <t>Spreader (Plate 2), Spreader (Plate 3), Spreader (Plate 7)</t>
  </si>
  <si>
    <t>Spreader (Plate 2), Spreader (Plate 7), Spreader (Plate 8), Spreader (Plate 9), Spreader (Plate 10)</t>
  </si>
  <si>
    <t>Spreader (Plate 2), Spreader (Plate 4), Spreader (Plate 7), Spreader (Plate 8), Spreader (Plate 10)</t>
  </si>
  <si>
    <t>Spreader (Plate 2), Spreader (Plate 3), Spreader (Plate 6), Spreader (Plate 7)</t>
  </si>
  <si>
    <t>Spreader (Plate 1), Spreader (Plate 2), Spreader (Plate 3), Spreader (Plate 4), Spreader (Plate 6), Spreader (Plate 7), Spreader (Plate 8)</t>
  </si>
  <si>
    <t>Spreader (Plate 2), Spreader (Plate 4), Spreader (Plate 8)</t>
  </si>
  <si>
    <t>Spreader (Plate 2), Spreader (Plate 3), Spreader (Plate 4), Spreader (Plate 5), Spreader (Plate 7), Spreader (Plate 10)</t>
  </si>
  <si>
    <t>Spreader (Plate 3), Spreader (Plate 5), Spreader (Plate 7)</t>
  </si>
  <si>
    <t>Lab error (Plate 3), Lab error (Plate 9)</t>
  </si>
  <si>
    <t>CFU/ml Plate 1</t>
  </si>
  <si>
    <t>CFU/ml Plate 2</t>
  </si>
  <si>
    <t>APC</t>
  </si>
  <si>
    <t>edited by Rachel to fix incorrect dilution</t>
  </si>
  <si>
    <t>CC</t>
  </si>
  <si>
    <t>Started testing CC with 9/19 - 9/20/23 samples</t>
  </si>
  <si>
    <t>Based on estimate average of 4 sqaures multiplied by 15</t>
  </si>
  <si>
    <t>On -1: 1 and 7 colonies</t>
  </si>
  <si>
    <t>estimated</t>
  </si>
  <si>
    <t>-1 dilution not plated</t>
  </si>
  <si>
    <t>0 was TNTC</t>
  </si>
  <si>
    <t>On -1: 3 and 1 coliform</t>
  </si>
  <si>
    <t>LE</t>
  </si>
  <si>
    <t>0 dilutions were also TNTC</t>
  </si>
  <si>
    <t>0 dilution was tntc</t>
  </si>
  <si>
    <t>LPC</t>
  </si>
  <si>
    <t>lab error - wrong milk</t>
  </si>
  <si>
    <t>Lab error (Plate 1)</t>
  </si>
  <si>
    <t>PI</t>
  </si>
  <si>
    <t>AttributeConcat</t>
  </si>
  <si>
    <t>ScoreFinal</t>
  </si>
  <si>
    <t>No Criticism</t>
  </si>
  <si>
    <t>9.3</t>
  </si>
  <si>
    <t>9.2</t>
  </si>
  <si>
    <t>Flat</t>
  </si>
  <si>
    <t>9.5</t>
  </si>
  <si>
    <t>9.8</t>
  </si>
  <si>
    <t>Oxidized</t>
  </si>
  <si>
    <t>7.9</t>
  </si>
  <si>
    <t>8.8</t>
  </si>
  <si>
    <t>9.6</t>
  </si>
  <si>
    <t>8.6</t>
  </si>
  <si>
    <t>9.4</t>
  </si>
  <si>
    <t>7.3</t>
  </si>
  <si>
    <t>Feed</t>
  </si>
  <si>
    <t>Malty</t>
  </si>
  <si>
    <t>8.5</t>
  </si>
  <si>
    <t>Flat, Malty</t>
  </si>
  <si>
    <t>7.6</t>
  </si>
  <si>
    <t>9.1</t>
  </si>
  <si>
    <t>8.9</t>
  </si>
  <si>
    <t>7.1</t>
  </si>
  <si>
    <t>8.7</t>
  </si>
  <si>
    <t>LAB ERROR</t>
  </si>
  <si>
    <t>Oxidized, Other</t>
  </si>
  <si>
    <t>8.3</t>
  </si>
  <si>
    <t>Flat, Oxidized</t>
  </si>
  <si>
    <t>7.2</t>
  </si>
  <si>
    <t>Foreign/Chemical, Oxidized, Other</t>
  </si>
  <si>
    <t>3.7</t>
  </si>
  <si>
    <t>Feed, Oxidized</t>
  </si>
  <si>
    <t>9.7</t>
  </si>
  <si>
    <t>Barny</t>
  </si>
  <si>
    <t>7.4</t>
  </si>
  <si>
    <t>6.9</t>
  </si>
  <si>
    <t>8.2</t>
  </si>
  <si>
    <t>Feed, Flat, Oxidized</t>
  </si>
  <si>
    <t>Not Clearly Defined</t>
  </si>
  <si>
    <t>Feed, Other</t>
  </si>
  <si>
    <t>6.3</t>
  </si>
  <si>
    <t>Foreign/Chemical, Oxidized</t>
  </si>
  <si>
    <t>7.7</t>
  </si>
  <si>
    <t>5.3</t>
  </si>
  <si>
    <t>4.7</t>
  </si>
  <si>
    <t>2.8</t>
  </si>
  <si>
    <t>9.9</t>
  </si>
  <si>
    <t>Barny, Cowy</t>
  </si>
  <si>
    <t>7.8</t>
  </si>
  <si>
    <t>4.5</t>
  </si>
  <si>
    <t>3.2</t>
  </si>
  <si>
    <t>Other, Other</t>
  </si>
  <si>
    <t>Other</t>
  </si>
  <si>
    <t>8.4</t>
  </si>
  <si>
    <t>5.7</t>
  </si>
  <si>
    <t>Flat, Foreign/Chemical, Other</t>
  </si>
  <si>
    <t>Oxidized, Malty</t>
  </si>
  <si>
    <t>Oxidized, Barny, Cowy</t>
  </si>
  <si>
    <t>Feed, Malty</t>
  </si>
  <si>
    <t>7.5</t>
  </si>
  <si>
    <t>Malty, Salty</t>
  </si>
  <si>
    <t>Cowy, Barny</t>
  </si>
  <si>
    <t>6.8</t>
  </si>
  <si>
    <t>5.8</t>
  </si>
  <si>
    <t>Feed, Oxidized, Other</t>
  </si>
  <si>
    <t>Foreign/Chemical, Other, Oxidized</t>
  </si>
  <si>
    <t>3.9</t>
  </si>
  <si>
    <t>Other, Flat</t>
  </si>
  <si>
    <t>Foreign/Chemical, Oxidized, Malty, Other</t>
  </si>
  <si>
    <t>Oxidized, Malty, Other</t>
  </si>
  <si>
    <t>3.3</t>
  </si>
  <si>
    <t>8.1</t>
  </si>
  <si>
    <t>Barny, Cowy, Feed, Oxidized</t>
  </si>
  <si>
    <t>6.7</t>
  </si>
  <si>
    <t>Oxidized, Barny</t>
  </si>
  <si>
    <t>Barny, Cowy, Oxidized</t>
  </si>
  <si>
    <t>Cowy, Feed</t>
  </si>
  <si>
    <t>Feed, Cowy, Barny, Oxidized</t>
  </si>
  <si>
    <t>Cowy, Barny, Oxidized</t>
  </si>
  <si>
    <t>Barny, Cowy, Other</t>
  </si>
  <si>
    <t>Cowy</t>
  </si>
  <si>
    <t>Malty, Oxidized</t>
  </si>
  <si>
    <t>5.2</t>
  </si>
  <si>
    <t>Oxidized, Salty</t>
  </si>
  <si>
    <t>4.1</t>
  </si>
  <si>
    <t>Other, Oxidized</t>
  </si>
  <si>
    <t>Flat, Barny</t>
  </si>
  <si>
    <t>Malty, Other</t>
  </si>
  <si>
    <t>Foreign/Chemical, Oxidized, Malty</t>
  </si>
  <si>
    <t>Flat, Other</t>
  </si>
  <si>
    <t>Oxidized, Foreign/Chemical</t>
  </si>
  <si>
    <t>Oxidized, Other, Other</t>
  </si>
  <si>
    <t>6.5</t>
  </si>
  <si>
    <t>Oxidized, Flat</t>
  </si>
  <si>
    <t>6.4</t>
  </si>
  <si>
    <t>Oxidized, Feed</t>
  </si>
  <si>
    <t>Barny, Oxidized</t>
  </si>
  <si>
    <t>Foreign/Chemical</t>
  </si>
  <si>
    <t>5.1</t>
  </si>
  <si>
    <t>Foreign/Chemical, Oxidized, Other, Other</t>
  </si>
  <si>
    <t>5.5</t>
  </si>
  <si>
    <t>Barny, Feed, Oxidized</t>
  </si>
  <si>
    <t>A</t>
  </si>
  <si>
    <t>B</t>
  </si>
  <si>
    <t>C</t>
  </si>
  <si>
    <t>D</t>
  </si>
  <si>
    <t>E</t>
  </si>
  <si>
    <t>F</t>
  </si>
  <si>
    <t>R103</t>
  </si>
  <si>
    <t>R104</t>
  </si>
  <si>
    <t>R105</t>
  </si>
  <si>
    <t>R106</t>
  </si>
  <si>
    <t>R107</t>
  </si>
  <si>
    <t>R108</t>
  </si>
  <si>
    <t>Farm ID</t>
  </si>
  <si>
    <t>Sampling</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</si>
  <si>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</si>
  <si>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</si>
  <si>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</si>
  <si>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</si>
  <si>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</si>
  <si>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</si>
  <si>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</si>
  <si>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</si>
  <si>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</si>
  <si>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</si>
  <si>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</si>
  <si>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</si>
  <si>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</si>
  <si>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</si>
  <si>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</si>
  <si>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</si>
  <si>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</si>
  <si>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</si>
  <si>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</si>
  <si>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</si>
  <si>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</si>
  <si>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</si>
  <si>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</si>
  <si>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</si>
  <si>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</si>
  <si>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</si>
  <si>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</si>
  <si>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</si>
  <si>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</si>
  <si>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</si>
  <si>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</si>
  <si>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</si>
  <si>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</si>
  <si>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</si>
  <si>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</si>
  <si>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</si>
  <si>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</si>
  <si>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</si>
  <si>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</si>
  <si>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</si>
  <si>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</si>
  <si>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</si>
  <si>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</si>
  <si>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</si>
  <si>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</si>
  <si>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</si>
  <si>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</si>
  <si>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</si>
  <si>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</si>
  <si>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</si>
  <si>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</si>
  <si>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</si>
  <si>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</si>
  <si>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</si>
  <si>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</si>
  <si>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</si>
  <si>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</si>
  <si>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</si>
  <si>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</si>
  <si>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</si>
  <si>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</si>
  <si>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</si>
  <si>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</si>
  <si>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</si>
  <si>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</si>
  <si>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</si>
  <si>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</si>
  <si>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</si>
  <si>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</si>
  <si>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</si>
  <si>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</si>
  <si>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</si>
  <si>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</si>
  <si>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</si>
  <si>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</si>
  <si>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</si>
  <si>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</si>
  <si>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</si>
  <si>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</si>
  <si>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</si>
  <si>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</si>
  <si>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</si>
  <si>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</si>
  <si>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</si>
  <si>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</si>
  <si>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</si>
  <si>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</si>
  <si>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R196</t>
  </si>
  <si>
    <t>R197</t>
  </si>
  <si>
    <t>R198</t>
  </si>
  <si>
    <t>R199</t>
  </si>
  <si>
    <t>R200</t>
  </si>
  <si>
    <t>R201</t>
  </si>
  <si>
    <t>R202</t>
  </si>
  <si>
    <t>logbacto</t>
  </si>
  <si>
    <t>logapc</t>
  </si>
  <si>
    <t>logpi</t>
  </si>
  <si>
    <t>loglpc</t>
  </si>
  <si>
    <t>logcc</t>
  </si>
  <si>
    <t>logmsc</t>
  </si>
  <si>
    <t>logtsc</t>
  </si>
  <si>
    <t>logbab</t>
  </si>
  <si>
    <t>logpsc</t>
  </si>
  <si>
    <t>denovofa</t>
  </si>
  <si>
    <t>mun</t>
  </si>
  <si>
    <t>solids</t>
  </si>
  <si>
    <t>protein</t>
  </si>
  <si>
    <t>casein</t>
  </si>
  <si>
    <t>lactose</t>
  </si>
  <si>
    <t>bf</t>
  </si>
  <si>
    <t>scc</t>
  </si>
  <si>
    <t>mixedfa</t>
  </si>
  <si>
    <t>preformfa</t>
  </si>
  <si>
    <t>bactospc</t>
  </si>
  <si>
    <t>n</t>
  </si>
  <si>
    <t>tlc</t>
  </si>
  <si>
    <t>l</t>
  </si>
  <si>
    <t>m</t>
  </si>
  <si>
    <t>apc</t>
  </si>
  <si>
    <t>pi</t>
  </si>
  <si>
    <t>lpc</t>
  </si>
  <si>
    <t>bab</t>
  </si>
  <si>
    <t>Below LOD</t>
  </si>
  <si>
    <t>psc</t>
  </si>
  <si>
    <t>sensory</t>
  </si>
  <si>
    <t>Average</t>
  </si>
  <si>
    <t>msc</t>
  </si>
  <si>
    <t>tsc</t>
  </si>
  <si>
    <t>cc</t>
  </si>
  <si>
    <t>N</t>
  </si>
  <si>
    <t>Arithmetic Mean</t>
  </si>
  <si>
    <t>Geo Mean</t>
  </si>
  <si>
    <t>Min</t>
  </si>
  <si>
    <t>Max</t>
  </si>
  <si>
    <t>arth std</t>
  </si>
  <si>
    <t>average</t>
  </si>
  <si>
    <t>std</t>
  </si>
  <si>
    <t>geomean</t>
  </si>
  <si>
    <t>geo std</t>
  </si>
  <si>
    <t>std dev</t>
  </si>
  <si>
    <t>logtlc</t>
  </si>
  <si>
    <t>logscc</t>
  </si>
  <si>
    <t>logtransformed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</si>
</sst>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indexed="8"/>
      <name val="Calibri"/>
      <family val="2"/>
    </font>
    <font>
      <sz val="10"/>
      <color indexed="8"/>
      <name val="Arial"/>
      <family val="2"/>
    </font>
    <font>
      <sz val="8"/>
      <name val="Calibri"/>
      <family val="2"/>
      <scheme val="minor"/>
    </font>
    <font>
      <sz val="11"/>
      <color indexed="8"/>
      <name val="Calibri"/>
      <family val="2"/>
    </font>
    <font>
      <sz val="10"/>
      <color indexed="8"/>
      <name val="Arial"/>
      <family val="2"/>
    </font>
  </fonts>
  <fills count="5">
    <fill>
      <patternFill patternType="none"/>
    </fill>
    <fill>
      <patternFill patternType="gray125"/>
    </fill>
    <fill>
      <patternFill patternType="solid">
        <fgColor indexed="22"/>
        <bgColor indexed="0"/>
      </patternFill>
    </fill>
    <fill>
      <patternFill patternType="solid">
        <fgColor rgb="FFFFFF00"/>
        <bgColor indexed="64"/>
      </patternFill>
    </fill>
    <fill>
      <patternFill patternType="solid">
        <fgColor rgb="FFFFFF00"/>
        <bgColor indexed="0"/>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12">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cellStyleXfs>
  <cellXfs count="100">
    <xf numFmtId="0" fontId="0" fillId="0" borderId="0" xfId="0"/>
    <xf numFmtId="0" fontId="1" fillId="2" borderId="1" xfId="1" applyFont="1" applyFill="1" applyBorder="1" applyAlignment="1">
      <alignment horizontal="center"/>
    </xf>
    <xf numFmtId="0" fontId="1" fillId="0" borderId="2" xfId="1" applyFont="1" applyBorder="1" applyAlignment="1">
      <alignment wrapText="1"/>
    </xf>
    <xf numFmtId="4" fontId="1" fillId="0" borderId="2" xfId="1" applyNumberFormat="1" applyFont="1" applyBorder="1" applyAlignment="1">
      <alignment horizontal="right" wrapText="1"/>
    </xf>
    <xf numFmtId="10" fontId="1" fillId="0" borderId="2" xfId="1" applyNumberFormat="1" applyFont="1" applyBorder="1" applyAlignment="1">
      <alignment horizontal="right" wrapText="1"/>
    </xf>
    <xf numFmtId="0" fontId="1" fillId="0" borderId="2" xfId="1" applyFont="1" applyBorder="1" applyAlignment="1">
      <alignment horizontal="right" wrapText="1"/>
    </xf>
    <xf numFmtId="0" fontId="2" fillId="0" borderId="0" xfId="1"/>
    <xf numFmtId="0" fontId="1" fillId="2" borderId="1" xfId="2" applyFont="1" applyFill="1" applyBorder="1" applyAlignment="1">
      <alignment horizontal="center"/>
    </xf>
    <xf numFmtId="0" fontId="1" fillId="0" borderId="2" xfId="2" applyFont="1" applyBorder="1" applyAlignment="1">
      <alignment wrapText="1"/>
    </xf>
    <xf numFmtId="4" fontId="1" fillId="0" borderId="2" xfId="2" applyNumberFormat="1" applyFont="1" applyBorder="1" applyAlignment="1">
      <alignment horizontal="right" wrapText="1"/>
    </xf>
    <xf numFmtId="10" fontId="1" fillId="0" borderId="2" xfId="2" applyNumberFormat="1" applyFont="1" applyBorder="1" applyAlignment="1">
      <alignment horizontal="right" wrapText="1"/>
    </xf>
    <xf numFmtId="0" fontId="2" fillId="0" borderId="0" xfId="2"/>
    <xf numFmtId="0" fontId="1" fillId="2" borderId="1" xfId="3" applyFont="1" applyFill="1" applyBorder="1" applyAlignment="1">
      <alignment horizontal="center"/>
    </xf>
    <xf numFmtId="0" fontId="1" fillId="0" borderId="2" xfId="3" applyFont="1" applyBorder="1" applyAlignment="1">
      <alignment wrapText="1"/>
    </xf>
    <xf numFmtId="0" fontId="1" fillId="2" borderId="1" xfId="4" applyFont="1" applyFill="1" applyBorder="1" applyAlignment="1">
      <alignment horizontal="center"/>
    </xf>
    <xf numFmtId="0" fontId="1" fillId="0" borderId="2" xfId="4" applyFont="1" applyBorder="1" applyAlignment="1">
      <alignment wrapText="1"/>
    </xf>
    <xf numFmtId="0" fontId="1" fillId="2" borderId="1" xfId="5" applyFont="1" applyFill="1" applyBorder="1" applyAlignment="1">
      <alignment horizontal="center"/>
    </xf>
    <xf numFmtId="0" fontId="1" fillId="0" borderId="2" xfId="5" applyFont="1" applyBorder="1" applyAlignment="1">
      <alignment wrapText="1"/>
    </xf>
    <xf numFmtId="0" fontId="1" fillId="0" borderId="2" xfId="5" applyFont="1" applyBorder="1" applyAlignment="1">
      <alignment horizontal="right" wrapText="1"/>
    </xf>
    <xf numFmtId="0" fontId="2" fillId="0" borderId="0" xfId="5"/>
    <xf numFmtId="0" fontId="1" fillId="2" borderId="1" xfId="6" applyFont="1" applyFill="1" applyBorder="1" applyAlignment="1">
      <alignment horizontal="center"/>
    </xf>
    <xf numFmtId="0" fontId="1" fillId="0" borderId="2" xfId="6" applyFont="1" applyBorder="1" applyAlignment="1">
      <alignment wrapText="1"/>
    </xf>
    <xf numFmtId="0" fontId="1" fillId="0" borderId="2" xfId="6" applyFont="1" applyBorder="1" applyAlignment="1">
      <alignment horizontal="left" wrapText="1"/>
    </xf>
    <xf numFmtId="0" fontId="1" fillId="0" borderId="2" xfId="6" applyFont="1" applyBorder="1" applyAlignment="1">
      <alignment horizontal="right" wrapText="1"/>
    </xf>
    <xf numFmtId="0" fontId="2" fillId="0" borderId="0" xfId="6"/>
    <xf numFmtId="0" fontId="1" fillId="0" borderId="2" xfId="7" applyFont="1" applyBorder="1" applyAlignment="1">
      <alignment wrapText="1"/>
    </xf>
    <xf numFmtId="0" fontId="1" fillId="0" borderId="2" xfId="7" applyFont="1" applyBorder="1" applyAlignment="1">
      <alignment horizontal="left" wrapText="1"/>
    </xf>
    <xf numFmtId="0" fontId="1" fillId="0" borderId="2" xfId="7" applyFont="1" applyBorder="1" applyAlignment="1">
      <alignment horizontal="right" wrapText="1"/>
    </xf>
    <xf numFmtId="0" fontId="2" fillId="0" borderId="0" xfId="7"/>
    <xf numFmtId="0" fontId="1" fillId="2" borderId="1" xfId="8" applyFont="1" applyFill="1" applyBorder="1" applyAlignment="1">
      <alignment horizontal="center"/>
    </xf>
    <xf numFmtId="0" fontId="1" fillId="0" borderId="2" xfId="8" applyFont="1" applyBorder="1" applyAlignment="1">
      <alignment wrapText="1"/>
    </xf>
    <xf numFmtId="0" fontId="1" fillId="0" borderId="0" xfId="7" applyFont="1" applyAlignment="1">
      <alignment horizontal="left" wrapText="1"/>
    </xf>
    <xf numFmtId="0" fontId="2" fillId="0" borderId="2" xfId="7" applyBorder="1"/>
    <xf numFmtId="0" fontId="1" fillId="0" borderId="0" xfId="7" applyFont="1" applyAlignment="1">
      <alignment horizontal="right" wrapText="1"/>
    </xf>
    <xf numFmtId="0" fontId="1" fillId="3" borderId="2" xfId="7" applyFont="1" applyFill="1" applyBorder="1" applyAlignment="1">
      <alignment wrapText="1"/>
    </xf>
    <xf numFmtId="0" fontId="1" fillId="3" borderId="2" xfId="7" applyFont="1" applyFill="1" applyBorder="1" applyAlignment="1">
      <alignment horizontal="left" wrapText="1"/>
    </xf>
    <xf numFmtId="0" fontId="1" fillId="3" borderId="2" xfId="7" applyFont="1" applyFill="1" applyBorder="1" applyAlignment="1">
      <alignment horizontal="right" wrapText="1"/>
    </xf>
    <xf numFmtId="0" fontId="0" fillId="3" borderId="0" xfId="0" applyFill="1"/>
    <xf numFmtId="0" fontId="4" fillId="2" borderId="1" xfId="9" applyFont="1" applyFill="1" applyBorder="1" applyAlignment="1">
      <alignment horizontal="center"/>
    </xf>
    <xf numFmtId="0" fontId="4" fillId="0" borderId="2" xfId="9" applyFont="1" applyBorder="1" applyAlignment="1">
      <alignment wrapText="1"/>
    </xf>
    <xf numFmtId="0" fontId="4" fillId="0" borderId="2" xfId="10" applyFont="1" applyBorder="1" applyAlignment="1">
      <alignment wrapText="1"/>
    </xf>
    <xf numFmtId="0" fontId="4" fillId="0" borderId="2" xfId="11" applyFont="1" applyBorder="1" applyAlignment="1">
      <alignment wrapText="1"/>
    </xf>
    <xf numFmtId="0" fontId="4" fillId="0" borderId="2" xfId="11" applyFont="1" applyBorder="1" applyAlignment="1">
      <alignment horizontal="left" wrapText="1"/>
    </xf>
    <xf numFmtId="0" fontId="4" fillId="0" borderId="2" xfId="11" applyFont="1" applyBorder="1" applyAlignment="1">
      <alignment horizontal="right" wrapText="1"/>
    </xf>
    <xf numFmtId="2" fontId="4" fillId="2" borderId="1" xfId="2" applyNumberFormat="1" applyFont="1" applyFill="1" applyBorder="1" applyAlignment="1">
      <alignment horizontal="center"/>
    </xf>
    <xf numFmtId="0" fontId="4" fillId="2" borderId="1" xfId="2" applyFont="1" applyFill="1" applyBorder="1" applyAlignment="1">
      <alignment horizontal="center"/>
    </xf>
    <xf numFmtId="0" fontId="4" fillId="2" borderId="3" xfId="2" applyFont="1" applyFill="1" applyBorder="1" applyAlignment="1">
      <alignment horizontal="center"/>
    </xf>
    <xf numFmtId="0" fontId="1" fillId="2" borderId="3" xfId="2" applyFont="1" applyFill="1" applyBorder="1" applyAlignment="1">
      <alignment horizontal="center"/>
    </xf>
    <xf numFmtId="2" fontId="1" fillId="0" borderId="2" xfId="1" applyNumberFormat="1" applyFont="1" applyBorder="1" applyAlignment="1">
      <alignment horizontal="right" wrapText="1"/>
    </xf>
    <xf numFmtId="2" fontId="0" fillId="0" borderId="0" xfId="0" applyNumberFormat="1"/>
    <xf numFmtId="2" fontId="2" fillId="0" borderId="0" xfId="1" applyNumberFormat="1"/>
    <xf numFmtId="2" fontId="4" fillId="2" borderId="1" xfId="1" applyNumberFormat="1" applyFont="1" applyFill="1" applyBorder="1" applyAlignment="1">
      <alignment horizontal="center"/>
    </xf>
    <xf numFmtId="0" fontId="4" fillId="2" borderId="1" xfId="1" applyFont="1" applyFill="1" applyBorder="1" applyAlignment="1">
      <alignment horizontal="center"/>
    </xf>
    <xf numFmtId="2" fontId="1" fillId="0" borderId="2" xfId="2" applyNumberFormat="1" applyFont="1" applyBorder="1" applyAlignment="1">
      <alignment horizontal="right" wrapText="1"/>
    </xf>
    <xf numFmtId="2" fontId="2" fillId="0" borderId="0" xfId="2" applyNumberFormat="1"/>
    <xf numFmtId="0" fontId="2" fillId="3" borderId="0" xfId="2" applyFill="1"/>
    <xf numFmtId="2" fontId="2" fillId="3" borderId="0" xfId="2" applyNumberFormat="1" applyFill="1"/>
    <xf numFmtId="0" fontId="1" fillId="0" borderId="1" xfId="7" applyFont="1" applyBorder="1" applyAlignment="1">
      <alignment wrapText="1"/>
    </xf>
    <xf numFmtId="0" fontId="1" fillId="2" borderId="2" xfId="7" applyFont="1" applyFill="1" applyBorder="1" applyAlignment="1">
      <alignment horizontal="center"/>
    </xf>
    <xf numFmtId="0" fontId="1" fillId="0" borderId="1" xfId="7" applyFont="1" applyBorder="1" applyAlignment="1">
      <alignment horizontal="left" wrapText="1"/>
    </xf>
    <xf numFmtId="0" fontId="1" fillId="0" borderId="1" xfId="7" applyFont="1" applyBorder="1" applyAlignment="1">
      <alignment horizontal="right" wrapText="1"/>
    </xf>
    <xf numFmtId="1" fontId="4" fillId="2" borderId="2" xfId="7" applyNumberFormat="1" applyFont="1" applyFill="1" applyBorder="1" applyAlignment="1">
      <alignment horizontal="center"/>
    </xf>
    <xf numFmtId="1" fontId="1" fillId="0" borderId="1" xfId="7" applyNumberFormat="1" applyFont="1" applyBorder="1" applyAlignment="1">
      <alignment horizontal="right" wrapText="1"/>
    </xf>
    <xf numFmtId="1" fontId="1" fillId="0" borderId="2" xfId="7" applyNumberFormat="1" applyFont="1" applyBorder="1" applyAlignment="1">
      <alignment horizontal="right" wrapText="1"/>
    </xf>
    <xf numFmtId="1" fontId="1" fillId="3" borderId="2" xfId="7" applyNumberFormat="1" applyFont="1" applyFill="1" applyBorder="1" applyAlignment="1">
      <alignment horizontal="right" wrapText="1"/>
    </xf>
    <xf numFmtId="1" fontId="0" fillId="0" borderId="0" xfId="0" applyNumberFormat="1"/>
    <xf numFmtId="0" fontId="1" fillId="0" borderId="0" xfId="7" applyFont="1" applyAlignment="1">
      <alignment wrapText="1"/>
    </xf>
    <xf numFmtId="0" fontId="0" fillId="0" borderId="2" xfId="0" applyBorder="1"/>
    <xf numFmtId="0" fontId="2" fillId="3" borderId="2" xfId="7" applyFill="1" applyBorder="1"/>
    <xf numFmtId="0" fontId="1" fillId="3" borderId="0" xfId="7" applyFont="1" applyFill="1" applyAlignment="1">
      <alignment horizontal="right" wrapText="1"/>
    </xf>
    <xf numFmtId="2" fontId="1" fillId="2" borderId="1" xfId="3" applyNumberFormat="1" applyFont="1" applyFill="1" applyBorder="1" applyAlignment="1">
      <alignment horizontal="center"/>
    </xf>
    <xf numFmtId="2" fontId="1" fillId="0" borderId="2" xfId="3" applyNumberFormat="1" applyFont="1" applyBorder="1" applyAlignment="1">
      <alignment wrapText="1"/>
    </xf>
    <xf numFmtId="3" fontId="1" fillId="0" borderId="2" xfId="3" applyNumberFormat="1" applyFont="1" applyBorder="1" applyAlignment="1">
      <alignment wrapText="1"/>
    </xf>
    <xf numFmtId="2" fontId="4" fillId="2" borderId="1" xfId="3" applyNumberFormat="1" applyFont="1" applyFill="1" applyBorder="1" applyAlignment="1">
      <alignment horizontal="center"/>
    </xf>
    <xf numFmtId="3" fontId="1" fillId="0" borderId="2" xfId="4" applyNumberFormat="1" applyFont="1" applyBorder="1" applyAlignment="1">
      <alignment wrapText="1"/>
    </xf>
    <xf numFmtId="0" fontId="4" fillId="0" borderId="2" xfId="4" applyFont="1" applyBorder="1" applyAlignment="1">
      <alignment wrapText="1"/>
    </xf>
    <xf numFmtId="0" fontId="4" fillId="2" borderId="1" xfId="4" applyFont="1" applyFill="1" applyBorder="1" applyAlignment="1">
      <alignment horizontal="center"/>
    </xf>
    <xf numFmtId="0" fontId="4" fillId="2" borderId="1" xfId="5" applyFont="1" applyFill="1" applyBorder="1" applyAlignment="1">
      <alignment horizontal="center"/>
    </xf>
    <xf numFmtId="0" fontId="2" fillId="3" borderId="0" xfId="5" applyFill="1"/>
    <xf numFmtId="0" fontId="1" fillId="0" borderId="0" xfId="6" applyFont="1" applyAlignment="1">
      <alignment horizontal="right" wrapText="1"/>
    </xf>
    <xf numFmtId="0" fontId="1" fillId="0" borderId="0" xfId="6" applyFont="1" applyAlignment="1">
      <alignment wrapText="1"/>
    </xf>
    <xf numFmtId="0" fontId="1" fillId="0" borderId="0" xfId="6" applyFont="1" applyAlignment="1">
      <alignment horizontal="left" wrapText="1"/>
    </xf>
    <xf numFmtId="0" fontId="2" fillId="0" borderId="2" xfId="6" applyBorder="1"/>
    <xf numFmtId="0" fontId="4" fillId="0" borderId="0" xfId="11" applyFont="1" applyAlignment="1">
      <alignment horizontal="right" wrapText="1"/>
    </xf>
    <xf numFmtId="0" fontId="5" fillId="0" borderId="2" xfId="11" applyBorder="1"/>
    <xf numFmtId="0" fontId="1" fillId="2" borderId="0" xfId="2" applyFont="1" applyFill="1" applyAlignment="1">
      <alignment horizontal="center"/>
    </xf>
    <xf numFmtId="0" fontId="1" fillId="4" borderId="0" xfId="2" applyFont="1" applyFill="1" applyAlignment="1">
      <alignment horizontal="center"/>
    </xf>
    <xf numFmtId="0" fontId="1" fillId="0" borderId="0" xfId="1" applyFont="1" applyAlignment="1">
      <alignment wrapText="1"/>
    </xf>
    <xf numFmtId="4" fontId="0" fillId="0" borderId="0" xfId="0" applyNumberFormat="1"/>
    <xf numFmtId="10" fontId="0" fillId="0" borderId="0" xfId="0" applyNumberFormat="1"/>
    <xf numFmtId="0" fontId="1" fillId="0" borderId="0" xfId="2" applyFont="1" applyAlignment="1">
      <alignment wrapText="1"/>
    </xf>
    <xf numFmtId="0" fontId="1" fillId="0" borderId="4" xfId="7" applyFont="1" applyBorder="1" applyAlignment="1">
      <alignment horizontal="right" wrapText="1"/>
    </xf>
    <xf numFmtId="4" fontId="1" fillId="0" borderId="0" xfId="1" applyNumberFormat="1" applyFont="1" applyAlignment="1">
      <alignment horizontal="right" wrapText="1"/>
    </xf>
    <xf numFmtId="0" fontId="2" fillId="0" borderId="0" xfId="2" applyBorder="1"/>
    <xf numFmtId="2" fontId="2" fillId="0" borderId="0" xfId="2" applyNumberFormat="1" applyBorder="1"/>
    <xf numFmtId="2" fontId="2" fillId="0" borderId="0" xfId="1" applyNumberFormat="1" applyBorder="1"/>
    <xf numFmtId="0" fontId="2" fillId="0" borderId="0" xfId="1" applyBorder="1"/>
    <xf numFmtId="0" fontId="2" fillId="3" borderId="0" xfId="2" applyFill="1" applyBorder="1"/>
    <xf numFmtId="2" fontId="2" fillId="3" borderId="0" xfId="2" applyNumberFormat="1" applyFill="1" applyBorder="1"/>
    <xf numFmtId="0" fontId="2" fillId="3" borderId="0" xfId="5" applyFill="1" applyBorder="1"/>
  </cellXfs>
  <cellStyles count="12">
    <cellStyle name="Normal" xfId="0" builtinId="0"/>
    <cellStyle name="Normal_apc" xfId="7" xr:uid="{9416D526-F0EC-41E5-B695-522D50E64E27}"/>
    <cellStyle name="Normal_Chemistry" xfId="1" xr:uid="{07BC59C3-78D7-49D0-897C-A48E11BD34B2}"/>
    <cellStyle name="Normal_Full (theoretical)sample list" xfId="9" xr:uid="{C59EEAF6-7B44-4517-9255-AB3725775F31}"/>
    <cellStyle name="Normal_msc" xfId="6" xr:uid="{47429447-D3E3-4A8A-8957-CD964985DA70}"/>
    <cellStyle name="Normal_sensoryscore" xfId="5" xr:uid="{012DEE39-6427-4DDB-89D2-E31AB0FE634A}"/>
    <cellStyle name="Normal_sensoryscoreandattributes" xfId="8" xr:uid="{8F3A8636-2D3F-41D7-9D55-132DBA185C86}"/>
    <cellStyle name="Normal_Sheet1" xfId="2" xr:uid="{20895A46-F8A5-4D08-B8B5-534E47123953}"/>
    <cellStyle name="Normal_Sheet3" xfId="10" xr:uid="{00C82571-4D15-4484-84E6-D73A821A591B}"/>
    <cellStyle name="Normal_Sheet8" xfId="3" xr:uid="{339246F2-4EA6-4707-9093-0748F922DCD7}"/>
    <cellStyle name="Normal_Sheet9" xfId="4" xr:uid="{4DC0B200-6031-4936-A21A-BBA9F9398D9C}"/>
    <cellStyle name="Normal_tsc" xfId="11" xr:uid="{199DCEC7-4EBB-48BC-A298-B3A7D52A6E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8262C-287D-4230-836C-9655F63A13EF}">
  <dimension ref="A1:AI582"/>
  <sheetViews>
    <sheetView tabSelected="1" zoomScale="139" workbookViewId="0">
      <selection sqref="A1:A1048576"/>
    </sheetView>
  </sheetViews>
  <sheetFormatPr baseColWidth="10" defaultColWidth="8.83203125" defaultRowHeight="15" x14ac:dyDescent="0.2"/>
  <cols>
    <col min="2" max="3" width="13.6640625" customWidth="1"/>
    <col min="5" max="7" width="8.6640625" style="49"/>
    <col min="9" max="11" width="8.6640625" style="49"/>
    <col min="12" max="12" width="18.1640625" customWidth="1"/>
    <col min="14" max="15" width="13.83203125" customWidth="1"/>
    <col min="16" max="18" width="8.6640625" style="49"/>
    <col min="19" max="19" width="8.6640625" style="65"/>
    <col min="27" max="27" width="12.83203125" customWidth="1"/>
    <col min="29" max="29" width="12.5" customWidth="1"/>
    <col min="31" max="31" width="12.33203125" style="49" customWidth="1"/>
    <col min="33" max="33" width="11.6640625" customWidth="1"/>
  </cols>
  <sheetData>
    <row r="1" spans="1:35" ht="15.5" customHeight="1" x14ac:dyDescent="0.2">
      <c r="A1" s="7" t="s">
        <v>0</v>
      </c>
      <c r="B1" s="45" t="s">
        <v>969</v>
      </c>
      <c r="C1" s="45" t="s">
        <v>1000</v>
      </c>
      <c r="D1" s="44" t="s">
        <v>968</v>
      </c>
      <c r="E1" s="44" t="s">
        <v>967</v>
      </c>
      <c r="F1" s="44" t="s">
        <v>965</v>
      </c>
      <c r="G1" s="44" t="s">
        <v>964</v>
      </c>
      <c r="H1" s="52" t="s">
        <v>963</v>
      </c>
      <c r="I1" s="51" t="s">
        <v>962</v>
      </c>
      <c r="J1" s="51" t="s">
        <v>970</v>
      </c>
      <c r="K1" s="51" t="s">
        <v>971</v>
      </c>
      <c r="L1" s="52" t="s">
        <v>972</v>
      </c>
      <c r="M1" s="45" t="s">
        <v>953</v>
      </c>
      <c r="N1" s="45" t="s">
        <v>974</v>
      </c>
      <c r="O1" s="45" t="s">
        <v>999</v>
      </c>
      <c r="P1" s="44" t="s">
        <v>973</v>
      </c>
      <c r="Q1" s="44" t="s">
        <v>975</v>
      </c>
      <c r="R1" s="44" t="s">
        <v>976</v>
      </c>
      <c r="S1" s="61" t="s">
        <v>977</v>
      </c>
      <c r="T1" s="46" t="s">
        <v>954</v>
      </c>
      <c r="U1" s="61" t="s">
        <v>978</v>
      </c>
      <c r="V1" s="46" t="s">
        <v>955</v>
      </c>
      <c r="W1" s="47" t="s">
        <v>979</v>
      </c>
      <c r="X1" s="46" t="s">
        <v>956</v>
      </c>
      <c r="Y1" s="47" t="s">
        <v>987</v>
      </c>
      <c r="Z1" s="46" t="s">
        <v>957</v>
      </c>
      <c r="AA1" s="46" t="s">
        <v>985</v>
      </c>
      <c r="AB1" s="46" t="s">
        <v>958</v>
      </c>
      <c r="AC1" s="46" t="s">
        <v>986</v>
      </c>
      <c r="AD1" s="46" t="s">
        <v>959</v>
      </c>
      <c r="AE1" s="73" t="s">
        <v>980</v>
      </c>
      <c r="AF1" s="46" t="s">
        <v>960</v>
      </c>
      <c r="AG1" s="76" t="s">
        <v>982</v>
      </c>
      <c r="AH1" s="46" t="s">
        <v>961</v>
      </c>
      <c r="AI1" s="77" t="s">
        <v>983</v>
      </c>
    </row>
    <row r="2" spans="1:35" ht="16" x14ac:dyDescent="0.2">
      <c r="A2" s="2" t="s">
        <v>13</v>
      </c>
      <c r="B2" s="3">
        <v>140000</v>
      </c>
      <c r="C2" s="92">
        <f>LOG(B2)</f>
        <v>5.1461280356782382</v>
      </c>
      <c r="D2">
        <v>3.6900000000000004</v>
      </c>
      <c r="E2" s="48">
        <v>4.72</v>
      </c>
      <c r="F2" s="48">
        <v>3.01</v>
      </c>
      <c r="G2" s="48">
        <v>12.590000000000002</v>
      </c>
      <c r="H2" s="5">
        <v>10.7</v>
      </c>
      <c r="I2" s="48">
        <v>27.623501900029229</v>
      </c>
      <c r="J2" s="48">
        <v>29.05583162817889</v>
      </c>
      <c r="K2" s="48">
        <v>43.320666471791867</v>
      </c>
      <c r="L2" s="3">
        <v>1000</v>
      </c>
      <c r="M2">
        <f>LOG(L2)</f>
        <v>3</v>
      </c>
      <c r="N2" s="9">
        <v>75000</v>
      </c>
      <c r="O2" s="9">
        <f>LOG(N2)</f>
        <v>4.8750612633917001</v>
      </c>
      <c r="P2" s="53">
        <v>62.5</v>
      </c>
      <c r="Q2" s="53">
        <v>23.2</v>
      </c>
      <c r="R2" s="53">
        <v>14.3</v>
      </c>
      <c r="S2" s="62">
        <v>2010</v>
      </c>
      <c r="T2">
        <f>LOG(S2)</f>
        <v>3.3031960574204891</v>
      </c>
      <c r="U2" s="27">
        <v>2370</v>
      </c>
      <c r="V2">
        <f>LOG(U2)</f>
        <v>3.374748346010104</v>
      </c>
      <c r="W2">
        <v>90</v>
      </c>
      <c r="X2">
        <f>LOG(W2)</f>
        <v>1.954242509439325</v>
      </c>
      <c r="Z2" t="e">
        <f>LOG(Y2)</f>
        <v>#NUM!</v>
      </c>
      <c r="AA2">
        <v>43.4</v>
      </c>
      <c r="AB2">
        <f>LOG(AA2)</f>
        <v>1.6374897295125106</v>
      </c>
      <c r="AC2">
        <v>18.8</v>
      </c>
      <c r="AD2">
        <f>LOG(AC2)</f>
        <v>1.2741578492636798</v>
      </c>
      <c r="AE2" s="13">
        <v>260</v>
      </c>
      <c r="AF2">
        <f>LOG(AE2)</f>
        <v>2.4149733479708178</v>
      </c>
      <c r="AG2" s="15">
        <v>170</v>
      </c>
      <c r="AH2">
        <f>LOG(AG2)</f>
        <v>2.2304489213782741</v>
      </c>
      <c r="AI2" s="18">
        <v>9.3000000000000007</v>
      </c>
    </row>
    <row r="3" spans="1:35" ht="16" x14ac:dyDescent="0.2">
      <c r="A3" s="2" t="s">
        <v>16</v>
      </c>
      <c r="B3" s="3">
        <v>255000</v>
      </c>
      <c r="C3" s="92">
        <f>LOG(B3)</f>
        <v>5.4065401804339555</v>
      </c>
      <c r="D3">
        <v>3.9302000000000001</v>
      </c>
      <c r="E3" s="48">
        <v>4.6029</v>
      </c>
      <c r="F3" s="48">
        <v>3.0560999999999998</v>
      </c>
      <c r="G3" s="48">
        <v>12.678599999999998</v>
      </c>
      <c r="H3" s="5">
        <v>9.69</v>
      </c>
      <c r="I3" s="48">
        <v>24.08</v>
      </c>
      <c r="J3" s="48">
        <v>33.04</v>
      </c>
      <c r="K3" s="48">
        <v>42.89</v>
      </c>
      <c r="L3" s="3">
        <v>3000</v>
      </c>
      <c r="M3">
        <f>LOG(L3)</f>
        <v>3.4771212547196626</v>
      </c>
      <c r="N3" s="9">
        <v>237000</v>
      </c>
      <c r="O3" s="9">
        <f>LOG(N3)</f>
        <v>5.3747483460101035</v>
      </c>
      <c r="P3" s="53">
        <v>69.8</v>
      </c>
      <c r="Q3" s="53">
        <v>24</v>
      </c>
      <c r="R3" s="53">
        <v>6.2</v>
      </c>
      <c r="S3" s="63">
        <v>2490</v>
      </c>
      <c r="T3">
        <f>LOG(S3)</f>
        <v>3.3961993470957363</v>
      </c>
      <c r="U3" s="27">
        <v>3450</v>
      </c>
      <c r="V3">
        <f>LOG(U3)</f>
        <v>3.537819095073274</v>
      </c>
      <c r="W3">
        <v>195</v>
      </c>
      <c r="X3">
        <f>LOG(W3)</f>
        <v>2.2900346113625178</v>
      </c>
      <c r="Y3">
        <v>0.5</v>
      </c>
      <c r="Z3">
        <f>LOG(Y3)</f>
        <v>-0.3010299956639812</v>
      </c>
      <c r="AA3">
        <v>2.4</v>
      </c>
      <c r="AB3">
        <f>LOG(AA3)</f>
        <v>0.38021124171160603</v>
      </c>
      <c r="AC3">
        <v>0.8</v>
      </c>
      <c r="AD3">
        <f>LOG(AC3)</f>
        <v>-9.6910013008056392E-2</v>
      </c>
      <c r="AE3" s="71">
        <v>150</v>
      </c>
      <c r="AF3">
        <f>LOG(AE3)</f>
        <v>2.1760912590556813</v>
      </c>
      <c r="AG3" s="15"/>
      <c r="AI3" s="18">
        <v>9.1999999999999993</v>
      </c>
    </row>
    <row r="4" spans="1:35" ht="16" x14ac:dyDescent="0.2">
      <c r="A4" s="2" t="s">
        <v>18</v>
      </c>
      <c r="B4" s="3">
        <v>345000</v>
      </c>
      <c r="C4" s="92">
        <f>LOG(B4)</f>
        <v>5.5378190950732744</v>
      </c>
      <c r="D4">
        <v>3.9695999999999994</v>
      </c>
      <c r="E4" s="48">
        <v>4.7066999999999997</v>
      </c>
      <c r="F4" s="48">
        <v>3.1773999999999996</v>
      </c>
      <c r="G4" s="48">
        <v>12.9499</v>
      </c>
      <c r="H4" s="5">
        <v>7.22</v>
      </c>
      <c r="I4" s="48">
        <v>27.05</v>
      </c>
      <c r="J4" s="48">
        <v>32.15</v>
      </c>
      <c r="K4" s="48">
        <v>40.799999999999997</v>
      </c>
      <c r="L4" s="3">
        <v>67000</v>
      </c>
      <c r="M4">
        <f>LOG(L4)</f>
        <v>4.826074802700826</v>
      </c>
      <c r="N4" s="9">
        <v>245000</v>
      </c>
      <c r="O4" s="9">
        <f>LOG(N4)</f>
        <v>5.3891660843645326</v>
      </c>
      <c r="P4" s="53">
        <v>67.8</v>
      </c>
      <c r="Q4" s="53">
        <v>24</v>
      </c>
      <c r="R4" s="53">
        <v>8.3000000000000007</v>
      </c>
      <c r="S4" s="63">
        <v>8141</v>
      </c>
      <c r="T4">
        <f>LOG(S4)</f>
        <v>3.9106777547427054</v>
      </c>
      <c r="U4" s="27">
        <v>225000</v>
      </c>
      <c r="V4">
        <f>LOG(U4)</f>
        <v>5.3521825181113627</v>
      </c>
      <c r="W4">
        <v>60</v>
      </c>
      <c r="X4">
        <f>LOG(W4)</f>
        <v>1.7781512503836436</v>
      </c>
      <c r="Y4">
        <v>0.125</v>
      </c>
      <c r="Z4">
        <f>LOG(Y4)</f>
        <v>-0.90308998699194354</v>
      </c>
      <c r="AA4">
        <v>0.6</v>
      </c>
      <c r="AB4">
        <f>LOG(AA4)</f>
        <v>-0.22184874961635639</v>
      </c>
      <c r="AC4">
        <v>0.2</v>
      </c>
      <c r="AD4">
        <f>LOG(AC4)</f>
        <v>-0.69897000433601875</v>
      </c>
      <c r="AE4" s="13">
        <v>160</v>
      </c>
      <c r="AF4">
        <f>LOG(AE4)</f>
        <v>2.2041199826559246</v>
      </c>
      <c r="AG4" s="15">
        <v>20</v>
      </c>
      <c r="AH4">
        <f>LOG(AG4)</f>
        <v>1.3010299956639813</v>
      </c>
      <c r="AI4" s="18">
        <v>9.5</v>
      </c>
    </row>
    <row r="5" spans="1:35" ht="16" x14ac:dyDescent="0.2">
      <c r="A5" s="2" t="s">
        <v>20</v>
      </c>
      <c r="B5" s="3">
        <v>210000</v>
      </c>
      <c r="C5" s="92">
        <f>LOG(B5)</f>
        <v>5.3222192947339195</v>
      </c>
      <c r="D5">
        <v>3.9886999999999997</v>
      </c>
      <c r="E5" s="48">
        <v>4.6832000000000003</v>
      </c>
      <c r="F5" s="48">
        <v>3.0257000000000001</v>
      </c>
      <c r="G5" s="48">
        <v>12.772900000000002</v>
      </c>
      <c r="H5" s="5">
        <v>11.23</v>
      </c>
      <c r="I5" s="48">
        <v>25.14</v>
      </c>
      <c r="J5" s="48">
        <v>32.25</v>
      </c>
      <c r="K5" s="48">
        <v>42.61</v>
      </c>
      <c r="L5" s="3">
        <v>30000</v>
      </c>
      <c r="M5">
        <f>LOG(L5)</f>
        <v>4.4771212547196626</v>
      </c>
      <c r="N5" s="9">
        <v>167000</v>
      </c>
      <c r="O5" s="9">
        <f>LOG(N5)</f>
        <v>5.2227164711475833</v>
      </c>
      <c r="P5" s="53">
        <v>70</v>
      </c>
      <c r="Q5" s="53">
        <v>11.7</v>
      </c>
      <c r="R5" s="53">
        <v>18.2</v>
      </c>
      <c r="S5" s="63">
        <v>7444</v>
      </c>
      <c r="T5">
        <f>LOG(S5)</f>
        <v>3.8718063644587293</v>
      </c>
      <c r="U5" s="27">
        <v>41459.5</v>
      </c>
      <c r="V5">
        <f>LOG(U5)</f>
        <v>4.6176240602144185</v>
      </c>
      <c r="W5">
        <v>240</v>
      </c>
      <c r="X5">
        <f>LOG(W5)</f>
        <v>2.3802112417116059</v>
      </c>
      <c r="Y5">
        <v>15</v>
      </c>
      <c r="Z5">
        <f>LOG(Y5)</f>
        <v>1.1760912590556813</v>
      </c>
      <c r="AA5">
        <v>1.9</v>
      </c>
      <c r="AB5">
        <f>LOG(AA5)</f>
        <v>0.27875360095282892</v>
      </c>
      <c r="AC5">
        <v>3.2</v>
      </c>
      <c r="AD5">
        <f>LOG(AC5)</f>
        <v>0.50514997831990605</v>
      </c>
      <c r="AE5" s="13">
        <v>86</v>
      </c>
      <c r="AF5">
        <f>LOG(AE5)</f>
        <v>1.9344984512435677</v>
      </c>
      <c r="AG5" s="15">
        <v>50</v>
      </c>
      <c r="AH5">
        <f>LOG(AG5)</f>
        <v>1.6989700043360187</v>
      </c>
      <c r="AI5" s="18">
        <v>9.8000000000000007</v>
      </c>
    </row>
    <row r="6" spans="1:35" ht="16" x14ac:dyDescent="0.2">
      <c r="A6" s="2" t="s">
        <v>21</v>
      </c>
      <c r="B6" s="3">
        <v>262000</v>
      </c>
      <c r="C6" s="92">
        <f>LOG(B6)</f>
        <v>5.4183012913197457</v>
      </c>
      <c r="D6">
        <v>3.6638000000000002</v>
      </c>
      <c r="E6" s="48">
        <v>4.6609999999999996</v>
      </c>
      <c r="F6" s="48">
        <v>2.9192999999999998</v>
      </c>
      <c r="G6" s="48">
        <v>12.3256</v>
      </c>
      <c r="H6" s="5">
        <v>8.14</v>
      </c>
      <c r="I6" s="48">
        <v>25.85</v>
      </c>
      <c r="J6" s="48">
        <v>32.01</v>
      </c>
      <c r="K6" s="48">
        <v>42.15</v>
      </c>
      <c r="L6" s="3">
        <v>2000</v>
      </c>
      <c r="M6">
        <f>LOG(L6)</f>
        <v>3.3010299956639813</v>
      </c>
      <c r="N6" s="9">
        <v>273000</v>
      </c>
      <c r="O6" s="9">
        <f>LOG(N6)</f>
        <v>5.4361626470407565</v>
      </c>
      <c r="P6" s="53">
        <v>67.2</v>
      </c>
      <c r="Q6" s="53">
        <v>24.1</v>
      </c>
      <c r="R6" s="53">
        <v>8.6</v>
      </c>
      <c r="S6" s="63">
        <v>3491.5</v>
      </c>
      <c r="T6">
        <f>LOG(S6)</f>
        <v>3.5430120463770352</v>
      </c>
      <c r="U6" s="27">
        <v>3680</v>
      </c>
      <c r="V6">
        <f>LOG(U6)</f>
        <v>3.5658478186735176</v>
      </c>
      <c r="W6">
        <v>425</v>
      </c>
      <c r="X6">
        <f>LOG(W6)</f>
        <v>2.6283889300503116</v>
      </c>
      <c r="Y6">
        <v>0.5</v>
      </c>
      <c r="Z6">
        <f>LOG(Y6)</f>
        <v>-0.3010299956639812</v>
      </c>
      <c r="AA6">
        <v>92.9</v>
      </c>
      <c r="AB6">
        <f>LOG(AA6)</f>
        <v>1.9680157139936418</v>
      </c>
      <c r="AC6">
        <v>62.7</v>
      </c>
      <c r="AD6">
        <f>LOG(AC6)</f>
        <v>1.7972675408307164</v>
      </c>
      <c r="AE6" s="13">
        <v>800</v>
      </c>
      <c r="AF6">
        <f>LOG(AE6)</f>
        <v>2.9030899869919438</v>
      </c>
      <c r="AG6" s="15">
        <v>140</v>
      </c>
      <c r="AH6">
        <f>LOG(AG6)</f>
        <v>2.1461280356782382</v>
      </c>
      <c r="AI6" s="18">
        <v>7.9</v>
      </c>
    </row>
    <row r="7" spans="1:35" ht="16" x14ac:dyDescent="0.2">
      <c r="A7" s="2" t="s">
        <v>22</v>
      </c>
      <c r="B7" s="3">
        <v>89000</v>
      </c>
      <c r="C7" s="92">
        <f>LOG(B7)</f>
        <v>4.9493900066449124</v>
      </c>
      <c r="D7">
        <v>4.5753000000000004</v>
      </c>
      <c r="E7" s="48">
        <v>4.7451999999999996</v>
      </c>
      <c r="F7" s="48">
        <v>3.1607999999999996</v>
      </c>
      <c r="G7" s="48">
        <v>13.6122</v>
      </c>
      <c r="H7" s="5">
        <v>5.99</v>
      </c>
      <c r="I7" s="48">
        <v>24.75</v>
      </c>
      <c r="J7" s="48">
        <v>32.42</v>
      </c>
      <c r="K7" s="48">
        <v>42.83</v>
      </c>
      <c r="L7" s="3">
        <v>1000</v>
      </c>
      <c r="M7">
        <f>LOG(L7)</f>
        <v>3</v>
      </c>
      <c r="N7" s="9">
        <v>72000</v>
      </c>
      <c r="O7" s="9">
        <f>LOG(N7)</f>
        <v>4.8573324964312681</v>
      </c>
      <c r="P7" s="53">
        <v>61.1</v>
      </c>
      <c r="Q7" s="53">
        <v>7.4000000000000012</v>
      </c>
      <c r="R7" s="53">
        <v>31.5</v>
      </c>
      <c r="S7" s="63">
        <v>1230</v>
      </c>
      <c r="T7">
        <f>LOG(S7)</f>
        <v>3.0899051114393981</v>
      </c>
      <c r="U7" s="27">
        <v>1260</v>
      </c>
      <c r="V7">
        <f>LOG(U7)</f>
        <v>3.1003705451175629</v>
      </c>
      <c r="W7">
        <v>10</v>
      </c>
      <c r="X7">
        <f>LOG(W7)</f>
        <v>1</v>
      </c>
      <c r="Y7">
        <v>0.125</v>
      </c>
      <c r="Z7">
        <f>LOG(Y7)</f>
        <v>-0.90308998699194354</v>
      </c>
      <c r="AA7">
        <v>1.7</v>
      </c>
      <c r="AB7">
        <f>LOG(AA7)</f>
        <v>0.23044892137827391</v>
      </c>
      <c r="AC7">
        <v>1.4</v>
      </c>
      <c r="AD7">
        <f>LOG(AC7)</f>
        <v>0.14612803567823801</v>
      </c>
      <c r="AE7" s="13">
        <v>19</v>
      </c>
      <c r="AF7">
        <f>LOG(AE7)</f>
        <v>1.2787536009528289</v>
      </c>
      <c r="AG7" s="15"/>
      <c r="AH7" t="e">
        <f>LOG(AG7)</f>
        <v>#NUM!</v>
      </c>
      <c r="AI7" s="18">
        <v>8.8000000000000007</v>
      </c>
    </row>
    <row r="8" spans="1:35" ht="16" x14ac:dyDescent="0.2">
      <c r="A8" s="2" t="s">
        <v>23</v>
      </c>
      <c r="B8" s="3">
        <v>110000</v>
      </c>
      <c r="C8" s="92">
        <f>LOG(B8)</f>
        <v>5.0413926851582254</v>
      </c>
      <c r="D8">
        <v>3.2800000000000002</v>
      </c>
      <c r="E8" s="48">
        <v>4.8</v>
      </c>
      <c r="F8" s="48">
        <v>3.0700000000000003</v>
      </c>
      <c r="G8" s="48">
        <v>12.34</v>
      </c>
      <c r="H8" s="5">
        <v>12.3</v>
      </c>
      <c r="I8" s="48">
        <v>25.066137566137563</v>
      </c>
      <c r="J8" s="48">
        <v>28.174603174603174</v>
      </c>
      <c r="K8" s="48">
        <v>46.759259259259252</v>
      </c>
      <c r="L8" s="3">
        <v>1000</v>
      </c>
      <c r="M8">
        <f>LOG(L8)</f>
        <v>3</v>
      </c>
      <c r="N8" s="9">
        <v>86000</v>
      </c>
      <c r="O8" s="9">
        <f>LOG(N8)</f>
        <v>4.9344984512435675</v>
      </c>
      <c r="P8" s="53">
        <v>65.099999999999994</v>
      </c>
      <c r="Q8" s="53">
        <v>14.000000000000002</v>
      </c>
      <c r="R8" s="53">
        <v>20.9</v>
      </c>
      <c r="S8" s="63">
        <v>710</v>
      </c>
      <c r="T8">
        <f>LOG(S8)</f>
        <v>2.8512583487190755</v>
      </c>
      <c r="U8" s="27">
        <v>730</v>
      </c>
      <c r="V8">
        <f>LOG(U8)</f>
        <v>2.8633228601204559</v>
      </c>
      <c r="W8">
        <v>15</v>
      </c>
      <c r="X8">
        <f>LOG(W8)</f>
        <v>1.1760912590556813</v>
      </c>
      <c r="Z8" t="e">
        <f>LOG(Y8)</f>
        <v>#NUM!</v>
      </c>
      <c r="AA8">
        <v>1.6</v>
      </c>
      <c r="AB8">
        <f>LOG(AA8)</f>
        <v>0.20411998265592479</v>
      </c>
      <c r="AC8">
        <v>1.8</v>
      </c>
      <c r="AD8">
        <f>LOG(AC8)</f>
        <v>0.25527250510330607</v>
      </c>
      <c r="AE8" s="71">
        <v>110</v>
      </c>
      <c r="AF8">
        <f>LOG(AE8)</f>
        <v>2.0413926851582249</v>
      </c>
      <c r="AG8" s="15"/>
      <c r="AH8" t="e">
        <f>LOG(AG8)</f>
        <v>#NUM!</v>
      </c>
      <c r="AI8" s="18">
        <v>9.3000000000000007</v>
      </c>
    </row>
    <row r="9" spans="1:35" ht="16" x14ac:dyDescent="0.2">
      <c r="A9" s="2" t="s">
        <v>24</v>
      </c>
      <c r="B9" s="3">
        <v>88000</v>
      </c>
      <c r="C9" s="92">
        <f>LOG(B9)</f>
        <v>4.9444826721501682</v>
      </c>
      <c r="D9">
        <v>3.6630999999999996</v>
      </c>
      <c r="E9" s="48">
        <v>4.8217999999999996</v>
      </c>
      <c r="F9" s="48">
        <v>3.1082999999999998</v>
      </c>
      <c r="G9" s="48">
        <v>12.713099999999999</v>
      </c>
      <c r="H9" s="5">
        <v>11.38</v>
      </c>
      <c r="I9" s="48">
        <v>24.81</v>
      </c>
      <c r="J9" s="48">
        <v>35.119999999999997</v>
      </c>
      <c r="K9" s="48">
        <v>40.07</v>
      </c>
      <c r="L9" s="3">
        <v>1000</v>
      </c>
      <c r="M9">
        <f>LOG(L9)</f>
        <v>3</v>
      </c>
      <c r="N9" s="9">
        <v>91000</v>
      </c>
      <c r="O9" s="9">
        <f>LOG(N9)</f>
        <v>4.9590413923210939</v>
      </c>
      <c r="P9" s="53">
        <v>66.400000000000006</v>
      </c>
      <c r="Q9" s="53">
        <v>21.2</v>
      </c>
      <c r="R9" s="53">
        <v>12.4</v>
      </c>
      <c r="S9" s="63">
        <v>460</v>
      </c>
      <c r="T9">
        <f>LOG(S9)</f>
        <v>2.6627578316815739</v>
      </c>
      <c r="U9" s="27">
        <v>800</v>
      </c>
      <c r="V9">
        <f>LOG(U9)</f>
        <v>2.9030899869919438</v>
      </c>
      <c r="W9">
        <v>130</v>
      </c>
      <c r="X9">
        <f>LOG(W9)</f>
        <v>2.1139433523068369</v>
      </c>
      <c r="Y9">
        <v>0.125</v>
      </c>
      <c r="Z9">
        <f>LOG(Y9)</f>
        <v>-0.90308998699194354</v>
      </c>
      <c r="AA9">
        <v>0.1</v>
      </c>
      <c r="AB9">
        <f>LOG(AA9)</f>
        <v>-1</v>
      </c>
      <c r="AC9">
        <v>0.2</v>
      </c>
      <c r="AD9">
        <f>LOG(AC9)</f>
        <v>-0.69897000433601875</v>
      </c>
      <c r="AE9" s="71">
        <f>18*0.25</f>
        <v>4.5</v>
      </c>
      <c r="AF9">
        <f>LOG(AE9)</f>
        <v>0.65321251377534373</v>
      </c>
      <c r="AG9" s="15"/>
      <c r="AH9" t="e">
        <f>LOG(AG9)</f>
        <v>#NUM!</v>
      </c>
      <c r="AI9" s="18">
        <v>9.6</v>
      </c>
    </row>
    <row r="10" spans="1:35" ht="16" x14ac:dyDescent="0.2">
      <c r="A10" s="2" t="s">
        <v>25</v>
      </c>
      <c r="B10" s="3">
        <v>66000</v>
      </c>
      <c r="C10" s="92">
        <f>LOG(B10)</f>
        <v>4.8195439355418683</v>
      </c>
      <c r="D10">
        <v>3.3414999999999999</v>
      </c>
      <c r="E10" s="48">
        <v>4.8506</v>
      </c>
      <c r="F10" s="48">
        <v>3.1899000000000002</v>
      </c>
      <c r="G10" s="48">
        <v>12.4962</v>
      </c>
      <c r="H10" s="5">
        <v>6.08</v>
      </c>
      <c r="I10" s="48">
        <v>25.55</v>
      </c>
      <c r="J10" s="48">
        <v>33.46</v>
      </c>
      <c r="K10" s="48">
        <v>40.99</v>
      </c>
      <c r="L10" s="3">
        <v>1000</v>
      </c>
      <c r="M10">
        <f>LOG(L10)</f>
        <v>3</v>
      </c>
      <c r="N10" s="9">
        <v>42000</v>
      </c>
      <c r="O10" s="9">
        <f>LOG(N10)</f>
        <v>4.6232492903979008</v>
      </c>
      <c r="P10" s="53">
        <v>65.599999999999994</v>
      </c>
      <c r="Q10" s="53">
        <v>15.6</v>
      </c>
      <c r="R10" s="53">
        <v>18.8</v>
      </c>
      <c r="S10" s="63">
        <v>130</v>
      </c>
      <c r="T10">
        <f>LOG(S10)</f>
        <v>2.1139433523068369</v>
      </c>
      <c r="U10" s="27">
        <v>370</v>
      </c>
      <c r="V10">
        <f>LOG(U10)</f>
        <v>2.568201724066995</v>
      </c>
      <c r="W10">
        <v>5</v>
      </c>
      <c r="X10">
        <f>LOG(W10)</f>
        <v>0.69897000433601886</v>
      </c>
      <c r="Y10">
        <v>1</v>
      </c>
      <c r="Z10">
        <f>LOG(Y10)</f>
        <v>0</v>
      </c>
      <c r="AA10">
        <v>0.3</v>
      </c>
      <c r="AB10">
        <f>LOG(AA10)</f>
        <v>-0.52287874528033762</v>
      </c>
      <c r="AC10">
        <v>2.5000000000000001E-2</v>
      </c>
      <c r="AD10">
        <f>LOG(AC10)</f>
        <v>-1.6020599913279623</v>
      </c>
      <c r="AE10" s="71">
        <f>18*0.25</f>
        <v>4.5</v>
      </c>
      <c r="AF10">
        <f>LOG(AE10)</f>
        <v>0.65321251377534373</v>
      </c>
      <c r="AG10" s="15"/>
      <c r="AH10" t="e">
        <f>LOG(AG10)</f>
        <v>#NUM!</v>
      </c>
      <c r="AI10" s="18">
        <v>9.3000000000000007</v>
      </c>
    </row>
    <row r="11" spans="1:35" ht="16" x14ac:dyDescent="0.2">
      <c r="A11" s="2" t="s">
        <v>26</v>
      </c>
      <c r="B11" s="3">
        <v>114000</v>
      </c>
      <c r="C11" s="92">
        <f>LOG(B11)</f>
        <v>5.0569048513364727</v>
      </c>
      <c r="D11">
        <v>3.234</v>
      </c>
      <c r="E11" s="48">
        <v>4.8625999999999996</v>
      </c>
      <c r="F11" s="48">
        <v>3.1196000000000002</v>
      </c>
      <c r="G11" s="48">
        <v>12.318899999999999</v>
      </c>
      <c r="H11" s="5">
        <v>7.53</v>
      </c>
      <c r="I11" s="48">
        <v>25.2</v>
      </c>
      <c r="J11" s="48">
        <v>33.26</v>
      </c>
      <c r="K11" s="48">
        <v>41.54</v>
      </c>
      <c r="L11" s="3">
        <v>1000</v>
      </c>
      <c r="M11">
        <f>LOG(L11)</f>
        <v>3</v>
      </c>
      <c r="N11" s="9">
        <v>101000</v>
      </c>
      <c r="O11" s="9">
        <f>LOG(N11)</f>
        <v>5.0043213737826422</v>
      </c>
      <c r="P11" s="53">
        <v>60.9</v>
      </c>
      <c r="Q11" s="53">
        <v>27.800000000000004</v>
      </c>
      <c r="R11" s="53">
        <v>11.3</v>
      </c>
      <c r="S11" s="63">
        <v>1380</v>
      </c>
      <c r="T11">
        <f>LOG(S11)</f>
        <v>3.1398790864012365</v>
      </c>
      <c r="U11" s="27">
        <v>1300</v>
      </c>
      <c r="V11">
        <f>LOG(U11)</f>
        <v>3.1139433523068369</v>
      </c>
      <c r="W11">
        <v>1.25</v>
      </c>
      <c r="X11">
        <f>LOG(W11)</f>
        <v>9.691001300805642E-2</v>
      </c>
      <c r="Y11">
        <v>0.125</v>
      </c>
      <c r="Z11">
        <f>LOG(Y11)</f>
        <v>-0.90308998699194354</v>
      </c>
      <c r="AA11">
        <v>2.5000000000000001E-2</v>
      </c>
      <c r="AB11">
        <f>LOG(AA11)</f>
        <v>-1.6020599913279623</v>
      </c>
      <c r="AC11">
        <v>2.5000000000000001E-2</v>
      </c>
      <c r="AD11">
        <f>LOG(AC11)</f>
        <v>-1.6020599913279623</v>
      </c>
      <c r="AE11" s="71">
        <f>18*0.25</f>
        <v>4.5</v>
      </c>
      <c r="AF11">
        <f>LOG(AE11)</f>
        <v>0.65321251377534373</v>
      </c>
      <c r="AG11" s="15"/>
      <c r="AH11" t="e">
        <f>LOG(AG11)</f>
        <v>#NUM!</v>
      </c>
      <c r="AI11" s="18">
        <v>8.6</v>
      </c>
    </row>
    <row r="12" spans="1:35" ht="16" x14ac:dyDescent="0.2">
      <c r="A12" s="2" t="s">
        <v>27</v>
      </c>
      <c r="B12" s="3">
        <v>108000</v>
      </c>
      <c r="C12" s="92">
        <f>LOG(B12)</f>
        <v>5.0334237554869494</v>
      </c>
      <c r="D12">
        <v>3.3239999999999998</v>
      </c>
      <c r="E12" s="48">
        <v>4.8102999999999998</v>
      </c>
      <c r="F12" s="48">
        <v>3.0354000000000001</v>
      </c>
      <c r="G12" s="48">
        <v>12.279</v>
      </c>
      <c r="H12" s="5">
        <v>13.04</v>
      </c>
      <c r="I12" s="48">
        <v>21.7</v>
      </c>
      <c r="J12" s="48">
        <v>28.76</v>
      </c>
      <c r="K12" s="48">
        <v>49.54</v>
      </c>
      <c r="L12" s="3">
        <v>1000</v>
      </c>
      <c r="M12">
        <f>LOG(L12)</f>
        <v>3</v>
      </c>
      <c r="N12" s="9">
        <v>97000</v>
      </c>
      <c r="O12" s="9">
        <f>LOG(N12)</f>
        <v>4.9867717342662452</v>
      </c>
      <c r="P12" s="53">
        <v>72.599999999999994</v>
      </c>
      <c r="Q12" s="53">
        <v>23.3</v>
      </c>
      <c r="R12" s="53">
        <v>4.0999999999999996</v>
      </c>
      <c r="S12" s="63">
        <v>440</v>
      </c>
      <c r="T12">
        <f>LOG(S12)</f>
        <v>2.6434526764861874</v>
      </c>
      <c r="U12" s="27">
        <v>490</v>
      </c>
      <c r="V12">
        <f>LOG(U12)</f>
        <v>2.6901960800285138</v>
      </c>
      <c r="W12">
        <v>355</v>
      </c>
      <c r="X12">
        <f>LOG(W12)</f>
        <v>2.5502283530550942</v>
      </c>
      <c r="Y12">
        <v>0.125</v>
      </c>
      <c r="Z12">
        <f>LOG(Y12)</f>
        <v>-0.90308998699194354</v>
      </c>
      <c r="AA12">
        <v>0.7</v>
      </c>
      <c r="AB12">
        <f>LOG(AA12)</f>
        <v>-0.15490195998574319</v>
      </c>
      <c r="AC12">
        <v>2.5000000000000001E-2</v>
      </c>
      <c r="AD12">
        <f>LOG(AC12)</f>
        <v>-1.6020599913279623</v>
      </c>
      <c r="AE12" s="13">
        <v>64</v>
      </c>
      <c r="AF12">
        <f>LOG(AE12)</f>
        <v>1.8061799739838871</v>
      </c>
      <c r="AG12" s="15">
        <v>50</v>
      </c>
      <c r="AH12">
        <f>LOG(AG12)</f>
        <v>1.6989700043360187</v>
      </c>
      <c r="AI12" s="18">
        <v>9.4</v>
      </c>
    </row>
    <row r="13" spans="1:35" ht="16" x14ac:dyDescent="0.2">
      <c r="A13" s="2" t="s">
        <v>28</v>
      </c>
      <c r="B13" s="3">
        <v>86000</v>
      </c>
      <c r="C13" s="92">
        <f>LOG(B13)</f>
        <v>4.9344984512435675</v>
      </c>
      <c r="D13">
        <v>3.7949999999999999</v>
      </c>
      <c r="E13" s="48">
        <v>4.819</v>
      </c>
      <c r="F13" s="48">
        <v>2.9990999999999999</v>
      </c>
      <c r="G13" s="48">
        <v>12.7332</v>
      </c>
      <c r="H13" s="5">
        <v>8.8000000000000007</v>
      </c>
      <c r="I13" s="48">
        <v>23.3</v>
      </c>
      <c r="J13" s="48">
        <v>30.510000000000005</v>
      </c>
      <c r="K13" s="48">
        <v>46.19</v>
      </c>
      <c r="L13" s="3">
        <v>1000</v>
      </c>
      <c r="M13">
        <f>LOG(L13)</f>
        <v>3</v>
      </c>
      <c r="N13" s="9">
        <v>84000</v>
      </c>
      <c r="O13" s="9">
        <f>LOG(N13)</f>
        <v>4.924279286061882</v>
      </c>
      <c r="P13" s="53">
        <v>70.900000000000006</v>
      </c>
      <c r="Q13" s="53">
        <v>20.5</v>
      </c>
      <c r="R13" s="53">
        <v>8.6999999999999993</v>
      </c>
      <c r="S13" s="63">
        <v>490</v>
      </c>
      <c r="T13">
        <f>LOG(S13)</f>
        <v>2.6901960800285138</v>
      </c>
      <c r="U13" s="27">
        <v>800</v>
      </c>
      <c r="V13">
        <f>LOG(U13)</f>
        <v>2.9030899869919438</v>
      </c>
      <c r="W13">
        <v>5</v>
      </c>
      <c r="X13">
        <f>LOG(W13)</f>
        <v>0.69897000433601886</v>
      </c>
      <c r="Y13">
        <v>0.5</v>
      </c>
      <c r="Z13">
        <f>LOG(Y13)</f>
        <v>-0.3010299956639812</v>
      </c>
      <c r="AA13">
        <v>0.1</v>
      </c>
      <c r="AB13">
        <f>LOG(AA13)</f>
        <v>-1</v>
      </c>
      <c r="AC13">
        <v>2.5000000000000001E-2</v>
      </c>
      <c r="AD13">
        <f>LOG(AC13)</f>
        <v>-1.6020599913279623</v>
      </c>
      <c r="AE13" s="13">
        <v>19</v>
      </c>
      <c r="AF13">
        <f>LOG(AE13)</f>
        <v>1.2787536009528289</v>
      </c>
      <c r="AG13" s="15"/>
      <c r="AH13" t="e">
        <f>LOG(AG13)</f>
        <v>#NUM!</v>
      </c>
      <c r="AI13" s="18">
        <v>7.3</v>
      </c>
    </row>
    <row r="14" spans="1:35" ht="16" x14ac:dyDescent="0.2">
      <c r="A14" s="2" t="s">
        <v>30</v>
      </c>
      <c r="B14" s="3">
        <v>130000</v>
      </c>
      <c r="C14" s="92">
        <f>LOG(B14)</f>
        <v>5.1139433523068369</v>
      </c>
      <c r="D14">
        <v>3.7699999999999996</v>
      </c>
      <c r="E14" s="48">
        <v>4.72</v>
      </c>
      <c r="F14" s="48">
        <v>3.01</v>
      </c>
      <c r="G14" s="48">
        <v>12.64</v>
      </c>
      <c r="H14" s="5">
        <v>12</v>
      </c>
      <c r="I14" s="48">
        <v>28.307779670641679</v>
      </c>
      <c r="J14" s="48">
        <v>33.39011925042589</v>
      </c>
      <c r="K14" s="48">
        <v>38.302101078932424</v>
      </c>
      <c r="L14" s="3">
        <v>1000</v>
      </c>
      <c r="M14">
        <f>LOG(L14)</f>
        <v>3</v>
      </c>
      <c r="N14" s="9">
        <v>80000</v>
      </c>
      <c r="O14" s="9">
        <f>LOG(N14)</f>
        <v>4.9030899869919438</v>
      </c>
      <c r="P14" s="53">
        <v>80.8</v>
      </c>
      <c r="Q14" s="53">
        <v>14.2</v>
      </c>
      <c r="R14" s="53">
        <v>5</v>
      </c>
      <c r="S14" s="63">
        <v>2470</v>
      </c>
      <c r="T14">
        <f>LOG(S14)</f>
        <v>3.3926969532596658</v>
      </c>
      <c r="U14" s="27">
        <v>1970</v>
      </c>
      <c r="V14">
        <f>LOG(U14)</f>
        <v>3.2944662261615929</v>
      </c>
      <c r="W14">
        <v>20</v>
      </c>
      <c r="X14">
        <f>LOG(W14)</f>
        <v>1.3010299956639813</v>
      </c>
      <c r="Z14" t="e">
        <f>LOG(Y14)</f>
        <v>#NUM!</v>
      </c>
      <c r="AA14">
        <v>2.6</v>
      </c>
      <c r="AB14">
        <f>LOG(AA14)</f>
        <v>0.41497334797081797</v>
      </c>
      <c r="AC14">
        <v>4.5</v>
      </c>
      <c r="AD14">
        <f>LOG(AC14)</f>
        <v>0.65321251377534373</v>
      </c>
      <c r="AE14" s="71">
        <v>120</v>
      </c>
      <c r="AF14">
        <f>LOG(AE14)</f>
        <v>2.0791812460476247</v>
      </c>
      <c r="AG14" s="15"/>
      <c r="AH14" t="e">
        <f>LOG(AG14)</f>
        <v>#NUM!</v>
      </c>
      <c r="AI14" s="18">
        <v>9.3000000000000007</v>
      </c>
    </row>
    <row r="15" spans="1:35" ht="16" x14ac:dyDescent="0.2">
      <c r="A15" s="2" t="s">
        <v>31</v>
      </c>
      <c r="B15" s="3">
        <v>92000</v>
      </c>
      <c r="C15" s="92">
        <f>LOG(B15)</f>
        <v>4.9637878273455556</v>
      </c>
      <c r="D15">
        <v>4.1211000000000002</v>
      </c>
      <c r="E15" s="48">
        <v>4.694</v>
      </c>
      <c r="F15" s="48">
        <v>3.2223000000000002</v>
      </c>
      <c r="G15" s="48">
        <v>13.151400000000002</v>
      </c>
      <c r="H15" s="5">
        <v>9.82</v>
      </c>
      <c r="I15" s="48">
        <v>26.71</v>
      </c>
      <c r="J15" s="48">
        <v>40.07</v>
      </c>
      <c r="K15" s="48">
        <v>33.22</v>
      </c>
      <c r="L15" s="3">
        <v>143000</v>
      </c>
      <c r="M15">
        <f>LOG(L15)</f>
        <v>5.1553360374650614</v>
      </c>
      <c r="N15" s="9">
        <v>111000</v>
      </c>
      <c r="O15" s="9">
        <f>LOG(N15)</f>
        <v>5.0453229787866576</v>
      </c>
      <c r="P15" s="53">
        <v>71.900000000000006</v>
      </c>
      <c r="Q15" s="53">
        <v>23.4</v>
      </c>
      <c r="R15" s="53">
        <v>4.8</v>
      </c>
      <c r="S15" s="63">
        <v>9774</v>
      </c>
      <c r="T15">
        <f>LOG(S15)</f>
        <v>3.9900723346921532</v>
      </c>
      <c r="U15" s="27">
        <v>212000</v>
      </c>
      <c r="V15">
        <f>LOG(U15)</f>
        <v>5.3263358609287517</v>
      </c>
      <c r="W15">
        <v>30</v>
      </c>
      <c r="X15">
        <f>LOG(W15)</f>
        <v>1.4771212547196624</v>
      </c>
      <c r="Y15">
        <v>312.5</v>
      </c>
      <c r="Z15">
        <f>LOG(Y15)</f>
        <v>2.4948500216800942</v>
      </c>
      <c r="AA15">
        <v>1.8</v>
      </c>
      <c r="AB15">
        <f>LOG(AA15)</f>
        <v>0.25527250510330607</v>
      </c>
      <c r="AC15">
        <v>2</v>
      </c>
      <c r="AD15">
        <f>LOG(AC15)</f>
        <v>0.3010299956639812</v>
      </c>
      <c r="AE15" s="13">
        <v>200</v>
      </c>
      <c r="AF15">
        <f>LOG(AE15)</f>
        <v>2.3010299956639813</v>
      </c>
      <c r="AG15" s="15">
        <v>50</v>
      </c>
      <c r="AH15">
        <f>LOG(AG15)</f>
        <v>1.6989700043360187</v>
      </c>
      <c r="AI15" s="18">
        <v>9.4</v>
      </c>
    </row>
    <row r="16" spans="1:35" ht="16" x14ac:dyDescent="0.2">
      <c r="A16" s="2" t="s">
        <v>32</v>
      </c>
      <c r="B16" s="3">
        <v>119000</v>
      </c>
      <c r="C16" s="92">
        <f>LOG(B16)</f>
        <v>5.075546961392531</v>
      </c>
      <c r="D16">
        <v>4.3452000000000002</v>
      </c>
      <c r="E16" s="48">
        <v>4.6927000000000003</v>
      </c>
      <c r="F16" s="48">
        <v>3.2778999999999994</v>
      </c>
      <c r="G16" s="48">
        <v>13.419600000000001</v>
      </c>
      <c r="H16" s="5">
        <v>10.53</v>
      </c>
      <c r="I16" s="48">
        <v>27.33</v>
      </c>
      <c r="J16" s="48">
        <v>38.07</v>
      </c>
      <c r="K16" s="48">
        <v>34.6</v>
      </c>
      <c r="L16" s="3">
        <v>7000</v>
      </c>
      <c r="M16">
        <f>LOG(L16)</f>
        <v>3.8450980400142569</v>
      </c>
      <c r="N16" s="9">
        <v>83000</v>
      </c>
      <c r="O16" s="9">
        <f>LOG(N16)</f>
        <v>4.9190780923760737</v>
      </c>
      <c r="P16" s="53">
        <v>62.9</v>
      </c>
      <c r="Q16" s="53">
        <v>23.4</v>
      </c>
      <c r="R16" s="53">
        <v>13.699999999999998</v>
      </c>
      <c r="S16" s="63">
        <v>3270</v>
      </c>
      <c r="T16">
        <f>LOG(S16)</f>
        <v>3.514547752660286</v>
      </c>
      <c r="U16" s="27">
        <v>12654</v>
      </c>
      <c r="V16">
        <f>LOG(U16)</f>
        <v>4.1022278301231303</v>
      </c>
      <c r="W16">
        <v>10</v>
      </c>
      <c r="X16">
        <f>LOG(W16)</f>
        <v>1</v>
      </c>
      <c r="Y16">
        <v>3.5</v>
      </c>
      <c r="Z16">
        <f>LOG(Y16)</f>
        <v>0.54406804435027567</v>
      </c>
      <c r="AA16">
        <v>1.2</v>
      </c>
      <c r="AB16">
        <f>LOG(AA16)</f>
        <v>7.9181246047624818E-2</v>
      </c>
      <c r="AC16">
        <v>0.2</v>
      </c>
      <c r="AD16">
        <f>LOG(AC16)</f>
        <v>-0.69897000433601875</v>
      </c>
      <c r="AE16" s="13">
        <v>220</v>
      </c>
      <c r="AF16">
        <f>LOG(AE16)</f>
        <v>2.3424226808222062</v>
      </c>
      <c r="AG16" s="15">
        <v>20</v>
      </c>
      <c r="AH16">
        <f>LOG(AG16)</f>
        <v>1.3010299956639813</v>
      </c>
      <c r="AI16" s="18">
        <v>9.1999999999999993</v>
      </c>
    </row>
    <row r="17" spans="1:35" ht="16" x14ac:dyDescent="0.2">
      <c r="A17" s="2" t="s">
        <v>33</v>
      </c>
      <c r="B17" s="3">
        <v>65000</v>
      </c>
      <c r="C17" s="92">
        <f>LOG(B17)</f>
        <v>4.8129133566428557</v>
      </c>
      <c r="D17">
        <v>4.1368999999999998</v>
      </c>
      <c r="E17" s="48">
        <v>4.7073999999999998</v>
      </c>
      <c r="F17" s="48">
        <v>3.1503999999999999</v>
      </c>
      <c r="G17" s="48">
        <v>13.085800000000001</v>
      </c>
      <c r="H17" s="5">
        <v>11.99</v>
      </c>
      <c r="I17" s="48">
        <v>25.489999999999995</v>
      </c>
      <c r="J17" s="48">
        <v>37.700000000000003</v>
      </c>
      <c r="K17" s="48">
        <v>36.81</v>
      </c>
      <c r="L17" s="3">
        <v>1000</v>
      </c>
      <c r="M17">
        <f>LOG(L17)</f>
        <v>3</v>
      </c>
      <c r="N17" s="9">
        <v>64000</v>
      </c>
      <c r="O17" s="9">
        <f>LOG(N17)</f>
        <v>4.8061799739838875</v>
      </c>
      <c r="P17" s="53">
        <v>64.2</v>
      </c>
      <c r="Q17" s="53">
        <v>22.1</v>
      </c>
      <c r="R17" s="53">
        <v>13.699999999999998</v>
      </c>
      <c r="S17" s="63">
        <v>980</v>
      </c>
      <c r="T17">
        <f>LOG(S17)</f>
        <v>2.9912260756924947</v>
      </c>
      <c r="U17" s="27">
        <v>960</v>
      </c>
      <c r="V17">
        <f>LOG(U17)</f>
        <v>2.9822712330395684</v>
      </c>
      <c r="W17">
        <v>1.25</v>
      </c>
      <c r="X17">
        <f>LOG(W17)</f>
        <v>9.691001300805642E-2</v>
      </c>
      <c r="Y17">
        <v>11.5</v>
      </c>
      <c r="Z17">
        <f>LOG(Y17)</f>
        <v>1.0606978403536116</v>
      </c>
      <c r="AA17">
        <v>1.4</v>
      </c>
      <c r="AB17">
        <f>LOG(AA17)</f>
        <v>0.14612803567823801</v>
      </c>
      <c r="AC17">
        <v>0.4</v>
      </c>
      <c r="AD17">
        <f>LOG(AC17)</f>
        <v>-0.3979400086720376</v>
      </c>
      <c r="AE17" s="13">
        <v>64</v>
      </c>
      <c r="AF17">
        <f>LOG(AE17)</f>
        <v>1.8061799739838871</v>
      </c>
      <c r="AG17" s="15">
        <v>20</v>
      </c>
      <c r="AH17">
        <f>LOG(AG17)</f>
        <v>1.3010299956639813</v>
      </c>
      <c r="AI17" s="18">
        <v>9.4</v>
      </c>
    </row>
    <row r="18" spans="1:35" ht="16" x14ac:dyDescent="0.2">
      <c r="A18" s="2" t="s">
        <v>34</v>
      </c>
      <c r="B18" s="3">
        <v>95000</v>
      </c>
      <c r="C18" s="92">
        <f>LOG(B18)</f>
        <v>4.9777236052888476</v>
      </c>
      <c r="D18">
        <v>3.9163999999999999</v>
      </c>
      <c r="E18" s="48">
        <v>4.7373000000000003</v>
      </c>
      <c r="F18" s="48">
        <v>3.0078</v>
      </c>
      <c r="G18" s="48">
        <v>12.7637</v>
      </c>
      <c r="H18" s="5">
        <v>9.59</v>
      </c>
      <c r="I18" s="48">
        <v>24.53</v>
      </c>
      <c r="J18" s="48">
        <v>34.93</v>
      </c>
      <c r="K18" s="48">
        <v>40.54</v>
      </c>
      <c r="L18" s="3">
        <v>2000</v>
      </c>
      <c r="M18">
        <f>LOG(L18)</f>
        <v>3.3010299956639813</v>
      </c>
      <c r="N18" s="9">
        <v>88000</v>
      </c>
      <c r="O18" s="9">
        <f>LOG(N18)</f>
        <v>4.9444826721501682</v>
      </c>
      <c r="P18" s="53">
        <v>71.2</v>
      </c>
      <c r="Q18" s="53">
        <v>14.400000000000002</v>
      </c>
      <c r="R18" s="53">
        <v>14.400000000000002</v>
      </c>
      <c r="S18" s="63">
        <v>2380</v>
      </c>
      <c r="T18">
        <f>LOG(S18)</f>
        <v>3.3765769570565118</v>
      </c>
      <c r="U18" s="27">
        <v>4903.5</v>
      </c>
      <c r="V18">
        <f>LOG(U18)</f>
        <v>3.6905061796360501</v>
      </c>
      <c r="W18">
        <v>50</v>
      </c>
      <c r="X18">
        <f>LOG(W18)</f>
        <v>1.6989700043360187</v>
      </c>
      <c r="Y18">
        <v>1.5</v>
      </c>
      <c r="Z18">
        <f>LOG(Y18)</f>
        <v>0.17609125905568124</v>
      </c>
      <c r="AA18">
        <v>2.6</v>
      </c>
      <c r="AB18">
        <f>LOG(AA18)</f>
        <v>0.41497334797081797</v>
      </c>
      <c r="AC18">
        <v>1</v>
      </c>
      <c r="AD18">
        <f>LOG(AC18)</f>
        <v>0</v>
      </c>
      <c r="AE18" s="13">
        <v>64</v>
      </c>
      <c r="AF18">
        <f>LOG(AE18)</f>
        <v>1.8061799739838871</v>
      </c>
      <c r="AG18" s="15">
        <v>60</v>
      </c>
      <c r="AH18">
        <f>LOG(AG18)</f>
        <v>1.7781512503836436</v>
      </c>
      <c r="AI18" s="18">
        <v>9.1999999999999993</v>
      </c>
    </row>
    <row r="19" spans="1:35" ht="16" x14ac:dyDescent="0.2">
      <c r="A19" s="2" t="s">
        <v>35</v>
      </c>
      <c r="B19" s="3">
        <v>73000</v>
      </c>
      <c r="C19" s="92">
        <f>LOG(B19)</f>
        <v>4.8633228601204559</v>
      </c>
      <c r="D19">
        <v>3.7784999999999997</v>
      </c>
      <c r="E19" s="48">
        <v>4.6989000000000001</v>
      </c>
      <c r="F19" s="48">
        <v>3.0015000000000001</v>
      </c>
      <c r="G19" s="48">
        <v>12.584099999999998</v>
      </c>
      <c r="H19" s="5">
        <v>8.31</v>
      </c>
      <c r="I19" s="48">
        <v>24.83</v>
      </c>
      <c r="J19" s="48">
        <v>37.26</v>
      </c>
      <c r="K19" s="48">
        <v>37.909999999999997</v>
      </c>
      <c r="L19" s="3">
        <v>1000</v>
      </c>
      <c r="M19">
        <f>LOG(L19)</f>
        <v>3</v>
      </c>
      <c r="N19" s="9">
        <v>68000</v>
      </c>
      <c r="O19" s="9">
        <f>LOG(N19)</f>
        <v>4.8325089127062366</v>
      </c>
      <c r="P19" s="53">
        <v>62.7</v>
      </c>
      <c r="Q19" s="53">
        <v>24.5</v>
      </c>
      <c r="R19" s="53">
        <v>12.7</v>
      </c>
      <c r="S19" s="63">
        <v>830</v>
      </c>
      <c r="T19">
        <f>LOG(S19)</f>
        <v>2.9190780923760737</v>
      </c>
      <c r="U19" s="27">
        <v>790</v>
      </c>
      <c r="V19">
        <f>LOG(U19)</f>
        <v>2.8976270912904414</v>
      </c>
      <c r="W19">
        <v>25</v>
      </c>
      <c r="X19">
        <f>LOG(W19)</f>
        <v>1.3979400086720377</v>
      </c>
      <c r="Y19">
        <v>2</v>
      </c>
      <c r="Z19">
        <f>LOG(Y19)</f>
        <v>0.3010299956639812</v>
      </c>
      <c r="AA19">
        <v>1.5</v>
      </c>
      <c r="AB19">
        <f>LOG(AA19)</f>
        <v>0.17609125905568124</v>
      </c>
      <c r="AC19">
        <v>1.8</v>
      </c>
      <c r="AD19">
        <f>LOG(AC19)</f>
        <v>0.25527250510330607</v>
      </c>
      <c r="AE19" s="13">
        <v>160</v>
      </c>
      <c r="AF19">
        <f>LOG(AE19)</f>
        <v>2.2041199826559246</v>
      </c>
      <c r="AG19" s="15"/>
      <c r="AH19" t="e">
        <f>LOG(AG19)</f>
        <v>#NUM!</v>
      </c>
      <c r="AI19" s="18">
        <v>9.1999999999999993</v>
      </c>
    </row>
    <row r="20" spans="1:35" ht="16" x14ac:dyDescent="0.2">
      <c r="A20" s="2" t="s">
        <v>36</v>
      </c>
      <c r="B20" s="3">
        <v>160000</v>
      </c>
      <c r="C20" s="92">
        <f>LOG(B20)</f>
        <v>5.204119982655925</v>
      </c>
      <c r="D20">
        <v>4.12</v>
      </c>
      <c r="E20" s="48">
        <v>4.71</v>
      </c>
      <c r="F20" s="48">
        <v>3.09</v>
      </c>
      <c r="G20" s="48">
        <v>13.05</v>
      </c>
      <c r="H20" s="5">
        <v>12.1</v>
      </c>
      <c r="I20" s="48">
        <v>25.929778933680105</v>
      </c>
      <c r="J20" s="48">
        <v>33.420026007802342</v>
      </c>
      <c r="K20" s="48">
        <v>40.650195058517561</v>
      </c>
      <c r="L20" s="3">
        <v>5000</v>
      </c>
      <c r="M20">
        <f>LOG(L20)</f>
        <v>3.6989700043360187</v>
      </c>
      <c r="N20" s="9">
        <v>113000</v>
      </c>
      <c r="O20" s="9">
        <f>LOG(N20)</f>
        <v>5.0530784434834199</v>
      </c>
      <c r="P20" s="53">
        <v>77.099999999999994</v>
      </c>
      <c r="Q20" s="53">
        <v>16.3</v>
      </c>
      <c r="R20" s="53">
        <v>6.6000000000000005</v>
      </c>
      <c r="S20" s="63">
        <v>4505.5</v>
      </c>
      <c r="T20">
        <f>LOG(S20)</f>
        <v>3.6537429940257358</v>
      </c>
      <c r="U20" s="27">
        <v>3620</v>
      </c>
      <c r="V20">
        <f>LOG(U20)</f>
        <v>3.5587085705331658</v>
      </c>
      <c r="W20">
        <v>130</v>
      </c>
      <c r="X20">
        <f>LOG(W20)</f>
        <v>2.1139433523068369</v>
      </c>
      <c r="Z20" t="e">
        <f>LOG(Y20)</f>
        <v>#NUM!</v>
      </c>
      <c r="AA20">
        <v>5.3</v>
      </c>
      <c r="AB20">
        <f>LOG(AA20)</f>
        <v>0.72427586960078905</v>
      </c>
      <c r="AC20">
        <v>4</v>
      </c>
      <c r="AD20">
        <f>LOG(AC20)</f>
        <v>0.6020599913279624</v>
      </c>
      <c r="AE20" s="13">
        <v>480</v>
      </c>
      <c r="AF20">
        <f>LOG(AE20)</f>
        <v>2.6812412373755872</v>
      </c>
      <c r="AG20" s="15"/>
      <c r="AH20" t="e">
        <f>LOG(AG20)</f>
        <v>#NUM!</v>
      </c>
      <c r="AI20" s="18">
        <v>8.5</v>
      </c>
    </row>
    <row r="21" spans="1:35" ht="16" x14ac:dyDescent="0.2">
      <c r="A21" s="2" t="s">
        <v>37</v>
      </c>
      <c r="B21" s="3">
        <v>97000</v>
      </c>
      <c r="C21" s="92">
        <f>LOG(B21)</f>
        <v>4.9867717342662452</v>
      </c>
      <c r="D21">
        <v>4.3708999999999998</v>
      </c>
      <c r="E21" s="48">
        <v>4.6852999999999998</v>
      </c>
      <c r="F21" s="48">
        <v>3.2122000000000006</v>
      </c>
      <c r="G21" s="48">
        <v>13.3796</v>
      </c>
      <c r="H21" s="5">
        <v>9.7200000000000006</v>
      </c>
      <c r="I21" s="48">
        <v>25.11</v>
      </c>
      <c r="J21" s="48">
        <v>40.6</v>
      </c>
      <c r="K21" s="48">
        <v>34.299999999999997</v>
      </c>
      <c r="L21" s="3">
        <v>6000</v>
      </c>
      <c r="M21">
        <f>LOG(L21)</f>
        <v>3.7781512503836434</v>
      </c>
      <c r="N21" s="9">
        <v>101000</v>
      </c>
      <c r="O21" s="9">
        <f>LOG(N21)</f>
        <v>5.0043213737826422</v>
      </c>
      <c r="P21" s="53">
        <v>71.900000000000006</v>
      </c>
      <c r="Q21" s="53">
        <v>24.8</v>
      </c>
      <c r="R21" s="53">
        <v>3.3000000000000003</v>
      </c>
      <c r="S21" s="63">
        <v>5817</v>
      </c>
      <c r="T21">
        <f>LOG(S21)</f>
        <v>3.7646990637983677</v>
      </c>
      <c r="U21" s="27">
        <v>8300.5</v>
      </c>
      <c r="V21">
        <f>LOG(U21)</f>
        <v>3.919104253906271</v>
      </c>
      <c r="W21">
        <v>70</v>
      </c>
      <c r="X21">
        <f>LOG(W21)</f>
        <v>1.8450980400142569</v>
      </c>
      <c r="Y21">
        <v>7</v>
      </c>
      <c r="Z21">
        <f>LOG(Y21)</f>
        <v>0.84509804001425681</v>
      </c>
      <c r="AA21">
        <v>5.2</v>
      </c>
      <c r="AB21">
        <f>LOG(AA21)</f>
        <v>0.71600334363479923</v>
      </c>
      <c r="AC21">
        <v>3.8</v>
      </c>
      <c r="AD21">
        <f>LOG(AC21)</f>
        <v>0.57978359661681012</v>
      </c>
      <c r="AE21" s="13">
        <v>400</v>
      </c>
      <c r="AF21">
        <f>LOG(AE21)</f>
        <v>2.6020599913279625</v>
      </c>
      <c r="AG21" s="15"/>
      <c r="AH21" t="e">
        <f>LOG(AG21)</f>
        <v>#NUM!</v>
      </c>
      <c r="AI21" s="18">
        <v>8.5</v>
      </c>
    </row>
    <row r="22" spans="1:35" ht="16" x14ac:dyDescent="0.2">
      <c r="A22" s="2" t="s">
        <v>38</v>
      </c>
      <c r="B22" s="3">
        <v>90000</v>
      </c>
      <c r="C22" s="92">
        <f>LOG(B22)</f>
        <v>4.9542425094393252</v>
      </c>
      <c r="D22">
        <v>4.5583999999999998</v>
      </c>
      <c r="E22" s="48">
        <v>4.6798000000000002</v>
      </c>
      <c r="F22" s="48">
        <v>3.2980999999999998</v>
      </c>
      <c r="G22" s="48">
        <v>13.640499999999999</v>
      </c>
      <c r="H22" s="5">
        <v>7.16</v>
      </c>
      <c r="I22" s="48">
        <v>25.56</v>
      </c>
      <c r="J22" s="48">
        <v>37.51</v>
      </c>
      <c r="K22" s="48">
        <v>36.93</v>
      </c>
      <c r="L22" s="3">
        <v>4000</v>
      </c>
      <c r="M22">
        <f>LOG(L22)</f>
        <v>3.6020599913279625</v>
      </c>
      <c r="N22" s="9">
        <v>69000</v>
      </c>
      <c r="O22" s="9">
        <f>LOG(N22)</f>
        <v>4.8388490907372557</v>
      </c>
      <c r="P22" s="53">
        <v>72.8</v>
      </c>
      <c r="Q22" s="53">
        <v>22.3</v>
      </c>
      <c r="R22" s="53">
        <v>4.9000000000000004</v>
      </c>
      <c r="S22" s="63">
        <v>8669</v>
      </c>
      <c r="T22">
        <f>LOG(S22)</f>
        <v>3.9379690029514527</v>
      </c>
      <c r="U22" s="27">
        <v>9455</v>
      </c>
      <c r="V22">
        <f>LOG(U22)</f>
        <v>3.9756615331810585</v>
      </c>
      <c r="W22">
        <v>50</v>
      </c>
      <c r="X22">
        <f>LOG(W22)</f>
        <v>1.6989700043360187</v>
      </c>
      <c r="Y22">
        <v>9</v>
      </c>
      <c r="Z22">
        <f>LOG(Y22)</f>
        <v>0.95424250943932487</v>
      </c>
      <c r="AA22">
        <v>9.9</v>
      </c>
      <c r="AB22">
        <f>LOG(AA22)</f>
        <v>0.9956351945975499</v>
      </c>
      <c r="AC22">
        <v>7.2222222222222223</v>
      </c>
      <c r="AD22">
        <f>LOG(AC22)</f>
        <v>0.85867084720353071</v>
      </c>
      <c r="AE22" s="13">
        <v>700</v>
      </c>
      <c r="AF22">
        <f>LOG(AE22)</f>
        <v>2.8450980400142569</v>
      </c>
      <c r="AG22" s="15">
        <v>490</v>
      </c>
      <c r="AH22">
        <f>LOG(AG22)</f>
        <v>2.6901960800285138</v>
      </c>
      <c r="AI22" s="18">
        <v>9.4</v>
      </c>
    </row>
    <row r="23" spans="1:35" ht="16" x14ac:dyDescent="0.2">
      <c r="A23" s="2" t="s">
        <v>39</v>
      </c>
      <c r="B23" s="3">
        <v>78000</v>
      </c>
      <c r="C23" s="92">
        <f>LOG(B23)</f>
        <v>4.8920946026904808</v>
      </c>
      <c r="D23">
        <v>4.5483000000000002</v>
      </c>
      <c r="E23" s="48">
        <v>4.6624999999999996</v>
      </c>
      <c r="F23" s="48">
        <v>3.2342000000000004</v>
      </c>
      <c r="G23" s="48">
        <v>13.540800000000001</v>
      </c>
      <c r="H23" s="5">
        <v>9.89</v>
      </c>
      <c r="I23" s="48">
        <v>24.45</v>
      </c>
      <c r="J23" s="48">
        <v>37.68</v>
      </c>
      <c r="K23" s="48">
        <v>37.880000000000003</v>
      </c>
      <c r="L23" s="3">
        <v>2000</v>
      </c>
      <c r="M23">
        <f>LOG(L23)</f>
        <v>3.3010299956639813</v>
      </c>
      <c r="N23" s="9">
        <v>73000</v>
      </c>
      <c r="O23" s="9">
        <f>LOG(N23)</f>
        <v>4.8633228601204559</v>
      </c>
      <c r="P23" s="53">
        <v>56.899999999999991</v>
      </c>
      <c r="Q23" s="53">
        <v>23.9</v>
      </c>
      <c r="R23" s="53">
        <v>19.3</v>
      </c>
      <c r="S23" s="63">
        <v>1110</v>
      </c>
      <c r="T23">
        <f>LOG(S23)</f>
        <v>3.0453229787866576</v>
      </c>
      <c r="U23" s="27">
        <v>1080</v>
      </c>
      <c r="V23">
        <f>LOG(U23)</f>
        <v>3.0334237554869499</v>
      </c>
      <c r="W23">
        <v>75</v>
      </c>
      <c r="X23">
        <f>LOG(W23)</f>
        <v>1.8750612633917001</v>
      </c>
      <c r="Y23">
        <v>1</v>
      </c>
      <c r="Z23">
        <f>LOG(Y23)</f>
        <v>0</v>
      </c>
      <c r="AA23">
        <v>3.4</v>
      </c>
      <c r="AB23">
        <f>LOG(AA23)</f>
        <v>0.53147891704225514</v>
      </c>
      <c r="AC23">
        <v>3.5</v>
      </c>
      <c r="AD23">
        <f>LOG(AC23)</f>
        <v>0.54406804435027567</v>
      </c>
      <c r="AE23" s="13">
        <v>480</v>
      </c>
      <c r="AF23">
        <f>LOG(AE23)</f>
        <v>2.6812412373755872</v>
      </c>
      <c r="AG23" s="15">
        <v>80</v>
      </c>
      <c r="AH23">
        <f>LOG(AG23)</f>
        <v>1.9030899869919435</v>
      </c>
      <c r="AI23" s="18">
        <v>9.5</v>
      </c>
    </row>
    <row r="24" spans="1:35" ht="16" x14ac:dyDescent="0.2">
      <c r="A24" s="2" t="s">
        <v>40</v>
      </c>
      <c r="B24" s="3">
        <v>104000</v>
      </c>
      <c r="C24" s="92">
        <f>LOG(B24)</f>
        <v>5.0170333392987807</v>
      </c>
      <c r="D24">
        <v>4.0884</v>
      </c>
      <c r="E24" s="48">
        <v>4.7628000000000004</v>
      </c>
      <c r="F24" s="48">
        <v>3.0407999999999999</v>
      </c>
      <c r="G24" s="48">
        <v>13.001999999999999</v>
      </c>
      <c r="H24" s="5">
        <v>9.67</v>
      </c>
      <c r="I24" s="48">
        <v>25.290000000000003</v>
      </c>
      <c r="J24" s="48">
        <v>36.15</v>
      </c>
      <c r="K24" s="48">
        <v>38.56</v>
      </c>
      <c r="L24" s="3">
        <v>45000</v>
      </c>
      <c r="M24">
        <f>LOG(L24)</f>
        <v>4.653212513775344</v>
      </c>
      <c r="N24" s="9">
        <v>104000</v>
      </c>
      <c r="O24" s="9">
        <f>LOG(N24)</f>
        <v>5.0170333392987807</v>
      </c>
      <c r="P24" s="53">
        <v>78.8</v>
      </c>
      <c r="Q24" s="53">
        <v>14.7</v>
      </c>
      <c r="R24" s="53">
        <v>6.4</v>
      </c>
      <c r="S24" s="63">
        <v>28028</v>
      </c>
      <c r="T24">
        <f>LOG(S24)</f>
        <v>4.4475921088215378</v>
      </c>
      <c r="U24" s="27">
        <v>203000</v>
      </c>
      <c r="V24">
        <f>LOG(U24)</f>
        <v>5.3074960379132126</v>
      </c>
      <c r="W24">
        <v>33400</v>
      </c>
      <c r="X24">
        <f>LOG(W24)</f>
        <v>4.5237464668115646</v>
      </c>
      <c r="Y24">
        <v>66.5</v>
      </c>
      <c r="Z24">
        <f>LOG(Y24)</f>
        <v>1.8228216453031045</v>
      </c>
      <c r="AA24">
        <v>1.9</v>
      </c>
      <c r="AB24">
        <f>LOG(AA24)</f>
        <v>0.27875360095282892</v>
      </c>
      <c r="AC24">
        <v>1.9</v>
      </c>
      <c r="AD24">
        <f>LOG(AC24)</f>
        <v>0.27875360095282892</v>
      </c>
      <c r="AE24" s="13">
        <v>90</v>
      </c>
      <c r="AF24">
        <f>LOG(AE24)</f>
        <v>1.954242509439325</v>
      </c>
      <c r="AG24" s="15">
        <v>90</v>
      </c>
      <c r="AH24">
        <f>LOG(AG24)</f>
        <v>1.954242509439325</v>
      </c>
      <c r="AI24" s="18">
        <v>9.5</v>
      </c>
    </row>
    <row r="25" spans="1:35" ht="16" x14ac:dyDescent="0.2">
      <c r="A25" s="2" t="s">
        <v>41</v>
      </c>
      <c r="B25" s="3">
        <v>126000</v>
      </c>
      <c r="C25" s="92">
        <f>LOG(B25)</f>
        <v>5.1003705451175625</v>
      </c>
      <c r="D25">
        <v>3.9226000000000005</v>
      </c>
      <c r="E25" s="48">
        <v>4.6986999999999997</v>
      </c>
      <c r="F25" s="48">
        <v>3.1265999999999994</v>
      </c>
      <c r="G25" s="48">
        <v>12.866099999999999</v>
      </c>
      <c r="H25" s="5">
        <v>9.44</v>
      </c>
      <c r="I25" s="48">
        <v>23.84</v>
      </c>
      <c r="J25" s="48">
        <v>37.090000000000003</v>
      </c>
      <c r="K25" s="48">
        <v>39.07</v>
      </c>
      <c r="L25" s="3">
        <v>4000</v>
      </c>
      <c r="M25">
        <f>LOG(L25)</f>
        <v>3.6020599913279625</v>
      </c>
      <c r="N25" s="9">
        <v>108000</v>
      </c>
      <c r="O25" s="9">
        <f>LOG(N25)</f>
        <v>5.0334237554869494</v>
      </c>
      <c r="P25" s="53">
        <v>73</v>
      </c>
      <c r="Q25" s="53">
        <v>20.8</v>
      </c>
      <c r="R25" s="53">
        <v>6.3</v>
      </c>
      <c r="S25" s="63">
        <v>3150</v>
      </c>
      <c r="T25">
        <f>LOG(S25)</f>
        <v>3.4983105537896004</v>
      </c>
      <c r="U25" s="27">
        <v>3750</v>
      </c>
      <c r="V25">
        <f>LOG(U25)</f>
        <v>3.5740312677277188</v>
      </c>
      <c r="W25">
        <v>80</v>
      </c>
      <c r="X25">
        <f>LOG(W25)</f>
        <v>1.9030899869919435</v>
      </c>
      <c r="Y25">
        <v>16</v>
      </c>
      <c r="Z25">
        <f>LOG(Y25)</f>
        <v>1.2041199826559248</v>
      </c>
      <c r="AA25">
        <v>3.8</v>
      </c>
      <c r="AB25">
        <f>LOG(AA25)</f>
        <v>0.57978359661681012</v>
      </c>
      <c r="AC25">
        <v>2.2999999999999998</v>
      </c>
      <c r="AD25">
        <f>LOG(AC25)</f>
        <v>0.36172783601759284</v>
      </c>
      <c r="AE25" s="13">
        <v>260</v>
      </c>
      <c r="AF25">
        <f>LOG(AE25)</f>
        <v>2.4149733479708178</v>
      </c>
      <c r="AG25" s="15">
        <v>40</v>
      </c>
      <c r="AH25">
        <f>LOG(AG25)</f>
        <v>1.6020599913279623</v>
      </c>
      <c r="AI25" s="18">
        <v>9.3000000000000007</v>
      </c>
    </row>
    <row r="26" spans="1:35" ht="16" x14ac:dyDescent="0.2">
      <c r="A26" s="2" t="s">
        <v>42</v>
      </c>
      <c r="B26" s="3">
        <v>180000</v>
      </c>
      <c r="C26" s="92">
        <f>LOG(B26)</f>
        <v>5.2552725051033065</v>
      </c>
      <c r="D26">
        <v>5.0299999999999994</v>
      </c>
      <c r="E26" s="48">
        <v>4.63</v>
      </c>
      <c r="F26" s="48">
        <v>3.73</v>
      </c>
      <c r="G26" s="48">
        <v>14.530000000000001</v>
      </c>
      <c r="H26" s="5">
        <v>15.2</v>
      </c>
      <c r="I26" s="48">
        <v>30.047265361242403</v>
      </c>
      <c r="J26" s="48">
        <v>39.860454647760527</v>
      </c>
      <c r="K26" s="48">
        <v>30.092279990997078</v>
      </c>
      <c r="L26" s="3">
        <v>6000</v>
      </c>
      <c r="M26">
        <f>LOG(L26)</f>
        <v>3.7781512503836434</v>
      </c>
      <c r="N26" s="9">
        <v>139000</v>
      </c>
      <c r="O26" s="9">
        <f>LOG(N26)</f>
        <v>5.143014800254095</v>
      </c>
      <c r="P26" s="53">
        <v>66</v>
      </c>
      <c r="Q26" s="53">
        <v>27.3</v>
      </c>
      <c r="R26" s="53">
        <v>6.7</v>
      </c>
      <c r="S26" s="63">
        <v>940</v>
      </c>
      <c r="T26">
        <f>LOG(S26)</f>
        <v>2.9731278535996988</v>
      </c>
      <c r="U26" s="27">
        <v>1180</v>
      </c>
      <c r="V26">
        <f>LOG(U26)</f>
        <v>3.0718820073061255</v>
      </c>
      <c r="W26">
        <v>165</v>
      </c>
      <c r="X26">
        <f>LOG(W26)</f>
        <v>2.2174839442139063</v>
      </c>
      <c r="Z26" t="e">
        <f>LOG(Y26)</f>
        <v>#NUM!</v>
      </c>
      <c r="AA26">
        <v>17.7</v>
      </c>
      <c r="AB26">
        <f>LOG(AA26)</f>
        <v>1.2479732663618066</v>
      </c>
      <c r="AC26">
        <v>11.4</v>
      </c>
      <c r="AD26">
        <f>LOG(AC26)</f>
        <v>1.0569048513364727</v>
      </c>
      <c r="AE26" s="13">
        <v>260</v>
      </c>
      <c r="AF26">
        <f>LOG(AE26)</f>
        <v>2.4149733479708178</v>
      </c>
      <c r="AG26" s="15">
        <v>50</v>
      </c>
      <c r="AH26">
        <f>LOG(AG26)</f>
        <v>1.6989700043360187</v>
      </c>
      <c r="AI26" s="18">
        <v>9.3000000000000007</v>
      </c>
    </row>
    <row r="27" spans="1:35" ht="16" x14ac:dyDescent="0.2">
      <c r="A27" s="2" t="s">
        <v>43</v>
      </c>
      <c r="B27" s="3">
        <v>134000</v>
      </c>
      <c r="C27" s="92">
        <f>LOG(B27)</f>
        <v>5.1271047983648073</v>
      </c>
      <c r="D27">
        <v>5.4438000000000004</v>
      </c>
      <c r="E27" s="48">
        <v>4.6005000000000003</v>
      </c>
      <c r="F27" s="48">
        <v>3.7734999999999999</v>
      </c>
      <c r="G27" s="48">
        <v>14.966100000000001</v>
      </c>
      <c r="H27" s="5">
        <v>10.95</v>
      </c>
      <c r="I27" s="48">
        <v>27.589999999999996</v>
      </c>
      <c r="J27" s="48">
        <v>39.630000000000003</v>
      </c>
      <c r="K27" s="48">
        <v>32.78</v>
      </c>
      <c r="L27" s="3">
        <v>3000</v>
      </c>
      <c r="M27">
        <f>LOG(L27)</f>
        <v>3.4771212547196626</v>
      </c>
      <c r="N27" s="9">
        <v>151000</v>
      </c>
      <c r="O27" s="9">
        <f>LOG(N27)</f>
        <v>5.1789769472931697</v>
      </c>
      <c r="P27" s="53">
        <v>67.8</v>
      </c>
      <c r="Q27" s="53">
        <v>22.9</v>
      </c>
      <c r="R27" s="53">
        <v>9.3000000000000007</v>
      </c>
      <c r="S27" s="63">
        <v>1400</v>
      </c>
      <c r="T27">
        <f>LOG(S27)</f>
        <v>3.1461280356782382</v>
      </c>
      <c r="U27" s="27">
        <v>2280</v>
      </c>
      <c r="V27">
        <f>LOG(U27)</f>
        <v>3.357934847000454</v>
      </c>
      <c r="W27">
        <v>45</v>
      </c>
      <c r="X27">
        <f>LOG(W27)</f>
        <v>1.6532125137753437</v>
      </c>
      <c r="Y27">
        <v>44.5</v>
      </c>
      <c r="Z27">
        <f>LOG(Y27)</f>
        <v>1.6483600109809315</v>
      </c>
      <c r="AA27">
        <v>6.2</v>
      </c>
      <c r="AB27">
        <f>LOG(AA27)</f>
        <v>0.79239168949825389</v>
      </c>
      <c r="AC27">
        <v>2.9</v>
      </c>
      <c r="AD27">
        <f>LOG(AC27)</f>
        <v>0.46239799789895608</v>
      </c>
      <c r="AE27" s="13">
        <v>220</v>
      </c>
      <c r="AF27">
        <f>LOG(AE27)</f>
        <v>2.3424226808222062</v>
      </c>
      <c r="AG27" s="15">
        <v>110</v>
      </c>
      <c r="AH27">
        <f>LOG(AG27)</f>
        <v>2.0413926851582249</v>
      </c>
      <c r="AI27" s="18">
        <v>9.4</v>
      </c>
    </row>
    <row r="28" spans="1:35" ht="16" x14ac:dyDescent="0.2">
      <c r="A28" s="2" t="s">
        <v>44</v>
      </c>
      <c r="B28" s="3">
        <v>152000</v>
      </c>
      <c r="C28" s="92">
        <f>LOG(B28)</f>
        <v>5.1818435879447726</v>
      </c>
      <c r="D28">
        <v>5.3545999999999996</v>
      </c>
      <c r="E28" s="48">
        <v>4.6496000000000004</v>
      </c>
      <c r="F28" s="48">
        <v>3.7734999999999999</v>
      </c>
      <c r="G28" s="48">
        <v>14.922599999999999</v>
      </c>
      <c r="H28" s="5">
        <v>9.4600000000000009</v>
      </c>
      <c r="I28" s="48">
        <v>28.199999999999996</v>
      </c>
      <c r="J28" s="48">
        <v>37.159999999999997</v>
      </c>
      <c r="K28" s="48">
        <v>34.64</v>
      </c>
      <c r="L28" s="3">
        <v>3000</v>
      </c>
      <c r="M28">
        <f>LOG(L28)</f>
        <v>3.4771212547196626</v>
      </c>
      <c r="N28" s="9">
        <v>114000</v>
      </c>
      <c r="O28" s="9">
        <f>LOG(N28)</f>
        <v>5.0569048513364727</v>
      </c>
      <c r="P28" s="53">
        <v>66.5</v>
      </c>
      <c r="Q28" s="53">
        <v>26.8</v>
      </c>
      <c r="R28" s="53">
        <v>6.7</v>
      </c>
      <c r="S28" s="63">
        <v>1340</v>
      </c>
      <c r="T28">
        <f>LOG(S28)</f>
        <v>3.1271047983648077</v>
      </c>
      <c r="U28" s="27">
        <v>3600</v>
      </c>
      <c r="V28">
        <f>LOG(U28)</f>
        <v>3.5563025007672873</v>
      </c>
      <c r="W28">
        <v>50</v>
      </c>
      <c r="X28">
        <f>LOG(W28)</f>
        <v>1.6989700043360187</v>
      </c>
      <c r="Y28">
        <v>12.5</v>
      </c>
      <c r="Z28">
        <f>LOG(Y28)</f>
        <v>1.0969100130080565</v>
      </c>
      <c r="AA28">
        <v>8.1</v>
      </c>
      <c r="AB28">
        <f>LOG(AA28)</f>
        <v>0.90848501887864974</v>
      </c>
      <c r="AC28">
        <v>3</v>
      </c>
      <c r="AD28">
        <f>LOG(AC28)</f>
        <v>0.47712125471966244</v>
      </c>
      <c r="AE28" s="13">
        <v>530</v>
      </c>
      <c r="AF28">
        <f>LOG(AE28)</f>
        <v>2.7242758696007892</v>
      </c>
      <c r="AG28" s="15">
        <v>170</v>
      </c>
      <c r="AH28">
        <f>LOG(AG28)</f>
        <v>2.2304489213782741</v>
      </c>
      <c r="AI28" s="18">
        <v>7.6</v>
      </c>
    </row>
    <row r="29" spans="1:35" ht="16" x14ac:dyDescent="0.2">
      <c r="A29" s="2" t="s">
        <v>45</v>
      </c>
      <c r="B29" s="3">
        <v>193000</v>
      </c>
      <c r="C29" s="92">
        <f>LOG(B29)</f>
        <v>5.2855573090077739</v>
      </c>
      <c r="D29">
        <v>4.7747000000000002</v>
      </c>
      <c r="E29" s="48">
        <v>4.7018000000000004</v>
      </c>
      <c r="F29" s="48">
        <v>3.504</v>
      </c>
      <c r="G29" s="48">
        <v>14.108899999999998</v>
      </c>
      <c r="H29" s="5">
        <v>11.89</v>
      </c>
      <c r="I29" s="48">
        <v>27.22</v>
      </c>
      <c r="J29" s="48">
        <v>36.340000000000003</v>
      </c>
      <c r="K29" s="48">
        <v>36.44</v>
      </c>
      <c r="L29" s="3">
        <v>3000</v>
      </c>
      <c r="M29">
        <f>LOG(L29)</f>
        <v>3.4771212547196626</v>
      </c>
      <c r="N29" s="9">
        <v>159000</v>
      </c>
      <c r="O29" s="9">
        <f>LOG(N29)</f>
        <v>5.2013971243204518</v>
      </c>
      <c r="P29" s="53">
        <v>65.8</v>
      </c>
      <c r="Q29" s="53">
        <v>28.7</v>
      </c>
      <c r="R29" s="53">
        <v>5.5</v>
      </c>
      <c r="S29" s="63">
        <v>1820</v>
      </c>
      <c r="T29">
        <f>LOG(S29)</f>
        <v>3.2600713879850747</v>
      </c>
      <c r="U29" s="27">
        <v>4387</v>
      </c>
      <c r="V29">
        <f>LOG(U29)</f>
        <v>3.6421676344049452</v>
      </c>
      <c r="W29">
        <v>5</v>
      </c>
      <c r="X29">
        <f>LOG(W29)</f>
        <v>0.69897000433601886</v>
      </c>
      <c r="Y29">
        <v>20</v>
      </c>
      <c r="Z29">
        <f>LOG(Y29)</f>
        <v>1.3010299956639813</v>
      </c>
      <c r="AA29">
        <v>6.8</v>
      </c>
      <c r="AB29">
        <f>LOG(AA29)</f>
        <v>0.83250891270623628</v>
      </c>
      <c r="AC29">
        <v>3.5</v>
      </c>
      <c r="AD29">
        <f>LOG(AC29)</f>
        <v>0.54406804435027567</v>
      </c>
      <c r="AE29" s="13">
        <v>390</v>
      </c>
      <c r="AF29">
        <f>LOG(AE29)</f>
        <v>2.5910646070264991</v>
      </c>
      <c r="AG29" s="15">
        <v>20</v>
      </c>
      <c r="AH29">
        <f>LOG(AG29)</f>
        <v>1.3010299956639813</v>
      </c>
      <c r="AI29" s="18">
        <v>9.5</v>
      </c>
    </row>
    <row r="30" spans="1:35" ht="16" x14ac:dyDescent="0.2">
      <c r="A30" s="2" t="s">
        <v>46</v>
      </c>
      <c r="B30" s="3">
        <v>295000</v>
      </c>
      <c r="C30" s="92">
        <f>LOG(B30)</f>
        <v>5.4698220159781634</v>
      </c>
      <c r="D30">
        <v>6.6066000000000003</v>
      </c>
      <c r="E30" s="48">
        <v>4.5618999999999996</v>
      </c>
      <c r="F30" s="48">
        <v>3.4203000000000006</v>
      </c>
      <c r="G30" s="48">
        <v>15.732399999999998</v>
      </c>
      <c r="H30" s="5">
        <v>11.36</v>
      </c>
      <c r="I30" s="48">
        <v>27.66</v>
      </c>
      <c r="J30" s="48">
        <v>34.01</v>
      </c>
      <c r="K30" s="48">
        <v>38.340000000000003</v>
      </c>
      <c r="L30" s="3">
        <v>5000</v>
      </c>
      <c r="M30">
        <f>LOG(L30)</f>
        <v>3.6989700043360187</v>
      </c>
      <c r="N30" s="9">
        <v>279000</v>
      </c>
      <c r="O30" s="9">
        <f>LOG(N30)</f>
        <v>5.4456042032735974</v>
      </c>
      <c r="P30" s="53">
        <v>74.900000000000006</v>
      </c>
      <c r="Q30" s="53">
        <v>14.800000000000002</v>
      </c>
      <c r="R30" s="53">
        <v>10.3</v>
      </c>
      <c r="S30" s="63">
        <v>930</v>
      </c>
      <c r="T30">
        <f>LOG(S30)</f>
        <v>2.9684829485539352</v>
      </c>
      <c r="U30" s="27">
        <v>2920</v>
      </c>
      <c r="V30">
        <f>LOG(U30)</f>
        <v>3.4653828514484184</v>
      </c>
      <c r="W30">
        <v>140</v>
      </c>
      <c r="X30">
        <f>LOG(W30)</f>
        <v>2.1461280356782382</v>
      </c>
      <c r="Y30">
        <v>30</v>
      </c>
      <c r="Z30">
        <f>LOG(Y30)</f>
        <v>1.4771212547196624</v>
      </c>
      <c r="AA30">
        <v>11.9</v>
      </c>
      <c r="AB30">
        <f>LOG(AA30)</f>
        <v>1.0755469613925308</v>
      </c>
      <c r="AC30">
        <v>3.7</v>
      </c>
      <c r="AD30">
        <f>LOG(AC30)</f>
        <v>0.56820172406699498</v>
      </c>
      <c r="AE30" s="13">
        <v>38</v>
      </c>
      <c r="AF30">
        <f>LOG(AE30)</f>
        <v>1.5797835966168101</v>
      </c>
      <c r="AG30" s="15">
        <v>20</v>
      </c>
      <c r="AH30">
        <f>LOG(AG30)</f>
        <v>1.3010299956639813</v>
      </c>
      <c r="AI30" s="18">
        <v>9.3000000000000007</v>
      </c>
    </row>
    <row r="31" spans="1:35" ht="16" x14ac:dyDescent="0.2">
      <c r="A31" s="2" t="s">
        <v>47</v>
      </c>
      <c r="B31" s="3">
        <v>252000</v>
      </c>
      <c r="C31" s="92">
        <f>LOG(B31)</f>
        <v>5.4014005407815437</v>
      </c>
      <c r="D31">
        <v>5.1342999999999996</v>
      </c>
      <c r="E31" s="48">
        <v>4.6215999999999999</v>
      </c>
      <c r="F31" s="48">
        <v>3.6334999999999997</v>
      </c>
      <c r="G31" s="48">
        <v>14.554400000000001</v>
      </c>
      <c r="H31" s="5">
        <v>12.33</v>
      </c>
      <c r="I31" s="48">
        <v>27.589999999999996</v>
      </c>
      <c r="J31" s="48">
        <v>36.659999999999997</v>
      </c>
      <c r="K31" s="48">
        <v>35.74</v>
      </c>
      <c r="L31" s="3">
        <v>5000</v>
      </c>
      <c r="M31">
        <f>LOG(L31)</f>
        <v>3.6989700043360187</v>
      </c>
      <c r="N31" s="9">
        <v>213000</v>
      </c>
      <c r="O31" s="9">
        <f>LOG(N31)</f>
        <v>5.3283796034387381</v>
      </c>
      <c r="P31" s="53">
        <v>70.400000000000006</v>
      </c>
      <c r="Q31" s="53">
        <v>20.9</v>
      </c>
      <c r="R31" s="53">
        <v>8.6999999999999993</v>
      </c>
      <c r="S31" s="63">
        <v>12028</v>
      </c>
      <c r="T31">
        <f>LOG(S31)</f>
        <v>4.0801934194284799</v>
      </c>
      <c r="U31" s="27">
        <v>7864</v>
      </c>
      <c r="V31">
        <f>LOG(U31)</f>
        <v>3.8956435048240792</v>
      </c>
      <c r="W31">
        <v>1995</v>
      </c>
      <c r="X31">
        <f>LOG(W31)</f>
        <v>3.2999429000227671</v>
      </c>
      <c r="Y31">
        <v>170</v>
      </c>
      <c r="Z31">
        <f>LOG(Y31)</f>
        <v>2.2304489213782741</v>
      </c>
      <c r="AA31">
        <v>25.3</v>
      </c>
      <c r="AB31">
        <f>LOG(AA31)</f>
        <v>1.403120521175818</v>
      </c>
      <c r="AC31">
        <v>9.6999999999999993</v>
      </c>
      <c r="AD31">
        <f>LOG(AC31)</f>
        <v>0.98677173426624487</v>
      </c>
      <c r="AE31" s="71">
        <f>18*0.25</f>
        <v>4.5</v>
      </c>
      <c r="AF31">
        <f>LOG(AE31)</f>
        <v>0.65321251377534373</v>
      </c>
      <c r="AG31" s="15">
        <v>20</v>
      </c>
      <c r="AH31">
        <f>LOG(AG31)</f>
        <v>1.3010299956639813</v>
      </c>
      <c r="AI31" s="18">
        <v>8.5</v>
      </c>
    </row>
    <row r="32" spans="1:35" ht="16" x14ac:dyDescent="0.2">
      <c r="A32" s="2" t="s">
        <v>48</v>
      </c>
      <c r="B32" s="3">
        <v>150000</v>
      </c>
      <c r="C32" s="92">
        <f>LOG(B32)</f>
        <v>5.1760912590556813</v>
      </c>
      <c r="D32">
        <v>3.52</v>
      </c>
      <c r="E32" s="48">
        <v>4.72</v>
      </c>
      <c r="F32" s="48">
        <v>2.97</v>
      </c>
      <c r="G32" s="48">
        <v>12.32</v>
      </c>
      <c r="H32" s="5">
        <v>11.9</v>
      </c>
      <c r="I32" s="48">
        <v>26.447044334975367</v>
      </c>
      <c r="J32" s="48">
        <v>31.46551724137931</v>
      </c>
      <c r="K32" s="48">
        <v>42.087438423645317</v>
      </c>
      <c r="L32" s="3">
        <v>2000</v>
      </c>
      <c r="M32">
        <f>LOG(L32)</f>
        <v>3.3010299956639813</v>
      </c>
      <c r="N32" s="9">
        <v>120000</v>
      </c>
      <c r="O32" s="9">
        <f>LOG(N32)</f>
        <v>5.0791812460476251</v>
      </c>
      <c r="P32" s="53">
        <v>71.8</v>
      </c>
      <c r="Q32" s="53">
        <v>21.4</v>
      </c>
      <c r="R32" s="53">
        <v>6.8000000000000007</v>
      </c>
      <c r="S32" s="63">
        <v>1600</v>
      </c>
      <c r="T32">
        <f>LOG(S32)</f>
        <v>3.2041199826559246</v>
      </c>
      <c r="U32" s="27">
        <v>4429.9504395000004</v>
      </c>
      <c r="V32">
        <f>LOG(U32)</f>
        <v>3.6463988675386294</v>
      </c>
      <c r="W32">
        <v>20</v>
      </c>
      <c r="X32">
        <f>LOG(W32)</f>
        <v>1.3010299956639813</v>
      </c>
      <c r="Z32" t="e">
        <f>LOG(Y32)</f>
        <v>#NUM!</v>
      </c>
      <c r="AA32">
        <v>4.9000000000000004</v>
      </c>
      <c r="AB32">
        <f>LOG(AA32)</f>
        <v>0.69019608002851374</v>
      </c>
      <c r="AC32">
        <v>7</v>
      </c>
      <c r="AD32">
        <f>LOG(AC32)</f>
        <v>0.84509804001425681</v>
      </c>
      <c r="AE32" s="13">
        <v>400</v>
      </c>
      <c r="AF32">
        <f>LOG(AE32)</f>
        <v>2.6020599913279625</v>
      </c>
      <c r="AG32" s="15">
        <v>20</v>
      </c>
      <c r="AH32">
        <f>LOG(AG32)</f>
        <v>1.3010299956639813</v>
      </c>
      <c r="AI32" s="18">
        <v>9.3000000000000007</v>
      </c>
    </row>
    <row r="33" spans="1:35" ht="16" x14ac:dyDescent="0.2">
      <c r="A33" s="2" t="s">
        <v>49</v>
      </c>
      <c r="B33" s="3">
        <v>137000</v>
      </c>
      <c r="C33" s="92">
        <f>LOG(B33)</f>
        <v>5.1367205671564067</v>
      </c>
      <c r="D33">
        <v>3.9958</v>
      </c>
      <c r="E33" s="48">
        <v>4.7527999999999997</v>
      </c>
      <c r="F33" s="48">
        <v>3.2311000000000001</v>
      </c>
      <c r="G33" s="48">
        <v>13.101599999999999</v>
      </c>
      <c r="H33" s="5">
        <v>9.7200000000000006</v>
      </c>
      <c r="I33" s="48">
        <v>26.039999999999996</v>
      </c>
      <c r="J33" s="48">
        <v>37.229999999999997</v>
      </c>
      <c r="K33" s="48">
        <v>36.729999999999997</v>
      </c>
      <c r="L33" s="3">
        <v>1310000</v>
      </c>
      <c r="M33">
        <f>LOG(L33)</f>
        <v>6.1172712956557644</v>
      </c>
      <c r="N33" s="9">
        <v>189000</v>
      </c>
      <c r="O33" s="9">
        <f>LOG(N33)</f>
        <v>5.2764618041732438</v>
      </c>
      <c r="P33" s="53">
        <v>65.3</v>
      </c>
      <c r="Q33" s="53">
        <v>19.600000000000001</v>
      </c>
      <c r="R33" s="53">
        <v>15.1</v>
      </c>
      <c r="S33" s="64">
        <v>430</v>
      </c>
      <c r="T33">
        <f>LOG(S33)</f>
        <v>2.6334684555795866</v>
      </c>
      <c r="U33" s="27">
        <v>822691.5</v>
      </c>
      <c r="V33">
        <f>LOG(U33)</f>
        <v>5.9152370102244314</v>
      </c>
      <c r="W33">
        <v>155</v>
      </c>
      <c r="X33">
        <f>LOG(W33)</f>
        <v>2.1903316981702914</v>
      </c>
      <c r="Y33">
        <v>53</v>
      </c>
      <c r="Z33">
        <f>LOG(Y33)</f>
        <v>1.7242758696007889</v>
      </c>
      <c r="AA33">
        <v>10.6</v>
      </c>
      <c r="AB33">
        <f>LOG(AA33)</f>
        <v>1.0253058652647702</v>
      </c>
      <c r="AC33">
        <v>6.9</v>
      </c>
      <c r="AD33">
        <f>LOG(AC33)</f>
        <v>0.83884909073725533</v>
      </c>
      <c r="AE33" s="71">
        <v>1400</v>
      </c>
      <c r="AF33">
        <f>LOG(AE33)</f>
        <v>3.1461280356782382</v>
      </c>
      <c r="AG33" s="15">
        <v>330</v>
      </c>
      <c r="AH33">
        <f>LOG(AG33)</f>
        <v>2.5185139398778875</v>
      </c>
      <c r="AI33" s="18">
        <v>9.5</v>
      </c>
    </row>
    <row r="34" spans="1:35" ht="16" x14ac:dyDescent="0.2">
      <c r="A34" s="2" t="s">
        <v>50</v>
      </c>
      <c r="B34" s="3">
        <v>201000</v>
      </c>
      <c r="C34" s="92">
        <f>LOG(B34)</f>
        <v>5.3031960574204886</v>
      </c>
      <c r="D34">
        <v>4.0275999999999996</v>
      </c>
      <c r="E34" s="48">
        <v>4.7657999999999996</v>
      </c>
      <c r="F34" s="48">
        <v>3.2572999999999999</v>
      </c>
      <c r="G34" s="48">
        <v>13.161100000000001</v>
      </c>
      <c r="H34" s="5">
        <v>7.89</v>
      </c>
      <c r="I34" s="48">
        <v>26.05</v>
      </c>
      <c r="J34" s="48">
        <v>34.97</v>
      </c>
      <c r="K34" s="48">
        <v>38.979999999999997</v>
      </c>
      <c r="L34" s="3">
        <v>2000</v>
      </c>
      <c r="M34">
        <f>LOG(L34)</f>
        <v>3.3010299956639813</v>
      </c>
      <c r="N34" s="9">
        <v>177000</v>
      </c>
      <c r="O34" s="9">
        <f>LOG(N34)</f>
        <v>5.2479732663618064</v>
      </c>
      <c r="P34" s="53">
        <v>69.2</v>
      </c>
      <c r="Q34" s="53">
        <v>24.7</v>
      </c>
      <c r="R34" s="53">
        <v>6.1</v>
      </c>
      <c r="S34" s="63">
        <v>2740</v>
      </c>
      <c r="T34">
        <f>LOG(S34)</f>
        <v>3.4377505628203879</v>
      </c>
      <c r="U34" s="27">
        <v>2600</v>
      </c>
      <c r="V34">
        <f>LOG(U34)</f>
        <v>3.4149733479708178</v>
      </c>
      <c r="W34">
        <v>5</v>
      </c>
      <c r="X34">
        <f>LOG(W34)</f>
        <v>0.69897000433601886</v>
      </c>
      <c r="Y34">
        <v>200</v>
      </c>
      <c r="Z34">
        <f>LOG(Y34)</f>
        <v>2.3010299956639813</v>
      </c>
      <c r="AA34">
        <v>5</v>
      </c>
      <c r="AB34">
        <f>LOG(AA34)</f>
        <v>0.69897000433601886</v>
      </c>
      <c r="AC34">
        <v>3.5</v>
      </c>
      <c r="AD34">
        <f>LOG(AC34)</f>
        <v>0.54406804435027567</v>
      </c>
      <c r="AE34" s="13">
        <v>340</v>
      </c>
      <c r="AF34">
        <f>LOG(AE34)</f>
        <v>2.5314789170422549</v>
      </c>
      <c r="AG34" s="15">
        <v>50</v>
      </c>
      <c r="AH34">
        <f>LOG(AG34)</f>
        <v>1.6989700043360187</v>
      </c>
      <c r="AI34" s="18">
        <v>9.1999999999999993</v>
      </c>
    </row>
    <row r="35" spans="1:35" ht="16" x14ac:dyDescent="0.2">
      <c r="A35" s="2" t="s">
        <v>51</v>
      </c>
      <c r="B35" s="3">
        <v>150000</v>
      </c>
      <c r="C35" s="92">
        <f>LOG(B35)</f>
        <v>5.1760912590556813</v>
      </c>
      <c r="D35">
        <v>3.8294999999999995</v>
      </c>
      <c r="E35" s="48">
        <v>4.7988</v>
      </c>
      <c r="F35" s="48">
        <v>3.1900999999999997</v>
      </c>
      <c r="G35" s="48">
        <v>12.923199999999998</v>
      </c>
      <c r="H35" s="5">
        <v>10.43</v>
      </c>
      <c r="I35" s="48">
        <v>25.980000000000004</v>
      </c>
      <c r="J35" s="48">
        <v>35.53</v>
      </c>
      <c r="K35" s="48">
        <v>38.49</v>
      </c>
      <c r="L35" s="3">
        <v>3000</v>
      </c>
      <c r="M35">
        <f>LOG(L35)</f>
        <v>3.4771212547196626</v>
      </c>
      <c r="N35" s="9">
        <v>128000</v>
      </c>
      <c r="O35" s="9">
        <f>LOG(N35)</f>
        <v>5.1072099696478688</v>
      </c>
      <c r="P35" s="53">
        <v>66.3</v>
      </c>
      <c r="Q35" s="53">
        <v>24.4</v>
      </c>
      <c r="R35" s="53">
        <v>9.3000000000000007</v>
      </c>
      <c r="S35" s="63">
        <v>2780</v>
      </c>
      <c r="T35">
        <f>LOG(S35)</f>
        <v>3.4440447959180762</v>
      </c>
      <c r="U35" s="27">
        <v>3060</v>
      </c>
      <c r="V35">
        <f>LOG(U35)</f>
        <v>3.4857214264815801</v>
      </c>
      <c r="W35">
        <v>35</v>
      </c>
      <c r="X35">
        <f>LOG(W35)</f>
        <v>1.5440680443502757</v>
      </c>
      <c r="Y35">
        <v>79.5</v>
      </c>
      <c r="Z35">
        <f>LOG(Y35)</f>
        <v>1.9003671286564703</v>
      </c>
      <c r="AA35">
        <v>10.4</v>
      </c>
      <c r="AB35">
        <f>LOG(AA35)</f>
        <v>1.0170333392987803</v>
      </c>
      <c r="AC35">
        <v>4.8</v>
      </c>
      <c r="AD35">
        <f>LOG(AC35)</f>
        <v>0.68124123737558717</v>
      </c>
      <c r="AE35" s="13">
        <v>340</v>
      </c>
      <c r="AF35">
        <f>LOG(AE35)</f>
        <v>2.5314789170422549</v>
      </c>
      <c r="AG35" s="15">
        <v>110</v>
      </c>
      <c r="AH35">
        <f>LOG(AG35)</f>
        <v>2.0413926851582249</v>
      </c>
      <c r="AI35" s="18">
        <v>9.4</v>
      </c>
    </row>
    <row r="36" spans="1:35" ht="16" x14ac:dyDescent="0.2">
      <c r="A36" s="2" t="s">
        <v>52</v>
      </c>
      <c r="B36" s="3">
        <v>372000</v>
      </c>
      <c r="C36" s="92">
        <f>LOG(B36)</f>
        <v>5.5705429398818973</v>
      </c>
      <c r="D36">
        <v>5.1012000000000004</v>
      </c>
      <c r="E36" s="48">
        <v>4.6717000000000004</v>
      </c>
      <c r="F36" s="48">
        <v>2.9594</v>
      </c>
      <c r="G36" s="48">
        <v>13.830700000000002</v>
      </c>
      <c r="H36" s="5">
        <v>12.18</v>
      </c>
      <c r="I36" s="48">
        <v>24.93</v>
      </c>
      <c r="J36" s="48">
        <v>34.880000000000003</v>
      </c>
      <c r="K36" s="48">
        <v>40.18</v>
      </c>
      <c r="L36" s="3">
        <v>8000</v>
      </c>
      <c r="M36">
        <f>LOG(L36)</f>
        <v>3.9030899869919438</v>
      </c>
      <c r="N36" s="9">
        <v>281000</v>
      </c>
      <c r="O36" s="9">
        <f>LOG(N36)</f>
        <v>5.4487063199050798</v>
      </c>
      <c r="P36" s="53">
        <v>77.099999999999994</v>
      </c>
      <c r="Q36" s="53">
        <v>12.6</v>
      </c>
      <c r="R36" s="53">
        <v>10.199999999999999</v>
      </c>
      <c r="S36" s="63">
        <v>35000</v>
      </c>
      <c r="T36">
        <f>LOG(S36)</f>
        <v>4.5440680443502757</v>
      </c>
      <c r="U36" s="27">
        <v>63000</v>
      </c>
      <c r="V36">
        <f>LOG(U36)</f>
        <v>4.7993405494535821</v>
      </c>
      <c r="W36">
        <v>3235</v>
      </c>
      <c r="X36">
        <f>LOG(W36)</f>
        <v>3.5098742850047193</v>
      </c>
      <c r="Y36">
        <v>153</v>
      </c>
      <c r="Z36">
        <f>LOG(Y36)</f>
        <v>2.1846914308175989</v>
      </c>
      <c r="AA36">
        <v>25.3</v>
      </c>
      <c r="AB36">
        <f>LOG(AA36)</f>
        <v>1.403120521175818</v>
      </c>
      <c r="AC36">
        <v>6.7</v>
      </c>
      <c r="AD36">
        <f>LOG(AC36)</f>
        <v>0.82607480270082645</v>
      </c>
      <c r="AE36" s="13">
        <v>700</v>
      </c>
      <c r="AF36">
        <f>LOG(AE36)</f>
        <v>2.8450980400142569</v>
      </c>
      <c r="AG36" s="15">
        <v>50</v>
      </c>
      <c r="AH36">
        <f>LOG(AG36)</f>
        <v>1.6989700043360187</v>
      </c>
      <c r="AI36" s="18">
        <v>9.5</v>
      </c>
    </row>
    <row r="37" spans="1:35" ht="16" x14ac:dyDescent="0.2">
      <c r="A37" s="2" t="s">
        <v>53</v>
      </c>
      <c r="B37" s="3">
        <v>236000</v>
      </c>
      <c r="C37" s="92">
        <f>LOG(B37)</f>
        <v>5.3729120029701063</v>
      </c>
      <c r="D37">
        <v>3.9649999999999999</v>
      </c>
      <c r="E37" s="48">
        <v>4.6919000000000004</v>
      </c>
      <c r="F37" s="48">
        <v>3.1477999999999997</v>
      </c>
      <c r="G37" s="48">
        <v>12.9244</v>
      </c>
      <c r="H37" s="5">
        <v>10.8</v>
      </c>
      <c r="I37" s="48">
        <v>25.56</v>
      </c>
      <c r="J37" s="48">
        <v>36.020000000000003</v>
      </c>
      <c r="K37" s="48">
        <v>38.42</v>
      </c>
      <c r="L37" s="3">
        <v>3000</v>
      </c>
      <c r="M37">
        <f>LOG(L37)</f>
        <v>3.4771212547196626</v>
      </c>
      <c r="N37" s="9">
        <v>182000</v>
      </c>
      <c r="O37" s="9">
        <f>LOG(N37)</f>
        <v>5.2600713879850751</v>
      </c>
      <c r="P37" s="53">
        <v>72.7</v>
      </c>
      <c r="Q37" s="53">
        <v>21.5</v>
      </c>
      <c r="R37" s="53">
        <v>5.8</v>
      </c>
      <c r="S37" s="63">
        <v>3910</v>
      </c>
      <c r="T37">
        <f>LOG(S37)</f>
        <v>3.5921767573958667</v>
      </c>
      <c r="U37" s="27">
        <v>7652.5</v>
      </c>
      <c r="V37">
        <f>LOG(U37)</f>
        <v>3.8838033382693724</v>
      </c>
      <c r="W37">
        <v>30</v>
      </c>
      <c r="X37">
        <f>LOG(W37)</f>
        <v>1.4771212547196624</v>
      </c>
      <c r="Y37">
        <v>175</v>
      </c>
      <c r="Z37">
        <f>LOG(Y37)</f>
        <v>2.2430380486862944</v>
      </c>
      <c r="AA37">
        <v>21.6</v>
      </c>
      <c r="AB37">
        <f>LOG(AA37)</f>
        <v>1.3344537511509309</v>
      </c>
      <c r="AC37">
        <v>9.6999999999999993</v>
      </c>
      <c r="AD37">
        <f>LOG(AC37)</f>
        <v>0.98677173426624487</v>
      </c>
      <c r="AE37" s="13">
        <v>340</v>
      </c>
      <c r="AF37">
        <f>LOG(AE37)</f>
        <v>2.5314789170422549</v>
      </c>
      <c r="AG37" s="15">
        <v>20</v>
      </c>
      <c r="AH37">
        <f>LOG(AG37)</f>
        <v>1.3010299956639813</v>
      </c>
      <c r="AI37" s="18">
        <v>9.1999999999999993</v>
      </c>
    </row>
    <row r="38" spans="1:35" ht="16" x14ac:dyDescent="0.2">
      <c r="A38" s="2" t="s">
        <v>54</v>
      </c>
      <c r="B38" s="3">
        <v>99000</v>
      </c>
      <c r="C38" s="92">
        <f>LOG(B38)</f>
        <v>4.9956351945975497</v>
      </c>
      <c r="D38">
        <v>3.82</v>
      </c>
      <c r="E38" s="48">
        <v>4.88</v>
      </c>
      <c r="F38" s="48">
        <v>3.04</v>
      </c>
      <c r="G38" s="48">
        <v>12.6</v>
      </c>
      <c r="H38" s="5">
        <v>9.6999999999999993</v>
      </c>
      <c r="I38" s="48">
        <v>27.561936936936938</v>
      </c>
      <c r="J38" s="48">
        <v>36.458333333333329</v>
      </c>
      <c r="K38" s="48">
        <v>35.979729729729733</v>
      </c>
      <c r="L38" s="3">
        <v>600000</v>
      </c>
      <c r="M38">
        <f>LOG(L38)</f>
        <v>5.7781512503836439</v>
      </c>
      <c r="N38" s="9">
        <v>154000</v>
      </c>
      <c r="O38" s="9">
        <f>LOG(N38)</f>
        <v>5.1875207208364627</v>
      </c>
      <c r="P38" s="53">
        <v>78.900000000000006</v>
      </c>
      <c r="Q38" s="53">
        <v>16.399999999999999</v>
      </c>
      <c r="R38" s="53">
        <v>4.7</v>
      </c>
      <c r="S38" s="63">
        <v>3030</v>
      </c>
      <c r="T38">
        <f>LOG(S38)</f>
        <v>3.4814426285023048</v>
      </c>
      <c r="U38" s="27">
        <v>2390</v>
      </c>
      <c r="V38">
        <f>LOG(U38)</f>
        <v>3.3783979009481375</v>
      </c>
      <c r="W38">
        <v>660</v>
      </c>
      <c r="X38">
        <f>LOG(W38)</f>
        <v>2.8195439355418688</v>
      </c>
      <c r="Z38" t="e">
        <f>LOG(Y38)</f>
        <v>#NUM!</v>
      </c>
      <c r="AA38">
        <v>3.6</v>
      </c>
      <c r="AB38">
        <f>LOG(AA38)</f>
        <v>0.55630250076728727</v>
      </c>
      <c r="AC38">
        <v>4.8</v>
      </c>
      <c r="AD38">
        <f>LOG(AC38)</f>
        <v>0.68124123737558717</v>
      </c>
      <c r="AE38" s="13">
        <v>400</v>
      </c>
      <c r="AF38">
        <f>LOG(AE38)</f>
        <v>2.6020599913279625</v>
      </c>
      <c r="AG38" s="15"/>
      <c r="AH38" t="e">
        <f>LOG(AG38)</f>
        <v>#NUM!</v>
      </c>
      <c r="AI38" s="18">
        <v>8.5</v>
      </c>
    </row>
    <row r="39" spans="1:35" ht="16" x14ac:dyDescent="0.2">
      <c r="A39" s="2" t="s">
        <v>55</v>
      </c>
      <c r="B39" s="3">
        <v>183000</v>
      </c>
      <c r="C39" s="92">
        <f>LOG(B39)</f>
        <v>5.2624510897304297</v>
      </c>
      <c r="D39">
        <v>4.3117999999999999</v>
      </c>
      <c r="E39" s="48">
        <v>4.6806999999999999</v>
      </c>
      <c r="F39" s="48">
        <v>3.2242000000000002</v>
      </c>
      <c r="G39" s="48">
        <v>13.3287</v>
      </c>
      <c r="H39" s="5">
        <v>9.2799999999999994</v>
      </c>
      <c r="I39" s="48">
        <v>26.3</v>
      </c>
      <c r="J39" s="48">
        <v>40.42</v>
      </c>
      <c r="K39" s="48">
        <v>33.28</v>
      </c>
      <c r="L39" s="3">
        <v>13000</v>
      </c>
      <c r="M39">
        <f>LOG(L39)</f>
        <v>4.1139433523068369</v>
      </c>
      <c r="N39" s="9">
        <v>188000</v>
      </c>
      <c r="O39" s="9">
        <f>LOG(N39)</f>
        <v>5.2741578492636796</v>
      </c>
      <c r="P39" s="53">
        <v>74.900000000000006</v>
      </c>
      <c r="Q39" s="53">
        <v>18</v>
      </c>
      <c r="R39" s="53">
        <v>7.1</v>
      </c>
      <c r="S39" s="63">
        <v>16722</v>
      </c>
      <c r="T39">
        <f>LOG(S39)</f>
        <v>4.2232882190969478</v>
      </c>
      <c r="U39" s="27">
        <v>60000</v>
      </c>
      <c r="V39">
        <f>LOG(U39)</f>
        <v>4.7781512503836439</v>
      </c>
      <c r="W39">
        <v>2120</v>
      </c>
      <c r="X39">
        <f>LOG(W39)</f>
        <v>3.3263358609287512</v>
      </c>
      <c r="Y39">
        <v>92.5</v>
      </c>
      <c r="Z39">
        <f>LOG(Y39)</f>
        <v>1.9661417327390327</v>
      </c>
      <c r="AA39">
        <v>4.4000000000000004</v>
      </c>
      <c r="AB39">
        <f>LOG(AA39)</f>
        <v>0.64345267648618742</v>
      </c>
      <c r="AC39">
        <v>4.7</v>
      </c>
      <c r="AD39">
        <f>LOG(AC39)</f>
        <v>0.67209785793571752</v>
      </c>
      <c r="AE39" s="13">
        <v>86</v>
      </c>
      <c r="AF39">
        <f>LOG(AE39)</f>
        <v>1.9344984512435677</v>
      </c>
      <c r="AG39" s="15">
        <v>20</v>
      </c>
      <c r="AH39">
        <f>LOG(AG39)</f>
        <v>1.3010299956639813</v>
      </c>
      <c r="AI39" s="18">
        <v>9.5</v>
      </c>
    </row>
    <row r="40" spans="1:35" ht="16" x14ac:dyDescent="0.2">
      <c r="A40" s="2" t="s">
        <v>56</v>
      </c>
      <c r="B40" s="3">
        <v>170000</v>
      </c>
      <c r="C40" s="92">
        <f>LOG(B40)</f>
        <v>5.2304489213782741</v>
      </c>
      <c r="D40">
        <v>4.4497999999999998</v>
      </c>
      <c r="E40" s="48">
        <v>4.7187000000000001</v>
      </c>
      <c r="F40" s="48">
        <v>3.2883000000000004</v>
      </c>
      <c r="G40" s="48">
        <v>13.564600000000002</v>
      </c>
      <c r="H40" s="5">
        <v>6.99</v>
      </c>
      <c r="I40" s="48">
        <v>26.530000000000005</v>
      </c>
      <c r="J40" s="48">
        <v>39.49</v>
      </c>
      <c r="K40" s="48">
        <v>33.979999999999997</v>
      </c>
      <c r="L40" s="3">
        <v>6000</v>
      </c>
      <c r="M40">
        <f>LOG(L40)</f>
        <v>3.7781512503836434</v>
      </c>
      <c r="N40" s="9">
        <v>133000</v>
      </c>
      <c r="O40" s="9">
        <f>LOG(N40)</f>
        <v>5.1238516409670858</v>
      </c>
      <c r="P40" s="53">
        <v>73.599999999999994</v>
      </c>
      <c r="Q40" s="53">
        <v>13.699999999999998</v>
      </c>
      <c r="R40" s="53">
        <v>12.7</v>
      </c>
      <c r="S40" s="63">
        <v>6575</v>
      </c>
      <c r="T40">
        <f>LOG(S40)</f>
        <v>3.8178957571617955</v>
      </c>
      <c r="U40" s="27">
        <v>10682.5</v>
      </c>
      <c r="V40">
        <f>LOG(U40)</f>
        <v>4.0286729014892337</v>
      </c>
      <c r="W40">
        <v>1515</v>
      </c>
      <c r="X40">
        <f>LOG(W40)</f>
        <v>3.180412632838324</v>
      </c>
      <c r="Y40">
        <v>21</v>
      </c>
      <c r="Z40">
        <f>LOG(Y40)</f>
        <v>1.3222192947339193</v>
      </c>
      <c r="AA40">
        <v>6.3</v>
      </c>
      <c r="AB40">
        <f>LOG(AA40)</f>
        <v>0.79934054945358168</v>
      </c>
      <c r="AC40">
        <v>4.3</v>
      </c>
      <c r="AD40">
        <f>LOG(AC40)</f>
        <v>0.63346845557958653</v>
      </c>
      <c r="AE40" s="71">
        <v>150</v>
      </c>
      <c r="AF40">
        <f>LOG(AE40)</f>
        <v>2.1760912590556813</v>
      </c>
      <c r="AG40" s="15">
        <v>170</v>
      </c>
      <c r="AH40">
        <f>LOG(AG40)</f>
        <v>2.2304489213782741</v>
      </c>
      <c r="AI40" s="18">
        <v>9.4</v>
      </c>
    </row>
    <row r="41" spans="1:35" ht="16" x14ac:dyDescent="0.2">
      <c r="A41" s="2" t="s">
        <v>57</v>
      </c>
      <c r="B41" s="3">
        <v>182000</v>
      </c>
      <c r="C41" s="92">
        <f>LOG(B41)</f>
        <v>5.2600713879850751</v>
      </c>
      <c r="D41">
        <v>4.4791999999999996</v>
      </c>
      <c r="E41" s="48">
        <v>4.7020999999999997</v>
      </c>
      <c r="F41" s="48">
        <v>3.1933999999999996</v>
      </c>
      <c r="G41" s="48">
        <v>13.4711</v>
      </c>
      <c r="H41" s="5">
        <v>10.09</v>
      </c>
      <c r="I41" s="48">
        <v>25.670000000000005</v>
      </c>
      <c r="J41" s="48">
        <v>39.32</v>
      </c>
      <c r="K41" s="48">
        <v>35.01</v>
      </c>
      <c r="L41" s="3">
        <v>3000</v>
      </c>
      <c r="M41">
        <f>LOG(L41)</f>
        <v>3.4771212547196626</v>
      </c>
      <c r="N41" s="9">
        <v>201000</v>
      </c>
      <c r="O41" s="9">
        <f>LOG(N41)</f>
        <v>5.3031960574204886</v>
      </c>
      <c r="P41" s="53">
        <v>75.3</v>
      </c>
      <c r="Q41" s="53">
        <v>19.3</v>
      </c>
      <c r="R41" s="53">
        <v>5.3</v>
      </c>
      <c r="S41" s="63">
        <v>2030</v>
      </c>
      <c r="T41">
        <f>LOG(S41)</f>
        <v>3.307496037913213</v>
      </c>
      <c r="U41" s="27">
        <v>1940</v>
      </c>
      <c r="V41">
        <f>LOG(U41)</f>
        <v>3.287801729930226</v>
      </c>
      <c r="W41">
        <v>285</v>
      </c>
      <c r="X41">
        <f>LOG(W41)</f>
        <v>2.4548448600085102</v>
      </c>
      <c r="Y41">
        <v>310</v>
      </c>
      <c r="Z41">
        <f>LOG(Y41)</f>
        <v>2.4913616938342726</v>
      </c>
      <c r="AA41">
        <v>8.1999999999999993</v>
      </c>
      <c r="AB41">
        <f>LOG(AA41)</f>
        <v>0.91381385238371671</v>
      </c>
      <c r="AC41">
        <v>5.333333333333333</v>
      </c>
      <c r="AD41">
        <f>LOG(AC41)</f>
        <v>0.7269987279362623</v>
      </c>
      <c r="AE41" s="13">
        <v>570</v>
      </c>
      <c r="AF41">
        <f>LOG(AE41)</f>
        <v>2.7558748556724915</v>
      </c>
      <c r="AG41" s="15">
        <v>20</v>
      </c>
      <c r="AH41">
        <f>LOG(AG41)</f>
        <v>1.3010299956639813</v>
      </c>
      <c r="AI41" s="18">
        <v>9.5</v>
      </c>
    </row>
    <row r="42" spans="1:35" ht="16" x14ac:dyDescent="0.2">
      <c r="A42" s="2" t="s">
        <v>58</v>
      </c>
      <c r="B42" s="3">
        <v>254000</v>
      </c>
      <c r="C42" s="92">
        <f>LOG(B42)</f>
        <v>5.4048337166199385</v>
      </c>
      <c r="D42">
        <v>4.2542999999999997</v>
      </c>
      <c r="E42" s="48">
        <v>4.7119999999999997</v>
      </c>
      <c r="F42" s="48">
        <v>2.9506999999999999</v>
      </c>
      <c r="G42" s="48">
        <v>13.012799999999999</v>
      </c>
      <c r="H42" s="5">
        <v>12.2</v>
      </c>
      <c r="I42" s="48">
        <v>24.71</v>
      </c>
      <c r="J42" s="48">
        <v>37.770000000000003</v>
      </c>
      <c r="K42" s="48">
        <v>37.51</v>
      </c>
      <c r="L42" s="3">
        <v>8000</v>
      </c>
      <c r="M42">
        <f>LOG(L42)</f>
        <v>3.9030899869919438</v>
      </c>
      <c r="N42" s="9">
        <v>169000</v>
      </c>
      <c r="O42" s="9">
        <f>LOG(N42)</f>
        <v>5.2278867046136739</v>
      </c>
      <c r="P42" s="53">
        <v>73.599999999999994</v>
      </c>
      <c r="Q42" s="53">
        <v>13.8</v>
      </c>
      <c r="R42" s="53">
        <v>12.6</v>
      </c>
      <c r="S42" s="63">
        <v>33000</v>
      </c>
      <c r="T42">
        <f>LOG(S42)</f>
        <v>4.5185139398778871</v>
      </c>
      <c r="U42" s="27">
        <v>48000</v>
      </c>
      <c r="V42">
        <f>LOG(U42)</f>
        <v>4.6812412373755876</v>
      </c>
      <c r="W42">
        <v>1505</v>
      </c>
      <c r="X42">
        <f>LOG(W42)</f>
        <v>3.1775364999298623</v>
      </c>
      <c r="Y42">
        <v>450</v>
      </c>
      <c r="Z42">
        <f>LOG(Y42)</f>
        <v>2.6532125137753435</v>
      </c>
      <c r="AA42">
        <v>38.4</v>
      </c>
      <c r="AB42">
        <f>LOG(AA42)</f>
        <v>1.5843312243675307</v>
      </c>
      <c r="AC42">
        <v>3.8</v>
      </c>
      <c r="AD42">
        <f>LOG(AC42)</f>
        <v>0.57978359661681012</v>
      </c>
      <c r="AE42" s="71">
        <v>1100</v>
      </c>
      <c r="AF42">
        <f>LOG(AE42)</f>
        <v>3.0413926851582249</v>
      </c>
      <c r="AG42" s="15">
        <v>140</v>
      </c>
      <c r="AH42">
        <f>LOG(AG42)</f>
        <v>2.1461280356782382</v>
      </c>
      <c r="AI42" s="18">
        <v>9.6</v>
      </c>
    </row>
    <row r="43" spans="1:35" ht="16" x14ac:dyDescent="0.2">
      <c r="A43" s="2" t="s">
        <v>59</v>
      </c>
      <c r="B43" s="3">
        <v>172000</v>
      </c>
      <c r="C43" s="92">
        <f>LOG(B43)</f>
        <v>5.2355284469075487</v>
      </c>
      <c r="D43">
        <v>4.2793999999999999</v>
      </c>
      <c r="E43" s="48">
        <v>4.6970000000000001</v>
      </c>
      <c r="F43" s="48">
        <v>3.0314000000000001</v>
      </c>
      <c r="G43" s="48">
        <v>13.1183</v>
      </c>
      <c r="H43" s="5">
        <v>8.31</v>
      </c>
      <c r="I43" s="48">
        <v>24.74</v>
      </c>
      <c r="J43" s="48">
        <v>39.08</v>
      </c>
      <c r="K43" s="48">
        <v>36.19</v>
      </c>
      <c r="L43" s="3">
        <v>4000</v>
      </c>
      <c r="M43">
        <f>LOG(L43)</f>
        <v>3.6020599913279625</v>
      </c>
      <c r="N43" s="9">
        <v>142000</v>
      </c>
      <c r="O43" s="9">
        <f>LOG(N43)</f>
        <v>5.1522883443830567</v>
      </c>
      <c r="P43" s="53">
        <v>66.5</v>
      </c>
      <c r="Q43" s="53">
        <v>26.3</v>
      </c>
      <c r="R43" s="53">
        <v>7.2000000000000011</v>
      </c>
      <c r="S43" s="63">
        <v>5569.5</v>
      </c>
      <c r="T43">
        <f>LOG(S43)</f>
        <v>3.7458162082818403</v>
      </c>
      <c r="U43" s="27">
        <v>16000</v>
      </c>
      <c r="V43">
        <f>LOG(U43)</f>
        <v>4.204119982655925</v>
      </c>
      <c r="W43">
        <v>1145</v>
      </c>
      <c r="X43">
        <f>LOG(W43)</f>
        <v>3.0588054866759067</v>
      </c>
      <c r="Y43">
        <v>80</v>
      </c>
      <c r="Z43">
        <f>LOG(Y43)</f>
        <v>1.9030899869919435</v>
      </c>
      <c r="AA43">
        <v>6.3</v>
      </c>
      <c r="AB43">
        <f>LOG(AA43)</f>
        <v>0.79934054945358168</v>
      </c>
      <c r="AC43">
        <v>4.9000000000000004</v>
      </c>
      <c r="AD43">
        <f>LOG(AC43)</f>
        <v>0.69019608002851374</v>
      </c>
      <c r="AE43" s="71">
        <v>1400</v>
      </c>
      <c r="AF43">
        <f>LOG(AE43)</f>
        <v>3.1461280356782382</v>
      </c>
      <c r="AG43" s="15">
        <v>20</v>
      </c>
      <c r="AH43">
        <f>LOG(AG43)</f>
        <v>1.3010299956639813</v>
      </c>
      <c r="AI43" s="18">
        <v>9.1</v>
      </c>
    </row>
    <row r="44" spans="1:35" ht="16" x14ac:dyDescent="0.2">
      <c r="A44" s="2" t="s">
        <v>60</v>
      </c>
      <c r="B44" s="3">
        <v>160000</v>
      </c>
      <c r="C44" s="92">
        <f>LOG(B44)</f>
        <v>5.204119982655925</v>
      </c>
      <c r="D44">
        <v>4.05</v>
      </c>
      <c r="E44" s="48">
        <v>4.87</v>
      </c>
      <c r="F44" s="48">
        <v>3.17</v>
      </c>
      <c r="G44" s="48">
        <v>12.989999999999998</v>
      </c>
      <c r="H44" s="5">
        <v>10</v>
      </c>
      <c r="I44" s="48">
        <v>28.393754961630059</v>
      </c>
      <c r="J44" s="48">
        <v>36.861603598835671</v>
      </c>
      <c r="K44" s="48">
        <v>34.74464143953427</v>
      </c>
      <c r="L44" s="3">
        <v>6000</v>
      </c>
      <c r="M44">
        <f>LOG(L44)</f>
        <v>3.7781512503836434</v>
      </c>
      <c r="N44" s="9">
        <v>94000</v>
      </c>
      <c r="O44" s="9">
        <f>LOG(N44)</f>
        <v>4.9731278535996983</v>
      </c>
      <c r="P44" s="53">
        <v>71.8</v>
      </c>
      <c r="Q44" s="53">
        <v>23.9</v>
      </c>
      <c r="R44" s="53">
        <v>4.2</v>
      </c>
      <c r="S44" s="63">
        <v>12000</v>
      </c>
      <c r="T44">
        <f>LOG(S44)</f>
        <v>4.0791812460476251</v>
      </c>
      <c r="U44" s="27">
        <v>17000</v>
      </c>
      <c r="V44">
        <f>LOG(U44)</f>
        <v>4.2304489213782741</v>
      </c>
      <c r="W44">
        <v>725</v>
      </c>
      <c r="X44">
        <f>LOG(W44)</f>
        <v>2.8603380065709936</v>
      </c>
      <c r="Z44" t="e">
        <f>LOG(Y44)</f>
        <v>#NUM!</v>
      </c>
      <c r="AA44">
        <v>3.2</v>
      </c>
      <c r="AB44">
        <f>LOG(AA44)</f>
        <v>0.50514997831990605</v>
      </c>
      <c r="AC44">
        <v>5.9</v>
      </c>
      <c r="AD44">
        <f>LOG(AC44)</f>
        <v>0.77085201164214423</v>
      </c>
      <c r="AE44" s="71">
        <v>120</v>
      </c>
      <c r="AF44">
        <f>LOG(AE44)</f>
        <v>2.0791812460476247</v>
      </c>
      <c r="AG44" s="15">
        <v>20</v>
      </c>
      <c r="AH44">
        <f>LOG(AG44)</f>
        <v>1.3010299956639813</v>
      </c>
      <c r="AI44" s="18">
        <v>9.5</v>
      </c>
    </row>
    <row r="45" spans="1:35" ht="16" x14ac:dyDescent="0.2">
      <c r="A45" s="2" t="s">
        <v>61</v>
      </c>
      <c r="B45" s="3">
        <v>47000</v>
      </c>
      <c r="C45" s="92">
        <f>LOG(B45)</f>
        <v>4.6720978579357171</v>
      </c>
      <c r="D45">
        <v>4.1627999999999998</v>
      </c>
      <c r="E45" s="48">
        <v>4.7297000000000002</v>
      </c>
      <c r="F45" s="48">
        <v>3.2496999999999998</v>
      </c>
      <c r="G45" s="48">
        <v>13.262600000000003</v>
      </c>
      <c r="H45" s="5">
        <v>13.53</v>
      </c>
      <c r="I45" s="48">
        <v>26.810000000000002</v>
      </c>
      <c r="J45" s="48">
        <v>42.08</v>
      </c>
      <c r="K45" s="48">
        <v>31.11</v>
      </c>
      <c r="L45" s="3">
        <v>2000</v>
      </c>
      <c r="M45">
        <f>LOG(L45)</f>
        <v>3.3010299956639813</v>
      </c>
      <c r="N45" s="9">
        <v>53000</v>
      </c>
      <c r="O45" s="9">
        <f>LOG(N45)</f>
        <v>4.7242758696007892</v>
      </c>
      <c r="P45" s="53">
        <v>66.3</v>
      </c>
      <c r="Q45" s="53">
        <v>17.5</v>
      </c>
      <c r="R45" s="53">
        <v>16.3</v>
      </c>
      <c r="S45" s="63">
        <v>610</v>
      </c>
      <c r="T45">
        <f>LOG(S45)</f>
        <v>2.7853298350107671</v>
      </c>
      <c r="U45" s="27">
        <v>610</v>
      </c>
      <c r="V45">
        <f>LOG(U45)</f>
        <v>2.7853298350107671</v>
      </c>
      <c r="W45">
        <v>290</v>
      </c>
      <c r="X45">
        <f>LOG(W45)</f>
        <v>2.4623979978989561</v>
      </c>
      <c r="Y45">
        <v>4.5</v>
      </c>
      <c r="Z45">
        <f>LOG(Y45)</f>
        <v>0.65321251377534373</v>
      </c>
      <c r="AA45">
        <v>2.2000000000000002</v>
      </c>
      <c r="AB45">
        <f>LOG(AA45)</f>
        <v>0.34242268082220628</v>
      </c>
      <c r="AC45">
        <v>0.8</v>
      </c>
      <c r="AD45">
        <f>LOG(AC45)</f>
        <v>-9.6910013008056392E-2</v>
      </c>
      <c r="AE45" s="71">
        <v>110</v>
      </c>
      <c r="AF45">
        <f>LOG(AE45)</f>
        <v>2.0413926851582249</v>
      </c>
      <c r="AG45" s="15">
        <v>20</v>
      </c>
      <c r="AH45">
        <f>LOG(AG45)</f>
        <v>1.3010299956639813</v>
      </c>
      <c r="AI45" s="18">
        <v>9.6</v>
      </c>
    </row>
    <row r="46" spans="1:35" ht="16" x14ac:dyDescent="0.2">
      <c r="A46" s="2" t="s">
        <v>62</v>
      </c>
      <c r="B46" s="3">
        <v>77000</v>
      </c>
      <c r="C46" s="92">
        <f>LOG(B46)</f>
        <v>4.8864907251724823</v>
      </c>
      <c r="D46">
        <v>4.2485999999999997</v>
      </c>
      <c r="E46" s="48">
        <v>4.7603999999999997</v>
      </c>
      <c r="F46" s="48">
        <v>3.1987999999999994</v>
      </c>
      <c r="G46" s="48">
        <v>13.312299999999999</v>
      </c>
      <c r="H46" s="5">
        <v>9.64</v>
      </c>
      <c r="I46" s="48">
        <v>27.229999999999997</v>
      </c>
      <c r="J46" s="48">
        <v>40.1</v>
      </c>
      <c r="K46" s="48">
        <v>32.68</v>
      </c>
      <c r="L46" s="3">
        <v>3000</v>
      </c>
      <c r="M46">
        <f>LOG(L46)</f>
        <v>3.4771212547196626</v>
      </c>
      <c r="N46" s="9">
        <v>43000</v>
      </c>
      <c r="O46" s="9">
        <f>LOG(N46)</f>
        <v>4.6334684555795862</v>
      </c>
      <c r="P46" s="53">
        <v>78.099999999999994</v>
      </c>
      <c r="Q46" s="53">
        <v>14.099999999999998</v>
      </c>
      <c r="R46" s="53">
        <v>7.8</v>
      </c>
      <c r="S46" s="63">
        <v>19081</v>
      </c>
      <c r="T46">
        <f>LOG(S46)</f>
        <v>4.2806011315369137</v>
      </c>
      <c r="U46" s="27">
        <v>15728.5</v>
      </c>
      <c r="V46">
        <f>LOG(U46)</f>
        <v>4.1966873066801647</v>
      </c>
      <c r="W46">
        <v>495</v>
      </c>
      <c r="X46">
        <f>LOG(W46)</f>
        <v>2.6946051989335689</v>
      </c>
      <c r="Y46">
        <v>550</v>
      </c>
      <c r="Z46">
        <f>LOG(Y46)</f>
        <v>2.7403626894942437</v>
      </c>
      <c r="AA46">
        <v>1.1000000000000001</v>
      </c>
      <c r="AB46">
        <f>LOG(AA46)</f>
        <v>4.1392685158225077E-2</v>
      </c>
      <c r="AC46">
        <v>1.1000000000000001</v>
      </c>
      <c r="AD46">
        <f>LOG(AC46)</f>
        <v>4.1392685158225077E-2</v>
      </c>
      <c r="AE46" s="13">
        <v>81</v>
      </c>
      <c r="AF46">
        <f>LOG(AE46)</f>
        <v>1.9084850188786497</v>
      </c>
      <c r="AG46" s="15"/>
      <c r="AH46" t="e">
        <f>LOG(AG46)</f>
        <v>#NUM!</v>
      </c>
      <c r="AI46" s="18">
        <v>9.1999999999999993</v>
      </c>
    </row>
    <row r="47" spans="1:35" ht="16" x14ac:dyDescent="0.2">
      <c r="A47" s="2" t="s">
        <v>63</v>
      </c>
      <c r="B47" s="3">
        <v>64000</v>
      </c>
      <c r="C47" s="92">
        <f>LOG(B47)</f>
        <v>4.8061799739838875</v>
      </c>
      <c r="D47">
        <v>4.2899000000000003</v>
      </c>
      <c r="E47" s="48">
        <v>4.7598000000000003</v>
      </c>
      <c r="F47" s="48">
        <v>3.1627000000000001</v>
      </c>
      <c r="G47" s="48">
        <v>13.311999999999999</v>
      </c>
      <c r="H47" s="5">
        <v>12.16</v>
      </c>
      <c r="I47" s="48">
        <v>26.590000000000003</v>
      </c>
      <c r="J47" s="48">
        <v>39.520000000000003</v>
      </c>
      <c r="K47" s="48">
        <v>33.89</v>
      </c>
      <c r="L47" s="3">
        <v>31000</v>
      </c>
      <c r="M47">
        <f>LOG(L47)</f>
        <v>4.4913616938342731</v>
      </c>
      <c r="N47" s="9">
        <v>56000</v>
      </c>
      <c r="O47" s="9">
        <f>LOG(N47)</f>
        <v>4.7481880270062007</v>
      </c>
      <c r="P47" s="53">
        <v>75</v>
      </c>
      <c r="Q47" s="53">
        <v>20.2</v>
      </c>
      <c r="R47" s="53">
        <v>4.8</v>
      </c>
      <c r="S47" s="63">
        <v>9847.5</v>
      </c>
      <c r="T47">
        <f>LOG(S47)</f>
        <v>3.9933259894811792</v>
      </c>
      <c r="U47" s="27">
        <v>28571.5</v>
      </c>
      <c r="V47">
        <f>LOG(U47)</f>
        <v>4.4559330413845721</v>
      </c>
      <c r="W47">
        <v>365</v>
      </c>
      <c r="X47">
        <f>LOG(W47)</f>
        <v>2.5622928644564746</v>
      </c>
      <c r="Y47">
        <v>415</v>
      </c>
      <c r="Z47">
        <f>LOG(Y47)</f>
        <v>2.6180480967120925</v>
      </c>
      <c r="AA47">
        <v>1</v>
      </c>
      <c r="AB47">
        <f>LOG(AA47)</f>
        <v>0</v>
      </c>
      <c r="AC47">
        <v>0.3</v>
      </c>
      <c r="AD47">
        <f>LOG(AC47)</f>
        <v>-0.52287874528033762</v>
      </c>
      <c r="AE47" s="71">
        <v>110</v>
      </c>
      <c r="AF47">
        <f>LOG(AE47)</f>
        <v>2.0413926851582249</v>
      </c>
      <c r="AG47" s="15"/>
      <c r="AH47" t="e">
        <f>LOG(AG47)</f>
        <v>#NUM!</v>
      </c>
      <c r="AI47" s="18">
        <v>9.1</v>
      </c>
    </row>
    <row r="48" spans="1:35" ht="16" x14ac:dyDescent="0.2">
      <c r="A48" s="2" t="s">
        <v>64</v>
      </c>
      <c r="B48" s="3">
        <v>82000</v>
      </c>
      <c r="C48" s="92">
        <f>LOG(B48)</f>
        <v>4.9138138523837167</v>
      </c>
      <c r="D48">
        <v>4.2534000000000001</v>
      </c>
      <c r="E48" s="48">
        <v>4.7521000000000004</v>
      </c>
      <c r="F48" s="48">
        <v>2.9466999999999999</v>
      </c>
      <c r="G48" s="48">
        <v>13.052800000000001</v>
      </c>
      <c r="H48" s="5">
        <v>12.52</v>
      </c>
      <c r="I48" s="48">
        <v>25.259999999999998</v>
      </c>
      <c r="J48" s="48">
        <v>37.35</v>
      </c>
      <c r="K48" s="48">
        <v>37.380000000000003</v>
      </c>
      <c r="L48" s="3">
        <v>7000</v>
      </c>
      <c r="M48">
        <f>LOG(L48)</f>
        <v>3.8450980400142569</v>
      </c>
      <c r="N48" s="9">
        <v>89000</v>
      </c>
      <c r="O48" s="9">
        <f>LOG(N48)</f>
        <v>4.9493900066449124</v>
      </c>
      <c r="P48" s="53">
        <v>68.900000000000006</v>
      </c>
      <c r="Q48" s="53">
        <v>10.1</v>
      </c>
      <c r="R48" s="53">
        <v>21</v>
      </c>
      <c r="S48" s="63">
        <v>24000</v>
      </c>
      <c r="T48">
        <f>LOG(S48)</f>
        <v>4.3802112417116064</v>
      </c>
      <c r="U48" s="27">
        <v>41000</v>
      </c>
      <c r="V48">
        <f>LOG(U48)</f>
        <v>4.6127838567197355</v>
      </c>
      <c r="W48">
        <v>1185</v>
      </c>
      <c r="X48">
        <f>LOG(W48)</f>
        <v>3.0737183503461227</v>
      </c>
      <c r="Y48">
        <v>270</v>
      </c>
      <c r="Z48">
        <f>LOG(Y48)</f>
        <v>2.4313637641589874</v>
      </c>
      <c r="AA48">
        <v>6.8</v>
      </c>
      <c r="AB48">
        <f>LOG(AA48)</f>
        <v>0.83250891270623628</v>
      </c>
      <c r="AC48">
        <v>4.2</v>
      </c>
      <c r="AD48">
        <f>LOG(AC48)</f>
        <v>0.62324929039790045</v>
      </c>
      <c r="AE48" s="13">
        <v>40</v>
      </c>
      <c r="AF48">
        <f>LOG(AE48)</f>
        <v>1.6020599913279623</v>
      </c>
      <c r="AG48" s="15">
        <v>20</v>
      </c>
      <c r="AH48">
        <f>LOG(AG48)</f>
        <v>1.3010299956639813</v>
      </c>
      <c r="AI48" s="18">
        <v>8.8000000000000007</v>
      </c>
    </row>
    <row r="49" spans="1:35" ht="16" x14ac:dyDescent="0.2">
      <c r="A49" s="2" t="s">
        <v>65</v>
      </c>
      <c r="B49" s="3">
        <v>70000</v>
      </c>
      <c r="C49" s="92">
        <f>LOG(B49)</f>
        <v>4.8450980400142569</v>
      </c>
      <c r="D49">
        <v>4.3074000000000003</v>
      </c>
      <c r="E49" s="48">
        <v>4.6515000000000004</v>
      </c>
      <c r="F49" s="48">
        <v>3.1141999999999999</v>
      </c>
      <c r="G49" s="48">
        <v>13.186200000000001</v>
      </c>
      <c r="H49" s="5">
        <v>9.77</v>
      </c>
      <c r="I49" s="48">
        <v>24.79</v>
      </c>
      <c r="J49" s="48">
        <v>38.83</v>
      </c>
      <c r="K49" s="48">
        <v>36.369999999999997</v>
      </c>
      <c r="L49" s="3">
        <v>142000</v>
      </c>
      <c r="M49">
        <f>LOG(L49)</f>
        <v>5.1522883443830567</v>
      </c>
      <c r="N49" s="9">
        <v>35000</v>
      </c>
      <c r="O49" s="9">
        <f>LOG(N49)</f>
        <v>4.5440680443502757</v>
      </c>
      <c r="P49" s="53">
        <v>73.099999999999994</v>
      </c>
      <c r="Q49" s="53">
        <v>17.3</v>
      </c>
      <c r="R49" s="53">
        <v>9.6</v>
      </c>
      <c r="S49" s="63">
        <v>268000</v>
      </c>
      <c r="T49">
        <f>LOG(S49)</f>
        <v>5.4281347940287885</v>
      </c>
      <c r="U49" s="27">
        <v>218000</v>
      </c>
      <c r="V49">
        <f>LOG(U49)</f>
        <v>5.3384564936046051</v>
      </c>
      <c r="W49">
        <v>2500</v>
      </c>
      <c r="X49">
        <f>LOG(W49)</f>
        <v>3.3979400086720375</v>
      </c>
      <c r="Y49">
        <v>150</v>
      </c>
      <c r="Z49">
        <f>LOG(Y49)</f>
        <v>2.1760912590556813</v>
      </c>
      <c r="AA49">
        <v>9.1</v>
      </c>
      <c r="AB49">
        <f>LOG(AA49)</f>
        <v>0.95904139232109353</v>
      </c>
      <c r="AC49">
        <v>4.4000000000000004</v>
      </c>
      <c r="AD49">
        <f>LOG(AC49)</f>
        <v>0.64345267648618742</v>
      </c>
      <c r="AE49" s="13">
        <v>40</v>
      </c>
      <c r="AF49">
        <f>LOG(AE49)</f>
        <v>1.6020599913279623</v>
      </c>
      <c r="AG49" s="15">
        <v>80</v>
      </c>
      <c r="AH49">
        <f>LOG(AG49)</f>
        <v>1.9030899869919435</v>
      </c>
      <c r="AI49" s="18">
        <v>9.1</v>
      </c>
    </row>
    <row r="50" spans="1:35" ht="16" x14ac:dyDescent="0.2">
      <c r="A50" s="2" t="s">
        <v>66</v>
      </c>
      <c r="B50" s="3">
        <v>190000</v>
      </c>
      <c r="C50" s="92">
        <f>LOG(B50)</f>
        <v>5.2787536009528289</v>
      </c>
      <c r="D50">
        <v>3.95</v>
      </c>
      <c r="E50" s="48">
        <v>4.8</v>
      </c>
      <c r="F50" s="48">
        <v>2.94</v>
      </c>
      <c r="G50" s="48">
        <v>12.57</v>
      </c>
      <c r="H50" s="5">
        <v>10.4</v>
      </c>
      <c r="I50" s="48">
        <v>27.116329874385581</v>
      </c>
      <c r="J50" s="48">
        <v>35.035499726925174</v>
      </c>
      <c r="K50" s="48">
        <v>37.848170398689241</v>
      </c>
      <c r="L50" s="3">
        <v>4000</v>
      </c>
      <c r="M50">
        <f>LOG(L50)</f>
        <v>3.6020599913279625</v>
      </c>
      <c r="N50" s="9">
        <v>157000</v>
      </c>
      <c r="O50" s="9">
        <f>LOG(N50)</f>
        <v>5.195899652409234</v>
      </c>
      <c r="P50" s="53">
        <v>77.099999999999994</v>
      </c>
      <c r="Q50" s="53">
        <v>16.899999999999999</v>
      </c>
      <c r="R50" s="53">
        <v>5.9</v>
      </c>
      <c r="S50" s="63">
        <v>1610</v>
      </c>
      <c r="T50">
        <f>LOG(S50)</f>
        <v>3.2068258760318495</v>
      </c>
      <c r="U50" s="27">
        <v>1650</v>
      </c>
      <c r="V50">
        <f>LOG(U50)</f>
        <v>3.2174839442139063</v>
      </c>
      <c r="W50">
        <v>440</v>
      </c>
      <c r="X50">
        <f>LOG(W50)</f>
        <v>2.6434526764861874</v>
      </c>
      <c r="Z50" t="e">
        <f>LOG(Y50)</f>
        <v>#NUM!</v>
      </c>
      <c r="AA50">
        <v>11.8</v>
      </c>
      <c r="AB50">
        <f>LOG(AA50)</f>
        <v>1.0718820073061255</v>
      </c>
      <c r="AC50">
        <v>9.5</v>
      </c>
      <c r="AD50">
        <f>LOG(AC50)</f>
        <v>0.97772360528884772</v>
      </c>
      <c r="AE50" s="71">
        <f>18*0.25</f>
        <v>4.5</v>
      </c>
      <c r="AF50">
        <f>LOG(AE50)</f>
        <v>0.65321251377534373</v>
      </c>
      <c r="AG50" s="15"/>
      <c r="AH50" t="e">
        <f>LOG(AG50)</f>
        <v>#NUM!</v>
      </c>
      <c r="AI50" s="18">
        <v>9</v>
      </c>
    </row>
    <row r="51" spans="1:35" ht="16" x14ac:dyDescent="0.2">
      <c r="A51" s="2" t="s">
        <v>67</v>
      </c>
      <c r="B51" s="3">
        <v>70000</v>
      </c>
      <c r="C51" s="92">
        <f>LOG(B51)</f>
        <v>4.8450980400142569</v>
      </c>
      <c r="D51">
        <v>4.4572000000000003</v>
      </c>
      <c r="E51" s="48">
        <v>4.7419000000000002</v>
      </c>
      <c r="F51" s="48">
        <v>3.0543999999999998</v>
      </c>
      <c r="G51" s="48">
        <v>13.3569</v>
      </c>
      <c r="H51" s="5">
        <v>11.57</v>
      </c>
      <c r="I51" s="48">
        <v>24.8</v>
      </c>
      <c r="J51" s="48">
        <v>41.52</v>
      </c>
      <c r="K51" s="48">
        <v>33.67</v>
      </c>
      <c r="L51" s="3">
        <v>2000</v>
      </c>
      <c r="M51">
        <f>LOG(L51)</f>
        <v>3.3010299956639813</v>
      </c>
      <c r="N51" s="9">
        <v>81000</v>
      </c>
      <c r="O51" s="9">
        <f>LOG(N51)</f>
        <v>4.9084850188786495</v>
      </c>
      <c r="P51" s="53">
        <v>54.899999999999991</v>
      </c>
      <c r="Q51" s="53">
        <v>31.1</v>
      </c>
      <c r="R51" s="53">
        <v>13.900000000000002</v>
      </c>
      <c r="S51" s="63">
        <v>1720</v>
      </c>
      <c r="T51">
        <f>LOG(S51)</f>
        <v>3.2355284469075487</v>
      </c>
      <c r="U51" s="27">
        <v>1910</v>
      </c>
      <c r="V51">
        <f>LOG(U51)</f>
        <v>3.2810333672477277</v>
      </c>
      <c r="W51">
        <v>320</v>
      </c>
      <c r="X51">
        <f>LOG(W51)</f>
        <v>2.5051499783199058</v>
      </c>
      <c r="Y51">
        <v>242</v>
      </c>
      <c r="Z51">
        <f>LOG(Y51)</f>
        <v>2.3838153659804311</v>
      </c>
      <c r="AA51">
        <v>3.8</v>
      </c>
      <c r="AB51">
        <f>LOG(AA51)</f>
        <v>0.57978359661681012</v>
      </c>
      <c r="AC51">
        <v>2.2999999999999998</v>
      </c>
      <c r="AD51">
        <f>LOG(AC51)</f>
        <v>0.36172783601759284</v>
      </c>
      <c r="AE51" s="13">
        <v>40</v>
      </c>
      <c r="AF51">
        <f>LOG(AE51)</f>
        <v>1.6020599913279623</v>
      </c>
      <c r="AG51" s="15">
        <v>20</v>
      </c>
      <c r="AH51">
        <f>LOG(AG51)</f>
        <v>1.3010299956639813</v>
      </c>
      <c r="AI51" s="18">
        <v>9.1</v>
      </c>
    </row>
    <row r="52" spans="1:35" ht="16" x14ac:dyDescent="0.2">
      <c r="A52" s="2" t="s">
        <v>68</v>
      </c>
      <c r="B52" s="3">
        <v>79000</v>
      </c>
      <c r="C52" s="92">
        <f>LOG(B52)</f>
        <v>4.8976270912904418</v>
      </c>
      <c r="D52">
        <v>4.4141000000000004</v>
      </c>
      <c r="E52" s="48">
        <v>4.7222</v>
      </c>
      <c r="F52" s="48">
        <v>3.1467000000000001</v>
      </c>
      <c r="G52" s="48">
        <v>13.378199999999998</v>
      </c>
      <c r="H52" s="5">
        <v>8.31</v>
      </c>
      <c r="I52" s="48">
        <v>26.69</v>
      </c>
      <c r="J52" s="48">
        <v>39.54</v>
      </c>
      <c r="K52" s="48">
        <v>33.78</v>
      </c>
      <c r="L52" s="3">
        <v>3000</v>
      </c>
      <c r="M52">
        <f>LOG(L52)</f>
        <v>3.4771212547196626</v>
      </c>
      <c r="N52" s="9">
        <v>60000</v>
      </c>
      <c r="O52" s="9">
        <f>LOG(N52)</f>
        <v>4.7781512503836439</v>
      </c>
      <c r="P52" s="53">
        <v>75.599999999999994</v>
      </c>
      <c r="Q52" s="53">
        <v>16.7</v>
      </c>
      <c r="R52" s="53">
        <v>7.8</v>
      </c>
      <c r="S52" s="63">
        <v>910</v>
      </c>
      <c r="T52">
        <f>LOG(S52)</f>
        <v>2.9590413923210934</v>
      </c>
      <c r="U52" s="27">
        <v>1040</v>
      </c>
      <c r="V52">
        <f>LOG(U52)</f>
        <v>3.0170333392987803</v>
      </c>
      <c r="W52">
        <v>260</v>
      </c>
      <c r="X52">
        <f>LOG(W52)</f>
        <v>2.4149733479708178</v>
      </c>
      <c r="Y52">
        <v>1.5</v>
      </c>
      <c r="Z52">
        <f>LOG(Y52)</f>
        <v>0.17609125905568124</v>
      </c>
      <c r="AA52">
        <v>4.5</v>
      </c>
      <c r="AB52">
        <f>LOG(AA52)</f>
        <v>0.65321251377534373</v>
      </c>
      <c r="AC52">
        <v>2.1</v>
      </c>
      <c r="AD52">
        <f>LOG(AC52)</f>
        <v>0.3222192947339193</v>
      </c>
      <c r="AE52" s="13">
        <v>19</v>
      </c>
      <c r="AF52">
        <f>LOG(AE52)</f>
        <v>1.2787536009528289</v>
      </c>
      <c r="AG52" s="15"/>
      <c r="AH52" t="e">
        <f>LOG(AG52)</f>
        <v>#NUM!</v>
      </c>
      <c r="AI52" s="18">
        <v>8.9</v>
      </c>
    </row>
    <row r="53" spans="1:35" ht="16" x14ac:dyDescent="0.2">
      <c r="A53" s="2" t="s">
        <v>69</v>
      </c>
      <c r="B53" s="3">
        <v>46000</v>
      </c>
      <c r="C53" s="92">
        <f>LOG(B53)</f>
        <v>4.6627578316815743</v>
      </c>
      <c r="D53">
        <v>4.4797000000000002</v>
      </c>
      <c r="E53" s="48">
        <v>4.7183999999999999</v>
      </c>
      <c r="F53" s="48">
        <v>3.2157999999999998</v>
      </c>
      <c r="G53" s="48">
        <v>13.514499999999998</v>
      </c>
      <c r="H53" s="5">
        <v>11.19</v>
      </c>
      <c r="I53" s="48">
        <v>27.37</v>
      </c>
      <c r="J53" s="48">
        <v>40.75</v>
      </c>
      <c r="K53" s="48">
        <v>31.879999999999995</v>
      </c>
      <c r="L53" s="3">
        <v>1000</v>
      </c>
      <c r="M53">
        <f>LOG(L53)</f>
        <v>3</v>
      </c>
      <c r="N53" s="9">
        <v>49000</v>
      </c>
      <c r="O53" s="9">
        <f>LOG(N53)</f>
        <v>4.6901960800285138</v>
      </c>
      <c r="P53" s="53">
        <v>61.1</v>
      </c>
      <c r="Q53" s="53">
        <v>23.6</v>
      </c>
      <c r="R53" s="53">
        <v>15.299999999999999</v>
      </c>
      <c r="S53" s="63">
        <v>670</v>
      </c>
      <c r="T53">
        <f>LOG(S53)</f>
        <v>2.8260748027008264</v>
      </c>
      <c r="U53" s="27">
        <v>460</v>
      </c>
      <c r="V53">
        <f>LOG(U53)</f>
        <v>2.6627578316815739</v>
      </c>
      <c r="W53">
        <v>75</v>
      </c>
      <c r="X53">
        <f>LOG(W53)</f>
        <v>1.8750612633917001</v>
      </c>
      <c r="Y53">
        <v>2</v>
      </c>
      <c r="Z53">
        <f>LOG(Y53)</f>
        <v>0.3010299956639812</v>
      </c>
      <c r="AA53">
        <v>3.5</v>
      </c>
      <c r="AB53">
        <f>LOG(AA53)</f>
        <v>0.54406804435027567</v>
      </c>
      <c r="AC53">
        <v>3.4</v>
      </c>
      <c r="AD53">
        <f>LOG(AC53)</f>
        <v>0.53147891704225514</v>
      </c>
      <c r="AE53" s="13">
        <v>61</v>
      </c>
      <c r="AF53">
        <f>LOG(AE53)</f>
        <v>1.7853298350107671</v>
      </c>
      <c r="AG53" s="15"/>
      <c r="AH53" t="e">
        <f>LOG(AG53)</f>
        <v>#NUM!</v>
      </c>
      <c r="AI53" s="18">
        <v>9.6</v>
      </c>
    </row>
    <row r="54" spans="1:35" ht="16" x14ac:dyDescent="0.2">
      <c r="A54" s="2" t="s">
        <v>70</v>
      </c>
      <c r="B54" s="3">
        <v>63000</v>
      </c>
      <c r="C54" s="92">
        <f>LOG(B54)</f>
        <v>4.7993405494535821</v>
      </c>
      <c r="D54">
        <v>4.0110999999999999</v>
      </c>
      <c r="E54" s="48">
        <v>4.7712000000000003</v>
      </c>
      <c r="F54" s="48">
        <v>2.7709000000000001</v>
      </c>
      <c r="G54" s="48">
        <v>12.6365</v>
      </c>
      <c r="H54" s="5">
        <v>11.18</v>
      </c>
      <c r="I54" s="48">
        <v>24.41</v>
      </c>
      <c r="J54" s="48">
        <v>36.65</v>
      </c>
      <c r="K54" s="48">
        <v>38.94</v>
      </c>
      <c r="L54" s="3">
        <v>2000</v>
      </c>
      <c r="M54">
        <f>LOG(L54)</f>
        <v>3.3010299956639813</v>
      </c>
      <c r="N54" s="9">
        <v>58000</v>
      </c>
      <c r="O54" s="9">
        <f>LOG(N54)</f>
        <v>4.7634279935629369</v>
      </c>
      <c r="P54" s="53">
        <v>74.400000000000006</v>
      </c>
      <c r="Q54" s="53">
        <v>25.6</v>
      </c>
      <c r="R54" s="94">
        <f>100-P54-Q54</f>
        <v>0</v>
      </c>
      <c r="S54" s="63">
        <v>3640</v>
      </c>
      <c r="T54">
        <f>LOG(S54)</f>
        <v>3.5611013836490559</v>
      </c>
      <c r="U54" s="27">
        <v>5337</v>
      </c>
      <c r="V54">
        <f>LOG(U54)</f>
        <v>3.7272972028035873</v>
      </c>
      <c r="W54">
        <v>215</v>
      </c>
      <c r="X54">
        <f>LOG(W54)</f>
        <v>2.3324384599156054</v>
      </c>
      <c r="Y54">
        <v>126.5</v>
      </c>
      <c r="Z54">
        <f>LOG(Y54)</f>
        <v>2.1020905255118367</v>
      </c>
      <c r="AA54">
        <v>16.8</v>
      </c>
      <c r="AB54">
        <f>LOG(AA54)</f>
        <v>1.2253092817258628</v>
      </c>
      <c r="AC54">
        <v>4.7</v>
      </c>
      <c r="AD54">
        <f>LOG(AC54)</f>
        <v>0.67209785793571752</v>
      </c>
      <c r="AE54" s="13">
        <v>86</v>
      </c>
      <c r="AF54">
        <f>LOG(AE54)</f>
        <v>1.9344984512435677</v>
      </c>
      <c r="AG54" s="15"/>
      <c r="AH54" t="e">
        <f>LOG(AG54)</f>
        <v>#NUM!</v>
      </c>
      <c r="AI54" s="18">
        <v>9.1</v>
      </c>
    </row>
    <row r="55" spans="1:35" ht="16" x14ac:dyDescent="0.2">
      <c r="A55" s="2" t="s">
        <v>71</v>
      </c>
      <c r="B55" s="3">
        <v>99000</v>
      </c>
      <c r="C55" s="92">
        <f>LOG(B55)</f>
        <v>4.9956351945975497</v>
      </c>
      <c r="D55">
        <v>4.1218000000000004</v>
      </c>
      <c r="E55" s="48">
        <v>4.6889000000000003</v>
      </c>
      <c r="F55" s="48">
        <v>2.9537</v>
      </c>
      <c r="G55" s="48">
        <v>12.865500000000003</v>
      </c>
      <c r="H55" s="5">
        <v>11.54</v>
      </c>
      <c r="I55" s="48">
        <v>23.85</v>
      </c>
      <c r="J55" s="48">
        <v>38.28</v>
      </c>
      <c r="K55" s="48">
        <v>37.869999999999997</v>
      </c>
      <c r="L55" s="3">
        <v>2000</v>
      </c>
      <c r="M55">
        <f>LOG(L55)</f>
        <v>3.3010299956639813</v>
      </c>
      <c r="N55" s="9">
        <v>103000</v>
      </c>
      <c r="O55" s="9">
        <f>LOG(N55)</f>
        <v>5.012837224705172</v>
      </c>
      <c r="P55" s="53">
        <v>71.599999999999994</v>
      </c>
      <c r="Q55" s="53">
        <v>21.9</v>
      </c>
      <c r="R55" s="53">
        <v>6.5</v>
      </c>
      <c r="S55" s="63">
        <v>2060</v>
      </c>
      <c r="T55">
        <f>LOG(S55)</f>
        <v>3.3138672203691533</v>
      </c>
      <c r="U55" s="27">
        <v>4596</v>
      </c>
      <c r="V55">
        <f>LOG(U55)</f>
        <v>3.6623800200162475</v>
      </c>
      <c r="W55">
        <v>65</v>
      </c>
      <c r="X55">
        <f>LOG(W55)</f>
        <v>1.8129133566428555</v>
      </c>
      <c r="Y55">
        <v>21</v>
      </c>
      <c r="Z55">
        <f>LOG(Y55)</f>
        <v>1.3222192947339193</v>
      </c>
      <c r="AA55">
        <v>2</v>
      </c>
      <c r="AB55">
        <f>LOG(AA55)</f>
        <v>0.3010299956639812</v>
      </c>
      <c r="AC55">
        <v>2.9</v>
      </c>
      <c r="AD55">
        <f>LOG(AC55)</f>
        <v>0.46239799789895608</v>
      </c>
      <c r="AE55" s="13">
        <v>18</v>
      </c>
      <c r="AF55">
        <f>LOG(AE55)</f>
        <v>1.255272505103306</v>
      </c>
      <c r="AG55" s="15">
        <v>20</v>
      </c>
      <c r="AH55">
        <f>LOG(AG55)</f>
        <v>1.3010299956639813</v>
      </c>
      <c r="AI55" s="18">
        <v>9.3000000000000007</v>
      </c>
    </row>
    <row r="56" spans="1:35" ht="16" x14ac:dyDescent="0.2">
      <c r="A56" s="2" t="s">
        <v>72</v>
      </c>
      <c r="B56" s="3">
        <v>200000</v>
      </c>
      <c r="C56" s="92">
        <f>LOG(B56)</f>
        <v>5.3010299956639813</v>
      </c>
      <c r="D56">
        <v>3.7800000000000002</v>
      </c>
      <c r="E56" s="48">
        <v>4.8599999999999994</v>
      </c>
      <c r="F56" s="48">
        <v>3.01</v>
      </c>
      <c r="G56" s="48">
        <v>12.58</v>
      </c>
      <c r="H56" s="5">
        <v>10.9</v>
      </c>
      <c r="I56" s="48">
        <v>26.716035317573343</v>
      </c>
      <c r="J56" s="48">
        <v>34.463115921389921</v>
      </c>
      <c r="K56" s="48">
        <v>38.82084876103675</v>
      </c>
      <c r="L56" s="3">
        <v>2000</v>
      </c>
      <c r="M56">
        <f>LOG(L56)</f>
        <v>3.3010299956639813</v>
      </c>
      <c r="N56" s="9">
        <v>212000</v>
      </c>
      <c r="O56" s="9">
        <f>LOG(N56)</f>
        <v>5.3263358609287517</v>
      </c>
      <c r="P56" s="53">
        <v>75.8</v>
      </c>
      <c r="Q56" s="53">
        <v>17.899999999999999</v>
      </c>
      <c r="R56" s="53">
        <v>6.3</v>
      </c>
      <c r="S56" s="63">
        <v>2910</v>
      </c>
      <c r="T56">
        <f>LOG(S56)</f>
        <v>3.4638929889859074</v>
      </c>
      <c r="U56" s="27">
        <v>3560</v>
      </c>
      <c r="V56">
        <f>LOG(U56)</f>
        <v>3.5514499979728753</v>
      </c>
      <c r="W56">
        <v>120</v>
      </c>
      <c r="X56">
        <f>LOG(W56)</f>
        <v>2.0791812460476247</v>
      </c>
      <c r="Z56" t="e">
        <f>LOG(Y56)</f>
        <v>#NUM!</v>
      </c>
      <c r="AA56">
        <v>2.2000000000000002</v>
      </c>
      <c r="AB56">
        <f>LOG(AA56)</f>
        <v>0.34242268082220628</v>
      </c>
      <c r="AC56">
        <v>3.9</v>
      </c>
      <c r="AD56">
        <f>LOG(AC56)</f>
        <v>0.59106460702649921</v>
      </c>
      <c r="AE56" s="13">
        <v>19</v>
      </c>
      <c r="AF56">
        <f>LOG(AE56)</f>
        <v>1.2787536009528289</v>
      </c>
      <c r="AG56" s="15">
        <v>50</v>
      </c>
      <c r="AH56">
        <f>LOG(AG56)</f>
        <v>1.6989700043360187</v>
      </c>
      <c r="AI56" s="18">
        <v>9</v>
      </c>
    </row>
    <row r="57" spans="1:35" ht="16" x14ac:dyDescent="0.2">
      <c r="A57" s="2" t="s">
        <v>73</v>
      </c>
      <c r="B57" s="3">
        <v>114000</v>
      </c>
      <c r="C57" s="92">
        <f>LOG(B57)</f>
        <v>5.0569048513364727</v>
      </c>
      <c r="D57">
        <v>4.2716000000000003</v>
      </c>
      <c r="E57" s="48">
        <v>4.6616999999999997</v>
      </c>
      <c r="F57" s="48">
        <v>3.2189999999999994</v>
      </c>
      <c r="G57" s="48">
        <v>13.261699999999998</v>
      </c>
      <c r="H57" s="5">
        <v>8.69</v>
      </c>
      <c r="I57" s="48">
        <v>26.200000000000003</v>
      </c>
      <c r="J57" s="48">
        <v>41.37</v>
      </c>
      <c r="K57" s="48">
        <v>32.44</v>
      </c>
      <c r="L57" s="3">
        <v>3000</v>
      </c>
      <c r="M57">
        <f>LOG(L57)</f>
        <v>3.4771212547196626</v>
      </c>
      <c r="N57" s="9">
        <v>124000</v>
      </c>
      <c r="O57" s="9">
        <f>LOG(N57)</f>
        <v>5.0934216851622347</v>
      </c>
      <c r="P57" s="53">
        <v>66.8</v>
      </c>
      <c r="Q57" s="53">
        <v>20.3</v>
      </c>
      <c r="R57" s="53">
        <v>12.8</v>
      </c>
      <c r="S57" s="63">
        <v>3010</v>
      </c>
      <c r="T57">
        <f>LOG(S57)</f>
        <v>3.4785664955938436</v>
      </c>
      <c r="U57" s="27">
        <v>6033.5</v>
      </c>
      <c r="V57">
        <f>LOG(U57)</f>
        <v>3.7805693170689549</v>
      </c>
      <c r="W57">
        <v>480</v>
      </c>
      <c r="X57">
        <f>LOG(W57)</f>
        <v>2.6812412373755872</v>
      </c>
      <c r="Y57">
        <v>21.5</v>
      </c>
      <c r="Z57">
        <f>LOG(Y57)</f>
        <v>1.3324384599156054</v>
      </c>
      <c r="AA57">
        <v>1</v>
      </c>
      <c r="AB57">
        <f>LOG(AA57)</f>
        <v>0</v>
      </c>
      <c r="AC57">
        <v>1</v>
      </c>
      <c r="AD57">
        <f>LOG(AC57)</f>
        <v>0</v>
      </c>
      <c r="AE57" s="13">
        <v>61</v>
      </c>
      <c r="AF57">
        <f>LOG(AE57)</f>
        <v>1.7853298350107671</v>
      </c>
      <c r="AG57" s="15">
        <v>110</v>
      </c>
      <c r="AH57">
        <f>LOG(AG57)</f>
        <v>2.0413926851582249</v>
      </c>
      <c r="AI57" s="18">
        <v>9.5</v>
      </c>
    </row>
    <row r="58" spans="1:35" ht="16" x14ac:dyDescent="0.2">
      <c r="A58" s="2" t="s">
        <v>74</v>
      </c>
      <c r="B58" s="3">
        <v>183000</v>
      </c>
      <c r="C58" s="92">
        <f>LOG(B58)</f>
        <v>5.2624510897304297</v>
      </c>
      <c r="D58">
        <v>4.4192</v>
      </c>
      <c r="E58" s="48">
        <v>4.6742999999999997</v>
      </c>
      <c r="F58" s="48">
        <v>3.2269000000000001</v>
      </c>
      <c r="G58" s="48">
        <v>13.417299999999999</v>
      </c>
      <c r="H58" s="5">
        <v>7.82</v>
      </c>
      <c r="I58" s="48">
        <v>26.11</v>
      </c>
      <c r="J58" s="48">
        <v>38.380000000000003</v>
      </c>
      <c r="K58" s="48">
        <v>35.51</v>
      </c>
      <c r="L58" s="3">
        <v>2000</v>
      </c>
      <c r="M58">
        <f>LOG(L58)</f>
        <v>3.3010299956639813</v>
      </c>
      <c r="N58" s="9">
        <v>142000</v>
      </c>
      <c r="O58" s="9">
        <f>LOG(N58)</f>
        <v>5.1522883443830567</v>
      </c>
      <c r="P58" s="53">
        <v>72</v>
      </c>
      <c r="Q58" s="53">
        <v>19.600000000000001</v>
      </c>
      <c r="R58" s="53">
        <v>8.4</v>
      </c>
      <c r="S58" s="63">
        <v>2530</v>
      </c>
      <c r="T58">
        <f>LOG(S58)</f>
        <v>3.403120521175818</v>
      </c>
      <c r="U58" s="27">
        <v>3880</v>
      </c>
      <c r="V58">
        <f>LOG(U58)</f>
        <v>3.5888317255942073</v>
      </c>
      <c r="W58">
        <v>365</v>
      </c>
      <c r="X58">
        <f>LOG(W58)</f>
        <v>2.5622928644564746</v>
      </c>
      <c r="Y58">
        <v>8.5</v>
      </c>
      <c r="Z58">
        <f>LOG(Y58)</f>
        <v>0.92941892571429274</v>
      </c>
      <c r="AA58">
        <v>2.5</v>
      </c>
      <c r="AB58">
        <f>LOG(AA58)</f>
        <v>0.3979400086720376</v>
      </c>
      <c r="AC58">
        <v>2.2999999999999998</v>
      </c>
      <c r="AD58">
        <f>LOG(AC58)</f>
        <v>0.36172783601759284</v>
      </c>
      <c r="AE58" s="13">
        <v>19</v>
      </c>
      <c r="AF58">
        <f>LOG(AE58)</f>
        <v>1.2787536009528289</v>
      </c>
      <c r="AG58" s="15"/>
      <c r="AH58" t="e">
        <f>LOG(AG58)</f>
        <v>#NUM!</v>
      </c>
      <c r="AI58" s="18">
        <v>7.1</v>
      </c>
    </row>
    <row r="59" spans="1:35" ht="16" x14ac:dyDescent="0.2">
      <c r="A59" s="2" t="s">
        <v>75</v>
      </c>
      <c r="B59" s="3">
        <v>173000</v>
      </c>
      <c r="C59" s="92">
        <f>LOG(B59)</f>
        <v>5.238046103128795</v>
      </c>
      <c r="D59">
        <v>4.6211000000000002</v>
      </c>
      <c r="E59" s="48">
        <v>4.6519000000000004</v>
      </c>
      <c r="F59" s="48">
        <v>3.2892000000000006</v>
      </c>
      <c r="G59" s="48">
        <v>13.6624</v>
      </c>
      <c r="H59" s="5">
        <v>13.2</v>
      </c>
      <c r="I59" s="48">
        <v>25.11</v>
      </c>
      <c r="J59" s="48">
        <v>38.17</v>
      </c>
      <c r="K59" s="48">
        <v>36.72</v>
      </c>
      <c r="L59" s="3">
        <v>3000</v>
      </c>
      <c r="M59">
        <f>LOG(L59)</f>
        <v>3.4771212547196626</v>
      </c>
      <c r="N59" s="9">
        <v>170000</v>
      </c>
      <c r="O59" s="9">
        <f>LOG(N59)</f>
        <v>5.2304489213782741</v>
      </c>
      <c r="P59" s="53">
        <v>72.400000000000006</v>
      </c>
      <c r="Q59" s="53">
        <v>23.2</v>
      </c>
      <c r="R59" s="53">
        <v>4.3</v>
      </c>
      <c r="S59" s="63">
        <v>3130</v>
      </c>
      <c r="T59">
        <f>LOG(S59)</f>
        <v>3.4955443375464483</v>
      </c>
      <c r="U59" s="27">
        <v>6915.5</v>
      </c>
      <c r="V59">
        <f>LOG(U59)</f>
        <v>3.839823585658741</v>
      </c>
      <c r="W59">
        <v>315</v>
      </c>
      <c r="X59">
        <f>LOG(W59)</f>
        <v>2.4983105537896004</v>
      </c>
      <c r="Y59">
        <v>12.5</v>
      </c>
      <c r="Z59">
        <f>LOG(Y59)</f>
        <v>1.0969100130080565</v>
      </c>
      <c r="AA59">
        <v>1.5</v>
      </c>
      <c r="AB59">
        <f>LOG(AA59)</f>
        <v>0.17609125905568124</v>
      </c>
      <c r="AC59">
        <v>2.1</v>
      </c>
      <c r="AD59">
        <f>LOG(AC59)</f>
        <v>0.3222192947339193</v>
      </c>
      <c r="AE59" s="13">
        <v>86</v>
      </c>
      <c r="AF59">
        <f>LOG(AE59)</f>
        <v>1.9344984512435677</v>
      </c>
      <c r="AG59" s="15"/>
      <c r="AH59" t="e">
        <f>LOG(AG59)</f>
        <v>#NUM!</v>
      </c>
      <c r="AI59" s="18">
        <v>8.6999999999999993</v>
      </c>
    </row>
    <row r="60" spans="1:35" ht="16" x14ac:dyDescent="0.2">
      <c r="A60" s="2" t="s">
        <v>76</v>
      </c>
      <c r="B60" s="3">
        <v>98000</v>
      </c>
      <c r="C60" s="92">
        <f>LOG(B60)</f>
        <v>4.9912260756924951</v>
      </c>
      <c r="D60">
        <v>3.7965999999999998</v>
      </c>
      <c r="E60" s="48">
        <v>4.7073</v>
      </c>
      <c r="F60" s="48">
        <v>3.1114000000000002</v>
      </c>
      <c r="G60" s="48">
        <v>12.723100000000001</v>
      </c>
      <c r="H60" s="5">
        <v>8.52</v>
      </c>
      <c r="I60" s="48">
        <v>25.86</v>
      </c>
      <c r="J60" s="48">
        <v>35.89</v>
      </c>
      <c r="K60" s="48">
        <v>38.24</v>
      </c>
      <c r="L60" s="3">
        <v>2000</v>
      </c>
      <c r="M60">
        <f>LOG(L60)</f>
        <v>3.3010299956639813</v>
      </c>
      <c r="N60" s="9">
        <v>170000</v>
      </c>
      <c r="O60" s="9">
        <f>LOG(N60)</f>
        <v>5.2304489213782741</v>
      </c>
      <c r="P60" s="53">
        <v>72.400000000000006</v>
      </c>
      <c r="Q60" s="53">
        <v>23.2</v>
      </c>
      <c r="R60" s="53">
        <v>4.3</v>
      </c>
      <c r="S60" s="63">
        <v>3220</v>
      </c>
      <c r="T60">
        <f>LOG(S60)</f>
        <v>3.5078558716958308</v>
      </c>
      <c r="U60" s="27">
        <v>6777.5</v>
      </c>
      <c r="V60">
        <f>LOG(U60)</f>
        <v>3.8310695262525232</v>
      </c>
      <c r="W60">
        <v>230</v>
      </c>
      <c r="X60">
        <f>LOG(W60)</f>
        <v>2.3617278360175931</v>
      </c>
      <c r="Y60">
        <v>9.5</v>
      </c>
      <c r="Z60">
        <f>LOG(Y60)</f>
        <v>0.97772360528884772</v>
      </c>
      <c r="AA60">
        <v>1.5</v>
      </c>
      <c r="AB60">
        <f>LOG(AA60)</f>
        <v>0.17609125905568124</v>
      </c>
      <c r="AC60">
        <v>0.9</v>
      </c>
      <c r="AD60">
        <f>LOG(AC60)</f>
        <v>-4.5757490560675115E-2</v>
      </c>
      <c r="AE60" s="13">
        <v>19</v>
      </c>
      <c r="AF60">
        <f>LOG(AE60)</f>
        <v>1.2787536009528289</v>
      </c>
      <c r="AG60" s="15">
        <v>20</v>
      </c>
      <c r="AH60">
        <f>LOG(AG60)</f>
        <v>1.3010299956639813</v>
      </c>
      <c r="AI60" s="18">
        <v>9.1</v>
      </c>
    </row>
    <row r="61" spans="1:35" ht="16" x14ac:dyDescent="0.2">
      <c r="A61" s="2" t="s">
        <v>77</v>
      </c>
      <c r="B61" s="3">
        <v>156000</v>
      </c>
      <c r="C61" s="92">
        <f>LOG(B61)</f>
        <v>5.1931245983544612</v>
      </c>
      <c r="D61">
        <v>4.2351999999999999</v>
      </c>
      <c r="E61" s="48">
        <v>4.6567999999999996</v>
      </c>
      <c r="F61" s="48">
        <v>3.2591000000000001</v>
      </c>
      <c r="G61" s="48">
        <v>13.278800000000002</v>
      </c>
      <c r="H61" s="5">
        <v>8.85</v>
      </c>
      <c r="I61" s="48">
        <v>25.44</v>
      </c>
      <c r="J61" s="48">
        <v>37.46</v>
      </c>
      <c r="K61" s="48">
        <v>37.1</v>
      </c>
      <c r="L61" s="3">
        <v>3000</v>
      </c>
      <c r="M61">
        <f>LOG(L61)</f>
        <v>3.4771212547196626</v>
      </c>
      <c r="N61" s="9">
        <v>93000</v>
      </c>
      <c r="O61" s="9">
        <f>LOG(N61)</f>
        <v>4.9684829485539348</v>
      </c>
      <c r="P61" s="53">
        <v>76.400000000000006</v>
      </c>
      <c r="Q61" s="53">
        <v>14.3</v>
      </c>
      <c r="R61" s="53">
        <v>9.3000000000000007</v>
      </c>
      <c r="S61" s="63">
        <v>7549.5</v>
      </c>
      <c r="T61">
        <f>LOG(S61)</f>
        <v>3.8779181894528207</v>
      </c>
      <c r="U61" s="27">
        <v>8472.5</v>
      </c>
      <c r="V61">
        <f>LOG(U61)</f>
        <v>3.928011577509416</v>
      </c>
      <c r="W61">
        <v>175</v>
      </c>
      <c r="X61">
        <f>LOG(W61)</f>
        <v>2.2430380486862944</v>
      </c>
      <c r="Y61">
        <v>14</v>
      </c>
      <c r="Z61">
        <f>LOG(Y61)</f>
        <v>1.146128035678238</v>
      </c>
      <c r="AA61">
        <v>1.9</v>
      </c>
      <c r="AB61">
        <f>LOG(AA61)</f>
        <v>0.27875360095282892</v>
      </c>
      <c r="AC61">
        <v>1.7</v>
      </c>
      <c r="AD61">
        <f>LOG(AC61)</f>
        <v>0.23044892137827391</v>
      </c>
      <c r="AE61" s="13">
        <v>38</v>
      </c>
      <c r="AF61">
        <f>LOG(AE61)</f>
        <v>1.5797835966168101</v>
      </c>
      <c r="AG61" s="15"/>
      <c r="AH61" t="e">
        <f>LOG(AG61)</f>
        <v>#NUM!</v>
      </c>
      <c r="AI61" s="18">
        <v>9</v>
      </c>
    </row>
    <row r="62" spans="1:35" ht="16" x14ac:dyDescent="0.2">
      <c r="A62" s="2" t="s">
        <v>78</v>
      </c>
      <c r="B62" s="3">
        <v>376000</v>
      </c>
      <c r="C62" s="92">
        <f>LOG(B62)</f>
        <v>5.5751878449276608</v>
      </c>
      <c r="D62">
        <v>3.694</v>
      </c>
      <c r="E62" s="48">
        <v>4.657</v>
      </c>
      <c r="F62" s="48">
        <v>3.0901999999999998</v>
      </c>
      <c r="G62" s="48">
        <v>12.557600000000003</v>
      </c>
      <c r="H62" s="5">
        <v>11.1</v>
      </c>
      <c r="I62" s="48">
        <v>25.39</v>
      </c>
      <c r="J62" s="48">
        <v>32.96</v>
      </c>
      <c r="K62" s="48">
        <v>41.65</v>
      </c>
      <c r="L62" s="96"/>
      <c r="M62" t="e">
        <f>LOG(L62)</f>
        <v>#NUM!</v>
      </c>
      <c r="N62" s="9">
        <v>127000</v>
      </c>
      <c r="O62" s="9">
        <f>LOG(N62)</f>
        <v>5.1038037209559572</v>
      </c>
      <c r="P62" s="53">
        <v>71.900000000000006</v>
      </c>
      <c r="Q62" s="53">
        <v>20.3</v>
      </c>
      <c r="R62" s="53">
        <v>7.8</v>
      </c>
      <c r="S62" s="63">
        <v>108000</v>
      </c>
      <c r="T62">
        <f>LOG(S62)</f>
        <v>5.0334237554869494</v>
      </c>
      <c r="U62" s="27">
        <v>110222.57421875</v>
      </c>
      <c r="V62">
        <f>LOG(U62)</f>
        <v>5.0422705496394</v>
      </c>
      <c r="W62">
        <v>150</v>
      </c>
      <c r="X62">
        <f>LOG(W62)</f>
        <v>2.1760912590556813</v>
      </c>
      <c r="Z62" t="e">
        <f>LOG(Y62)</f>
        <v>#NUM!</v>
      </c>
      <c r="AA62">
        <v>31.9</v>
      </c>
      <c r="AB62">
        <f>LOG(AA62)</f>
        <v>1.503790683057181</v>
      </c>
      <c r="AC62">
        <v>17.600000000000001</v>
      </c>
      <c r="AD62">
        <f>LOG(AC62)</f>
        <v>1.2455126678141499</v>
      </c>
      <c r="AE62" s="72">
        <v>5000</v>
      </c>
      <c r="AF62">
        <f>LOG(AE62)</f>
        <v>3.6989700043360187</v>
      </c>
      <c r="AG62" s="15">
        <v>90</v>
      </c>
      <c r="AH62">
        <f>LOG(AG62)</f>
        <v>1.954242509439325</v>
      </c>
      <c r="AI62" s="18">
        <v>8.6999999999999993</v>
      </c>
    </row>
    <row r="63" spans="1:35" ht="16" x14ac:dyDescent="0.2">
      <c r="A63" s="2" t="s">
        <v>80</v>
      </c>
      <c r="B63" s="3">
        <v>278000</v>
      </c>
      <c r="C63" s="92">
        <f>LOG(B63)</f>
        <v>5.4440447959180762</v>
      </c>
      <c r="D63">
        <v>4.2477</v>
      </c>
      <c r="E63" s="48">
        <v>4.6687000000000003</v>
      </c>
      <c r="F63" s="48">
        <v>3.3072999999999997</v>
      </c>
      <c r="G63" s="48">
        <v>13.342000000000001</v>
      </c>
      <c r="H63" s="5">
        <v>9.43</v>
      </c>
      <c r="I63" s="48">
        <v>26.729999999999997</v>
      </c>
      <c r="J63" s="48">
        <v>37.69</v>
      </c>
      <c r="K63" s="48">
        <v>35.58</v>
      </c>
      <c r="L63" s="96"/>
      <c r="M63" t="e">
        <f>LOG(L63)</f>
        <v>#NUM!</v>
      </c>
      <c r="N63" s="9">
        <v>310000</v>
      </c>
      <c r="O63" s="9">
        <f>LOG(N63)</f>
        <v>5.4913616938342731</v>
      </c>
      <c r="P63" s="53">
        <v>76</v>
      </c>
      <c r="Q63" s="53">
        <v>16.2</v>
      </c>
      <c r="R63" s="53">
        <v>7.9</v>
      </c>
      <c r="S63" s="63">
        <v>28183</v>
      </c>
      <c r="T63">
        <f>LOG(S63)</f>
        <v>4.4499872206434272</v>
      </c>
      <c r="U63" s="27">
        <v>130000</v>
      </c>
      <c r="V63">
        <f>LOG(U63)</f>
        <v>5.1139433523068369</v>
      </c>
      <c r="W63">
        <v>70</v>
      </c>
      <c r="X63">
        <f>LOG(W63)</f>
        <v>1.8450980400142569</v>
      </c>
      <c r="Y63">
        <v>7</v>
      </c>
      <c r="Z63">
        <f>LOG(Y63)</f>
        <v>0.84509804001425681</v>
      </c>
      <c r="AA63">
        <v>30</v>
      </c>
      <c r="AB63">
        <f>LOG(AA63)</f>
        <v>1.4771212547196624</v>
      </c>
      <c r="AC63">
        <v>12.1</v>
      </c>
      <c r="AD63">
        <f>LOG(AC63)</f>
        <v>1.0827853703164501</v>
      </c>
      <c r="AE63" s="71">
        <v>1800</v>
      </c>
      <c r="AF63">
        <f>LOG(AE63)</f>
        <v>3.255272505103306</v>
      </c>
      <c r="AG63" s="15">
        <v>170</v>
      </c>
      <c r="AH63">
        <f>LOG(AG63)</f>
        <v>2.2304489213782741</v>
      </c>
      <c r="AI63" s="18">
        <v>9.4</v>
      </c>
    </row>
    <row r="64" spans="1:35" ht="16" x14ac:dyDescent="0.2">
      <c r="A64" s="2" t="s">
        <v>82</v>
      </c>
      <c r="B64" s="3">
        <v>292000</v>
      </c>
      <c r="C64" s="92">
        <f>LOG(B64)</f>
        <v>5.4653828514484184</v>
      </c>
      <c r="D64">
        <v>3.8887999999999998</v>
      </c>
      <c r="E64" s="48">
        <v>4.7393999999999998</v>
      </c>
      <c r="F64" s="48">
        <v>3.3062999999999994</v>
      </c>
      <c r="G64" s="48">
        <v>13.046299999999999</v>
      </c>
      <c r="H64" s="5">
        <v>10.199999999999999</v>
      </c>
      <c r="I64" s="48">
        <v>26.5</v>
      </c>
      <c r="J64" s="48">
        <v>34.85</v>
      </c>
      <c r="K64" s="48">
        <v>38.65</v>
      </c>
      <c r="L64" s="3">
        <v>4000</v>
      </c>
      <c r="M64">
        <f>LOG(L64)</f>
        <v>3.6020599913279625</v>
      </c>
      <c r="N64" s="9">
        <v>253000</v>
      </c>
      <c r="O64" s="9">
        <f>LOG(N64)</f>
        <v>5.4031205211758175</v>
      </c>
      <c r="P64" s="53">
        <v>65.7</v>
      </c>
      <c r="Q64" s="53">
        <v>25.7</v>
      </c>
      <c r="R64" s="53">
        <v>8.6</v>
      </c>
      <c r="S64" s="63">
        <v>4373.5</v>
      </c>
      <c r="T64">
        <f>LOG(S64)</f>
        <v>3.6408291308613925</v>
      </c>
      <c r="U64" s="27">
        <v>4593</v>
      </c>
      <c r="V64">
        <f>LOG(U64)</f>
        <v>3.6620964454179235</v>
      </c>
      <c r="W64">
        <v>60</v>
      </c>
      <c r="X64">
        <f>LOG(W64)</f>
        <v>1.7781512503836436</v>
      </c>
      <c r="Y64">
        <v>9</v>
      </c>
      <c r="Z64">
        <f>LOG(Y64)</f>
        <v>0.95424250943932487</v>
      </c>
      <c r="AA64">
        <v>26.6</v>
      </c>
      <c r="AB64">
        <f>LOG(AA64)</f>
        <v>1.424881636631067</v>
      </c>
      <c r="AC64">
        <v>7.7142857142857144</v>
      </c>
      <c r="AD64">
        <f>LOG(AC64)</f>
        <v>0.88729571980871169</v>
      </c>
      <c r="AE64" s="72">
        <v>2400</v>
      </c>
      <c r="AF64">
        <f>LOG(AE64)</f>
        <v>3.3802112417116059</v>
      </c>
      <c r="AG64" s="15">
        <v>70</v>
      </c>
      <c r="AH64">
        <f>LOG(AG64)</f>
        <v>1.8450980400142569</v>
      </c>
      <c r="AI64" s="18">
        <v>9.5</v>
      </c>
    </row>
    <row r="65" spans="1:35" ht="16" x14ac:dyDescent="0.2">
      <c r="A65" s="2" t="s">
        <v>83</v>
      </c>
      <c r="B65" s="3">
        <v>273000</v>
      </c>
      <c r="C65" s="92">
        <f>LOG(B65)</f>
        <v>5.4361626470407565</v>
      </c>
      <c r="D65">
        <v>3.7135000000000002</v>
      </c>
      <c r="E65" s="48">
        <v>4.7336</v>
      </c>
      <c r="F65" s="48">
        <v>3.1983999999999999</v>
      </c>
      <c r="G65" s="48">
        <v>12.742500000000001</v>
      </c>
      <c r="H65" s="5">
        <v>11.27</v>
      </c>
      <c r="I65" s="48">
        <v>26.590000000000003</v>
      </c>
      <c r="J65" s="48">
        <v>34.43</v>
      </c>
      <c r="K65" s="48">
        <v>38.979999999999997</v>
      </c>
      <c r="L65" s="3">
        <v>6000</v>
      </c>
      <c r="M65">
        <f>LOG(L65)</f>
        <v>3.7781512503836434</v>
      </c>
      <c r="N65" s="9">
        <v>248000</v>
      </c>
      <c r="O65" s="9">
        <f>LOG(N65)</f>
        <v>5.394451680826216</v>
      </c>
      <c r="P65" s="53">
        <v>70.8</v>
      </c>
      <c r="Q65" s="53">
        <v>23.4</v>
      </c>
      <c r="R65" s="53">
        <v>5.8</v>
      </c>
      <c r="S65" s="63">
        <v>6528.5</v>
      </c>
      <c r="T65">
        <f>LOG(S65)</f>
        <v>3.8148134084488352</v>
      </c>
      <c r="U65" s="27">
        <v>6931.5</v>
      </c>
      <c r="V65">
        <f>LOG(U65)</f>
        <v>3.8408272275743864</v>
      </c>
      <c r="W65">
        <v>70</v>
      </c>
      <c r="X65">
        <f>LOG(W65)</f>
        <v>1.8450980400142569</v>
      </c>
      <c r="Y65">
        <v>6.5</v>
      </c>
      <c r="Z65">
        <f>LOG(Y65)</f>
        <v>0.81291335664285558</v>
      </c>
      <c r="AA65">
        <v>17.2</v>
      </c>
      <c r="AB65">
        <f>LOG(AA65)</f>
        <v>1.2355284469075489</v>
      </c>
      <c r="AC65">
        <v>14</v>
      </c>
      <c r="AD65">
        <f>LOG(AC65)</f>
        <v>1.146128035678238</v>
      </c>
      <c r="AE65" s="72">
        <v>5000</v>
      </c>
      <c r="AF65">
        <f>LOG(AE65)</f>
        <v>3.6989700043360187</v>
      </c>
      <c r="AG65" s="15">
        <v>20</v>
      </c>
      <c r="AH65">
        <f>LOG(AG65)</f>
        <v>1.3010299956639813</v>
      </c>
      <c r="AI65" s="99"/>
    </row>
    <row r="66" spans="1:35" ht="16" x14ac:dyDescent="0.2">
      <c r="A66" s="2" t="s">
        <v>84</v>
      </c>
      <c r="B66" s="3">
        <v>319000</v>
      </c>
      <c r="C66" s="92">
        <f>LOG(B66)</f>
        <v>5.503790683057181</v>
      </c>
      <c r="D66">
        <v>3.5633999999999997</v>
      </c>
      <c r="E66" s="48">
        <v>4.6913999999999998</v>
      </c>
      <c r="F66" s="48">
        <v>3.0211000000000001</v>
      </c>
      <c r="G66" s="48">
        <v>12.386200000000001</v>
      </c>
      <c r="H66" s="5">
        <v>12.84</v>
      </c>
      <c r="I66" s="48">
        <v>26.039999999999996</v>
      </c>
      <c r="J66" s="48">
        <v>35.049999999999997</v>
      </c>
      <c r="K66" s="48">
        <v>38.909999999999997</v>
      </c>
      <c r="L66" s="3">
        <v>5000</v>
      </c>
      <c r="M66">
        <f>LOG(L66)</f>
        <v>3.6989700043360187</v>
      </c>
      <c r="N66" s="9">
        <v>244000</v>
      </c>
      <c r="O66" s="9">
        <f>LOG(N66)</f>
        <v>5.3873898263387296</v>
      </c>
      <c r="P66" s="53">
        <v>75.599999999999994</v>
      </c>
      <c r="Q66" s="53">
        <v>16.2</v>
      </c>
      <c r="R66" s="53">
        <v>8.1999999999999993</v>
      </c>
      <c r="S66" s="63">
        <v>5693</v>
      </c>
      <c r="T66">
        <f>LOG(S66)</f>
        <v>3.7553411838115474</v>
      </c>
      <c r="U66" s="27">
        <v>4509</v>
      </c>
      <c r="V66">
        <f>LOG(U66)</f>
        <v>3.6540802353065707</v>
      </c>
      <c r="W66">
        <v>135</v>
      </c>
      <c r="X66">
        <f>LOG(W66)</f>
        <v>2.1303337684950061</v>
      </c>
      <c r="Y66">
        <v>2.5</v>
      </c>
      <c r="Z66">
        <f>LOG(Y66)</f>
        <v>0.3979400086720376</v>
      </c>
      <c r="AA66">
        <v>52.4</v>
      </c>
      <c r="AB66">
        <f>LOG(AA66)</f>
        <v>1.7193312869837267</v>
      </c>
      <c r="AC66">
        <v>19.3</v>
      </c>
      <c r="AD66">
        <f>LOG(AC66)</f>
        <v>1.2855573090077739</v>
      </c>
      <c r="AE66" s="13">
        <v>860</v>
      </c>
      <c r="AF66">
        <f>LOG(AE66)</f>
        <v>2.9344984512435679</v>
      </c>
      <c r="AG66" s="15">
        <v>70</v>
      </c>
      <c r="AH66">
        <f>LOG(AG66)</f>
        <v>1.8450980400142569</v>
      </c>
      <c r="AI66" s="18">
        <v>9.5</v>
      </c>
    </row>
    <row r="67" spans="1:35" ht="16" x14ac:dyDescent="0.2">
      <c r="A67" s="2" t="s">
        <v>86</v>
      </c>
      <c r="B67" s="3">
        <v>308000</v>
      </c>
      <c r="C67" s="92">
        <f>LOG(B67)</f>
        <v>5.4885507165004439</v>
      </c>
      <c r="D67">
        <v>3.9146000000000001</v>
      </c>
      <c r="E67" s="48">
        <v>4.6723999999999997</v>
      </c>
      <c r="F67" s="48">
        <v>3.2858999999999998</v>
      </c>
      <c r="G67" s="48">
        <v>13.011600000000001</v>
      </c>
      <c r="H67" s="5">
        <v>12.38</v>
      </c>
      <c r="I67" s="48">
        <v>27.08</v>
      </c>
      <c r="J67" s="48">
        <v>37.42</v>
      </c>
      <c r="K67" s="48">
        <v>35.49</v>
      </c>
      <c r="L67" s="3">
        <v>4000</v>
      </c>
      <c r="M67">
        <f>LOG(L67)</f>
        <v>3.6020599913279625</v>
      </c>
      <c r="N67" s="9">
        <v>295000</v>
      </c>
      <c r="O67" s="9">
        <f>LOG(N67)</f>
        <v>5.4698220159781634</v>
      </c>
      <c r="P67" s="53">
        <v>70.2</v>
      </c>
      <c r="Q67" s="53">
        <v>23.2</v>
      </c>
      <c r="R67" s="53">
        <v>6.7</v>
      </c>
      <c r="S67" s="63">
        <v>3720</v>
      </c>
      <c r="T67">
        <f>LOG(S67)</f>
        <v>3.5705429398818973</v>
      </c>
      <c r="U67" s="27">
        <v>3880</v>
      </c>
      <c r="V67">
        <f>LOG(U67)</f>
        <v>3.5888317255942073</v>
      </c>
      <c r="W67">
        <v>115</v>
      </c>
      <c r="X67">
        <f>LOG(W67)</f>
        <v>2.0606978403536118</v>
      </c>
      <c r="Y67">
        <v>51.5</v>
      </c>
      <c r="Z67">
        <f>LOG(Y67)</f>
        <v>1.711807229041191</v>
      </c>
      <c r="AA67">
        <v>42.2</v>
      </c>
      <c r="AB67">
        <f>LOG(AA67)</f>
        <v>1.6253124509616739</v>
      </c>
      <c r="AC67">
        <v>20.9</v>
      </c>
      <c r="AD67">
        <f>LOG(AC67)</f>
        <v>1.320146286111054</v>
      </c>
      <c r="AE67" s="13">
        <v>160</v>
      </c>
      <c r="AF67">
        <f>LOG(AE67)</f>
        <v>2.2041199826559246</v>
      </c>
      <c r="AG67" s="15">
        <v>70</v>
      </c>
      <c r="AH67">
        <f>LOG(AG67)</f>
        <v>1.8450980400142569</v>
      </c>
      <c r="AI67" s="18">
        <v>9.1</v>
      </c>
    </row>
    <row r="68" spans="1:35" ht="16" x14ac:dyDescent="0.2">
      <c r="A68" s="2" t="s">
        <v>87</v>
      </c>
      <c r="B68" s="3">
        <v>209000</v>
      </c>
      <c r="C68" s="92">
        <f>LOG(B68)</f>
        <v>5.3201462861110542</v>
      </c>
      <c r="D68">
        <v>4.7826000000000004</v>
      </c>
      <c r="E68" s="48">
        <v>4.5799000000000003</v>
      </c>
      <c r="F68" s="48">
        <v>3.4007000000000001</v>
      </c>
      <c r="G68" s="48">
        <v>13.9046</v>
      </c>
      <c r="H68" s="5">
        <v>9.94</v>
      </c>
      <c r="I68" s="48">
        <v>26.99</v>
      </c>
      <c r="J68" s="48">
        <v>35.83</v>
      </c>
      <c r="K68" s="48">
        <v>37.18</v>
      </c>
      <c r="L68" s="96"/>
      <c r="M68" t="e">
        <f>LOG(L68)</f>
        <v>#NUM!</v>
      </c>
      <c r="N68" s="9">
        <v>271000</v>
      </c>
      <c r="O68" s="9">
        <f>LOG(N68)</f>
        <v>5.4329692908744054</v>
      </c>
      <c r="P68" s="53">
        <v>73.3</v>
      </c>
      <c r="Q68" s="53">
        <v>21.3</v>
      </c>
      <c r="R68" s="53">
        <v>5.4</v>
      </c>
      <c r="S68" s="63">
        <v>42044.5</v>
      </c>
      <c r="T68">
        <f>LOG(S68)</f>
        <v>4.6237091921463964</v>
      </c>
      <c r="U68" s="27">
        <v>23918.95703125</v>
      </c>
      <c r="V68">
        <f>LOG(U68)</f>
        <v>4.3787422386337571</v>
      </c>
      <c r="W68">
        <v>165</v>
      </c>
      <c r="X68">
        <f>LOG(W68)</f>
        <v>2.2174839442139063</v>
      </c>
      <c r="Z68" t="e">
        <f>LOG(Y68)</f>
        <v>#NUM!</v>
      </c>
      <c r="AA68">
        <v>17.600000000000001</v>
      </c>
      <c r="AB68">
        <f>LOG(AA68)</f>
        <v>1.2455126678141499</v>
      </c>
      <c r="AC68">
        <v>15.7</v>
      </c>
      <c r="AD68">
        <f>LOG(AC68)</f>
        <v>1.1958996524092338</v>
      </c>
      <c r="AE68" s="13">
        <v>260</v>
      </c>
      <c r="AF68">
        <f>LOG(AE68)</f>
        <v>2.4149733479708178</v>
      </c>
      <c r="AG68" s="15">
        <v>50</v>
      </c>
      <c r="AH68">
        <f>LOG(AG68)</f>
        <v>1.6989700043360187</v>
      </c>
      <c r="AI68" s="18">
        <v>9.3000000000000007</v>
      </c>
    </row>
    <row r="69" spans="1:35" ht="16" x14ac:dyDescent="0.2">
      <c r="A69" s="2" t="s">
        <v>88</v>
      </c>
      <c r="B69" s="3">
        <v>193000</v>
      </c>
      <c r="C69" s="92">
        <f>LOG(B69)</f>
        <v>5.2855573090077739</v>
      </c>
      <c r="D69">
        <v>5.1497000000000002</v>
      </c>
      <c r="E69" s="48">
        <v>4.4640000000000004</v>
      </c>
      <c r="F69" s="48">
        <v>3.6651999999999996</v>
      </c>
      <c r="G69" s="48">
        <v>14.402799999999999</v>
      </c>
      <c r="H69" s="5">
        <v>9.5299999999999994</v>
      </c>
      <c r="I69" s="48">
        <v>27.169999999999998</v>
      </c>
      <c r="J69" s="48">
        <v>37.03</v>
      </c>
      <c r="K69" s="48">
        <v>35.799999999999997</v>
      </c>
      <c r="L69" s="3">
        <v>3000</v>
      </c>
      <c r="M69">
        <f>LOG(L69)</f>
        <v>3.4771212547196626</v>
      </c>
      <c r="N69" s="9">
        <v>161000</v>
      </c>
      <c r="O69" s="9">
        <f>LOG(N69)</f>
        <v>5.20682587603185</v>
      </c>
      <c r="P69" s="53">
        <v>72.2</v>
      </c>
      <c r="Q69" s="53">
        <v>25.3</v>
      </c>
      <c r="R69" s="53">
        <v>2.5</v>
      </c>
      <c r="S69" s="63">
        <v>3720</v>
      </c>
      <c r="T69">
        <f>LOG(S69)</f>
        <v>3.5705429398818973</v>
      </c>
      <c r="U69" s="27">
        <v>2930</v>
      </c>
      <c r="V69">
        <f>LOG(U69)</f>
        <v>3.4668676203541096</v>
      </c>
      <c r="W69">
        <v>75</v>
      </c>
      <c r="X69">
        <f>LOG(W69)</f>
        <v>1.8750612633917001</v>
      </c>
      <c r="Y69">
        <v>15</v>
      </c>
      <c r="Z69">
        <f>LOG(Y69)</f>
        <v>1.1760912590556813</v>
      </c>
      <c r="AA69">
        <v>9.1999999999999993</v>
      </c>
      <c r="AB69">
        <f>LOG(AA69)</f>
        <v>0.96378782734555524</v>
      </c>
      <c r="AC69">
        <v>3.8</v>
      </c>
      <c r="AD69">
        <f>LOG(AC69)</f>
        <v>0.57978359661681012</v>
      </c>
      <c r="AE69" s="13">
        <v>300</v>
      </c>
      <c r="AF69">
        <f>LOG(AE69)</f>
        <v>2.4771212547196626</v>
      </c>
      <c r="AG69" s="15">
        <v>20</v>
      </c>
      <c r="AH69">
        <f>LOG(AG69)</f>
        <v>1.3010299956639813</v>
      </c>
      <c r="AI69" s="18">
        <v>9.3000000000000007</v>
      </c>
    </row>
    <row r="70" spans="1:35" ht="16" x14ac:dyDescent="0.2">
      <c r="A70" s="2" t="s">
        <v>89</v>
      </c>
      <c r="B70" s="3">
        <v>204000</v>
      </c>
      <c r="C70" s="92">
        <f>LOG(B70)</f>
        <v>5.3096301674258983</v>
      </c>
      <c r="D70">
        <v>5.2278000000000002</v>
      </c>
      <c r="E70" s="48">
        <v>4.4843999999999999</v>
      </c>
      <c r="F70" s="48">
        <v>3.7027999999999999</v>
      </c>
      <c r="G70" s="48">
        <v>14.553800000000001</v>
      </c>
      <c r="H70" s="5">
        <v>9.18</v>
      </c>
      <c r="I70" s="48">
        <v>27.91</v>
      </c>
      <c r="J70" s="48">
        <v>38.15</v>
      </c>
      <c r="K70" s="48">
        <v>33.94</v>
      </c>
      <c r="L70" s="3">
        <v>7000</v>
      </c>
      <c r="M70">
        <f>LOG(L70)</f>
        <v>3.8450980400142569</v>
      </c>
      <c r="N70" s="9">
        <v>159000</v>
      </c>
      <c r="O70" s="9">
        <f>LOG(N70)</f>
        <v>5.2013971243204518</v>
      </c>
      <c r="P70" s="53">
        <v>64.8</v>
      </c>
      <c r="Q70" s="53">
        <v>30.099999999999998</v>
      </c>
      <c r="R70" s="53">
        <v>5.0999999999999996</v>
      </c>
      <c r="S70" s="63">
        <v>16184</v>
      </c>
      <c r="T70">
        <f>LOG(S70)</f>
        <v>4.209085869762748</v>
      </c>
      <c r="U70" s="27">
        <v>22387</v>
      </c>
      <c r="V70">
        <f>LOG(U70)</f>
        <v>4.349995899262856</v>
      </c>
      <c r="W70">
        <v>30</v>
      </c>
      <c r="X70">
        <f>LOG(W70)</f>
        <v>1.4771212547196624</v>
      </c>
      <c r="Y70">
        <v>50</v>
      </c>
      <c r="Z70">
        <f>LOG(Y70)</f>
        <v>1.6989700043360187</v>
      </c>
      <c r="AA70">
        <v>8.3000000000000007</v>
      </c>
      <c r="AB70">
        <f>LOG(AA70)</f>
        <v>0.91907809237607396</v>
      </c>
      <c r="AC70">
        <v>3.4</v>
      </c>
      <c r="AD70">
        <f>LOG(AC70)</f>
        <v>0.53147891704225514</v>
      </c>
      <c r="AE70" s="13">
        <v>390</v>
      </c>
      <c r="AF70">
        <f>LOG(AE70)</f>
        <v>2.5910646070264991</v>
      </c>
      <c r="AG70" s="15">
        <v>130</v>
      </c>
      <c r="AH70">
        <f>LOG(AG70)</f>
        <v>2.1139433523068369</v>
      </c>
      <c r="AI70" s="18">
        <v>9.3000000000000007</v>
      </c>
    </row>
    <row r="71" spans="1:35" ht="16" x14ac:dyDescent="0.2">
      <c r="A71" s="2" t="s">
        <v>90</v>
      </c>
      <c r="B71" s="3">
        <v>162000</v>
      </c>
      <c r="C71" s="92">
        <f>LOG(B71)</f>
        <v>5.2095150145426308</v>
      </c>
      <c r="D71">
        <v>5.1256000000000004</v>
      </c>
      <c r="E71" s="48">
        <v>4.5580999999999996</v>
      </c>
      <c r="F71" s="48">
        <v>3.5888000000000004</v>
      </c>
      <c r="G71" s="48">
        <v>14.396100000000001</v>
      </c>
      <c r="H71" s="5">
        <v>9.89</v>
      </c>
      <c r="I71" s="48">
        <v>27.77</v>
      </c>
      <c r="J71" s="48">
        <v>36.369999999999997</v>
      </c>
      <c r="K71" s="48">
        <v>35.86</v>
      </c>
      <c r="L71" s="3">
        <v>3000</v>
      </c>
      <c r="M71">
        <f>LOG(L71)</f>
        <v>3.4771212547196626</v>
      </c>
      <c r="N71" s="9">
        <v>153000</v>
      </c>
      <c r="O71" s="9">
        <f>LOG(N71)</f>
        <v>5.1846914308175984</v>
      </c>
      <c r="P71" s="53">
        <v>71.900000000000006</v>
      </c>
      <c r="Q71" s="53">
        <v>24.9</v>
      </c>
      <c r="R71" s="53">
        <v>3.2</v>
      </c>
      <c r="S71" s="63">
        <v>2450</v>
      </c>
      <c r="T71">
        <f>LOG(S71)</f>
        <v>3.3891660843645326</v>
      </c>
      <c r="U71" s="27">
        <v>5677.5</v>
      </c>
      <c r="V71">
        <f>LOG(U71)</f>
        <v>3.7541571428917728</v>
      </c>
      <c r="W71">
        <v>60</v>
      </c>
      <c r="X71">
        <f>LOG(W71)</f>
        <v>1.7781512503836436</v>
      </c>
      <c r="Y71">
        <v>9.5</v>
      </c>
      <c r="Z71">
        <f>LOG(Y71)</f>
        <v>0.97772360528884772</v>
      </c>
      <c r="AA71">
        <v>18.3</v>
      </c>
      <c r="AB71">
        <f>LOG(AA71)</f>
        <v>1.2624510897304295</v>
      </c>
      <c r="AC71">
        <v>5.3</v>
      </c>
      <c r="AD71">
        <f>LOG(AC71)</f>
        <v>0.72427586960078905</v>
      </c>
      <c r="AE71" s="13">
        <v>530</v>
      </c>
      <c r="AF71">
        <f>LOG(AE71)</f>
        <v>2.7242758696007892</v>
      </c>
      <c r="AG71" s="15">
        <v>330</v>
      </c>
      <c r="AH71">
        <f>LOG(AG71)</f>
        <v>2.5185139398778875</v>
      </c>
      <c r="AI71" s="18">
        <v>8.8000000000000007</v>
      </c>
    </row>
    <row r="72" spans="1:35" ht="16" x14ac:dyDescent="0.2">
      <c r="A72" s="2" t="s">
        <v>91</v>
      </c>
      <c r="B72" s="3">
        <v>223000</v>
      </c>
      <c r="C72" s="92">
        <f>LOG(B72)</f>
        <v>5.3483048630481607</v>
      </c>
      <c r="D72">
        <v>4.8536000000000001</v>
      </c>
      <c r="E72" s="48">
        <v>4.5812999999999997</v>
      </c>
      <c r="F72" s="48">
        <v>3.3985000000000003</v>
      </c>
      <c r="G72" s="48">
        <v>13.9315</v>
      </c>
      <c r="H72" s="5">
        <v>8.77</v>
      </c>
      <c r="I72" s="48">
        <v>27.200000000000003</v>
      </c>
      <c r="J72" s="48">
        <v>34.42</v>
      </c>
      <c r="K72" s="48">
        <v>38.39</v>
      </c>
      <c r="L72" s="3">
        <v>13000</v>
      </c>
      <c r="M72">
        <f>LOG(L72)</f>
        <v>4.1139433523068369</v>
      </c>
      <c r="N72" s="9">
        <v>141000</v>
      </c>
      <c r="O72" s="9">
        <f>LOG(N72)</f>
        <v>5.1492191126553797</v>
      </c>
      <c r="P72" s="53">
        <v>69</v>
      </c>
      <c r="Q72" s="53">
        <v>23.9</v>
      </c>
      <c r="R72" s="53">
        <v>7.0000000000000009</v>
      </c>
      <c r="S72" s="63">
        <v>55000</v>
      </c>
      <c r="T72">
        <f>LOG(S72)</f>
        <v>4.7403626894942441</v>
      </c>
      <c r="U72" s="27">
        <v>60000</v>
      </c>
      <c r="V72">
        <f>LOG(U72)</f>
        <v>4.7781512503836439</v>
      </c>
      <c r="W72">
        <v>15</v>
      </c>
      <c r="X72">
        <f>LOG(W72)</f>
        <v>1.1760912590556813</v>
      </c>
      <c r="Y72">
        <v>3125</v>
      </c>
      <c r="Z72">
        <f>LOG(Y72)</f>
        <v>3.4948500216800942</v>
      </c>
      <c r="AA72">
        <v>7.8</v>
      </c>
      <c r="AB72">
        <f>LOG(AA72)</f>
        <v>0.89209460269048035</v>
      </c>
      <c r="AC72">
        <v>4.5999999999999996</v>
      </c>
      <c r="AD72">
        <f>LOG(AC72)</f>
        <v>0.66275783168157409</v>
      </c>
      <c r="AE72" s="71" t="s">
        <v>15</v>
      </c>
      <c r="AF72" t="e">
        <f>LOG(AE72)</f>
        <v>#VALUE!</v>
      </c>
      <c r="AG72" s="15">
        <v>330</v>
      </c>
      <c r="AH72">
        <f>LOG(AG72)</f>
        <v>2.5185139398778875</v>
      </c>
      <c r="AI72" s="18">
        <v>9.3000000000000007</v>
      </c>
    </row>
    <row r="73" spans="1:35" ht="16" x14ac:dyDescent="0.2">
      <c r="A73" s="2" t="s">
        <v>92</v>
      </c>
      <c r="B73" s="3">
        <v>230000</v>
      </c>
      <c r="C73" s="92">
        <f>LOG(B73)</f>
        <v>5.3617278360175931</v>
      </c>
      <c r="D73">
        <v>4.7760999999999996</v>
      </c>
      <c r="E73" s="48">
        <v>4.5757000000000003</v>
      </c>
      <c r="F73" s="48">
        <v>3.3616999999999999</v>
      </c>
      <c r="G73" s="48">
        <v>13.849400000000001</v>
      </c>
      <c r="H73" s="5">
        <v>8.31</v>
      </c>
      <c r="I73" s="48">
        <v>26.839999999999996</v>
      </c>
      <c r="J73" s="48">
        <v>36.049999999999997</v>
      </c>
      <c r="K73" s="48">
        <v>37.11</v>
      </c>
      <c r="L73" s="3">
        <v>6000</v>
      </c>
      <c r="M73">
        <f>LOG(L73)</f>
        <v>3.7781512503836434</v>
      </c>
      <c r="N73" s="9">
        <v>165000</v>
      </c>
      <c r="O73" s="9">
        <f>LOG(N73)</f>
        <v>5.2174839442139067</v>
      </c>
      <c r="P73" s="53">
        <v>64.2</v>
      </c>
      <c r="Q73" s="53">
        <v>26.700000000000003</v>
      </c>
      <c r="R73" s="53">
        <v>9.1</v>
      </c>
      <c r="S73" s="63">
        <v>14652.5</v>
      </c>
      <c r="T73">
        <f>LOG(S73)</f>
        <v>4.1659117300536561</v>
      </c>
      <c r="U73" s="27">
        <v>17756.5</v>
      </c>
      <c r="V73">
        <f>LOG(U73)</f>
        <v>4.2493573656946015</v>
      </c>
      <c r="W73">
        <v>15</v>
      </c>
      <c r="X73">
        <f>LOG(W73)</f>
        <v>1.1760912590556813</v>
      </c>
      <c r="Y73">
        <v>1545</v>
      </c>
      <c r="Z73">
        <f>LOG(Y73)</f>
        <v>3.1889284837608534</v>
      </c>
      <c r="AA73">
        <v>9.3000000000000007</v>
      </c>
      <c r="AB73">
        <f>LOG(AA73)</f>
        <v>0.96848294855393513</v>
      </c>
      <c r="AC73">
        <v>5.8</v>
      </c>
      <c r="AD73">
        <f>LOG(AC73)</f>
        <v>0.76342799356293722</v>
      </c>
      <c r="AE73" s="13">
        <v>570</v>
      </c>
      <c r="AF73">
        <f>LOG(AE73)</f>
        <v>2.7558748556724915</v>
      </c>
      <c r="AG73" s="15">
        <v>60</v>
      </c>
      <c r="AH73">
        <f>LOG(AG73)</f>
        <v>1.7781512503836436</v>
      </c>
      <c r="AI73" s="18">
        <v>9.4</v>
      </c>
    </row>
    <row r="74" spans="1:35" ht="16" x14ac:dyDescent="0.2">
      <c r="A74" s="2" t="s">
        <v>93</v>
      </c>
      <c r="B74" s="3">
        <v>307000</v>
      </c>
      <c r="C74" s="92">
        <f>LOG(B74)</f>
        <v>5.4871383754771861</v>
      </c>
      <c r="D74">
        <v>4.2439</v>
      </c>
      <c r="E74" s="48">
        <v>4.6501999999999999</v>
      </c>
      <c r="F74" s="48">
        <v>3.2288000000000006</v>
      </c>
      <c r="G74" s="48">
        <v>13.254</v>
      </c>
      <c r="H74" s="5">
        <v>12.29</v>
      </c>
      <c r="I74" s="48">
        <v>21.17</v>
      </c>
      <c r="J74" s="48">
        <v>31.41</v>
      </c>
      <c r="K74" s="48">
        <v>47.42</v>
      </c>
      <c r="L74" s="96"/>
      <c r="M74" t="e">
        <f>LOG(L74)</f>
        <v>#NUM!</v>
      </c>
      <c r="N74" s="9">
        <v>235000</v>
      </c>
      <c r="O74" s="9">
        <f>LOG(N74)</f>
        <v>5.3710678622717358</v>
      </c>
      <c r="P74" s="53">
        <v>66.8</v>
      </c>
      <c r="Q74" s="53">
        <v>28.6</v>
      </c>
      <c r="R74" s="53">
        <v>4.5999999999999996</v>
      </c>
      <c r="S74" s="63">
        <v>56113.3125</v>
      </c>
      <c r="T74">
        <f>LOG(S74)</f>
        <v>4.7490659068786218</v>
      </c>
      <c r="U74" s="27">
        <v>18543.046875</v>
      </c>
      <c r="V74">
        <f>LOG(U74)</f>
        <v>4.2681810961666411</v>
      </c>
      <c r="W74">
        <v>95</v>
      </c>
      <c r="X74">
        <f>LOG(W74)</f>
        <v>1.9777236052888478</v>
      </c>
      <c r="Z74" t="e">
        <f>LOG(Y74)</f>
        <v>#NUM!</v>
      </c>
      <c r="AA74">
        <v>4.8</v>
      </c>
      <c r="AB74">
        <f>LOG(AA74)</f>
        <v>0.68124123737558717</v>
      </c>
      <c r="AC74">
        <v>6.7</v>
      </c>
      <c r="AD74">
        <f>LOG(AC74)</f>
        <v>0.82607480270082645</v>
      </c>
      <c r="AE74" s="13">
        <v>40</v>
      </c>
      <c r="AF74">
        <f>LOG(AE74)</f>
        <v>1.6020599913279623</v>
      </c>
      <c r="AG74" s="15">
        <v>50</v>
      </c>
      <c r="AH74">
        <f>LOG(AG74)</f>
        <v>1.6989700043360187</v>
      </c>
      <c r="AI74" s="18">
        <v>9.3000000000000007</v>
      </c>
    </row>
    <row r="75" spans="1:35" ht="16" x14ac:dyDescent="0.2">
      <c r="A75" s="2" t="s">
        <v>94</v>
      </c>
      <c r="B75" s="3">
        <v>183000</v>
      </c>
      <c r="C75" s="92">
        <f>LOG(B75)</f>
        <v>5.2624510897304297</v>
      </c>
      <c r="D75">
        <v>4.2484999999999999</v>
      </c>
      <c r="E75" s="48">
        <v>4.6761999999999997</v>
      </c>
      <c r="F75" s="48">
        <v>3.2850999999999999</v>
      </c>
      <c r="G75" s="48">
        <v>13.3269</v>
      </c>
      <c r="H75" s="5">
        <v>9.7200000000000006</v>
      </c>
      <c r="I75" s="48">
        <v>24.32</v>
      </c>
      <c r="J75" s="48">
        <v>36.49</v>
      </c>
      <c r="K75" s="48">
        <v>39.19</v>
      </c>
      <c r="L75" s="3">
        <v>3000</v>
      </c>
      <c r="M75">
        <f>LOG(L75)</f>
        <v>3.4771212547196626</v>
      </c>
      <c r="N75" s="9">
        <v>282000</v>
      </c>
      <c r="O75" s="9">
        <f>LOG(N75)</f>
        <v>5.4502491083193609</v>
      </c>
      <c r="P75" s="53">
        <v>76.400000000000006</v>
      </c>
      <c r="Q75" s="53">
        <v>15.1</v>
      </c>
      <c r="R75" s="53">
        <v>8.5</v>
      </c>
      <c r="S75" s="63">
        <v>5847.5</v>
      </c>
      <c r="T75">
        <f>LOG(S75)</f>
        <v>3.7669702304811907</v>
      </c>
      <c r="U75" s="27">
        <v>6420</v>
      </c>
      <c r="V75">
        <f>LOG(U75)</f>
        <v>3.8075350280688531</v>
      </c>
      <c r="W75">
        <v>375</v>
      </c>
      <c r="X75">
        <f>LOG(W75)</f>
        <v>2.5740312677277188</v>
      </c>
      <c r="Y75">
        <v>2</v>
      </c>
      <c r="Z75">
        <f>LOG(Y75)</f>
        <v>0.3010299956639812</v>
      </c>
      <c r="AA75">
        <v>1.3</v>
      </c>
      <c r="AB75">
        <f>LOG(AA75)</f>
        <v>0.11394335230683679</v>
      </c>
      <c r="AC75">
        <v>0.2</v>
      </c>
      <c r="AD75">
        <f>LOG(AC75)</f>
        <v>-0.69897000433601875</v>
      </c>
      <c r="AE75" s="13">
        <v>40</v>
      </c>
      <c r="AF75">
        <f>LOG(AE75)</f>
        <v>1.6020599913279623</v>
      </c>
      <c r="AG75" s="15"/>
      <c r="AH75" t="e">
        <f>LOG(AG75)</f>
        <v>#NUM!</v>
      </c>
      <c r="AI75" s="18">
        <v>9.3000000000000007</v>
      </c>
    </row>
    <row r="76" spans="1:35" ht="16" x14ac:dyDescent="0.2">
      <c r="A76" s="2" t="s">
        <v>95</v>
      </c>
      <c r="B76" s="3">
        <v>130000</v>
      </c>
      <c r="C76" s="92">
        <f>LOG(B76)</f>
        <v>5.1139433523068369</v>
      </c>
      <c r="D76">
        <v>4.3902999999999999</v>
      </c>
      <c r="E76" s="48">
        <v>4.7065999999999999</v>
      </c>
      <c r="F76" s="48">
        <v>3.3351999999999999</v>
      </c>
      <c r="G76" s="48">
        <v>13.5579</v>
      </c>
      <c r="H76" s="5">
        <v>12.44</v>
      </c>
      <c r="I76" s="48">
        <v>24.26</v>
      </c>
      <c r="J76" s="48">
        <v>36.92</v>
      </c>
      <c r="K76" s="48">
        <v>38.82</v>
      </c>
      <c r="L76" s="3">
        <v>5000</v>
      </c>
      <c r="M76">
        <f>LOG(L76)</f>
        <v>3.6989700043360187</v>
      </c>
      <c r="N76" s="9">
        <v>184000</v>
      </c>
      <c r="O76" s="9">
        <f>LOG(N76)</f>
        <v>5.2648178230095368</v>
      </c>
      <c r="P76" s="53">
        <v>68.599999999999994</v>
      </c>
      <c r="Q76" s="53">
        <v>21.7</v>
      </c>
      <c r="R76" s="53">
        <v>9.6999999999999993</v>
      </c>
      <c r="S76" s="63">
        <v>8374</v>
      </c>
      <c r="T76">
        <f>LOG(S76)</f>
        <v>3.9229329565552118</v>
      </c>
      <c r="U76" s="27">
        <v>7467</v>
      </c>
      <c r="V76">
        <f>LOG(U76)</f>
        <v>3.8731461513282555</v>
      </c>
      <c r="W76">
        <v>245</v>
      </c>
      <c r="X76">
        <f>LOG(W76)</f>
        <v>2.3891660843645326</v>
      </c>
      <c r="Y76">
        <v>0.5</v>
      </c>
      <c r="Z76">
        <f>LOG(Y76)</f>
        <v>-0.3010299956639812</v>
      </c>
      <c r="AA76">
        <v>0.3</v>
      </c>
      <c r="AB76">
        <f>LOG(AA76)</f>
        <v>-0.52287874528033762</v>
      </c>
      <c r="AC76">
        <v>2.5000000000000001E-2</v>
      </c>
      <c r="AD76">
        <f>LOG(AC76)</f>
        <v>-1.6020599913279623</v>
      </c>
      <c r="AE76" s="13">
        <v>37</v>
      </c>
      <c r="AF76">
        <f>LOG(AE76)</f>
        <v>1.568201724066995</v>
      </c>
      <c r="AG76" s="15">
        <v>20</v>
      </c>
      <c r="AH76">
        <f>LOG(AG76)</f>
        <v>1.3010299956639813</v>
      </c>
      <c r="AI76" s="18">
        <v>8.9</v>
      </c>
    </row>
    <row r="77" spans="1:35" ht="16" x14ac:dyDescent="0.2">
      <c r="A77" s="2" t="s">
        <v>96</v>
      </c>
      <c r="B77" s="3">
        <v>162000</v>
      </c>
      <c r="C77" s="92">
        <f>LOG(B77)</f>
        <v>5.2095150145426308</v>
      </c>
      <c r="D77">
        <v>4.2549999999999999</v>
      </c>
      <c r="E77" s="48">
        <v>4.6933999999999996</v>
      </c>
      <c r="F77" s="48">
        <v>3.3174999999999994</v>
      </c>
      <c r="G77" s="48">
        <v>13.3766</v>
      </c>
      <c r="H77" s="5">
        <v>12.34</v>
      </c>
      <c r="I77" s="48">
        <v>26.31</v>
      </c>
      <c r="J77" s="48">
        <v>36.520000000000003</v>
      </c>
      <c r="K77" s="48">
        <v>37.17</v>
      </c>
      <c r="L77" s="3">
        <v>2000</v>
      </c>
      <c r="M77">
        <f>LOG(L77)</f>
        <v>3.3010299956639813</v>
      </c>
      <c r="N77" s="9">
        <v>115000</v>
      </c>
      <c r="O77" s="9">
        <f>LOG(N77)</f>
        <v>5.0606978403536118</v>
      </c>
      <c r="P77" s="53">
        <v>61.5</v>
      </c>
      <c r="Q77" s="53">
        <v>32.200000000000003</v>
      </c>
      <c r="R77" s="53">
        <v>6.3</v>
      </c>
      <c r="S77" s="63">
        <v>7146</v>
      </c>
      <c r="T77">
        <f>LOG(S77)</f>
        <v>3.8540630118664212</v>
      </c>
      <c r="U77" s="27">
        <v>9037.5</v>
      </c>
      <c r="V77">
        <f>LOG(U77)</f>
        <v>3.9560483103025872</v>
      </c>
      <c r="W77">
        <v>175</v>
      </c>
      <c r="X77">
        <f>LOG(W77)</f>
        <v>2.2430380486862944</v>
      </c>
      <c r="Y77">
        <v>1</v>
      </c>
      <c r="Z77">
        <f>LOG(Y77)</f>
        <v>0</v>
      </c>
      <c r="AA77">
        <v>0.3</v>
      </c>
      <c r="AB77">
        <f>LOG(AA77)</f>
        <v>-0.52287874528033762</v>
      </c>
      <c r="AC77">
        <v>0.1</v>
      </c>
      <c r="AD77">
        <f>LOG(AC77)</f>
        <v>-1</v>
      </c>
      <c r="AE77" s="13">
        <v>19</v>
      </c>
      <c r="AF77">
        <f>LOG(AE77)</f>
        <v>1.2787536009528289</v>
      </c>
      <c r="AG77" s="15"/>
      <c r="AH77" t="e">
        <f>LOG(AG77)</f>
        <v>#NUM!</v>
      </c>
      <c r="AI77" s="18">
        <v>9.1999999999999993</v>
      </c>
    </row>
    <row r="78" spans="1:35" ht="16" x14ac:dyDescent="0.2">
      <c r="A78" s="2" t="s">
        <v>97</v>
      </c>
      <c r="B78" s="3">
        <v>293000</v>
      </c>
      <c r="C78" s="92">
        <f>LOG(B78)</f>
        <v>5.4668676203541091</v>
      </c>
      <c r="D78">
        <v>4.2557999999999998</v>
      </c>
      <c r="E78" s="48">
        <v>4.6962000000000002</v>
      </c>
      <c r="F78" s="48">
        <v>3.1920000000000002</v>
      </c>
      <c r="G78" s="48">
        <v>13.232900000000001</v>
      </c>
      <c r="H78" s="5">
        <v>11.9</v>
      </c>
      <c r="I78" s="48">
        <v>24.95</v>
      </c>
      <c r="J78" s="48">
        <v>35.11</v>
      </c>
      <c r="K78" s="48">
        <v>39.94</v>
      </c>
      <c r="L78" s="3">
        <v>4000</v>
      </c>
      <c r="M78">
        <f>LOG(L78)</f>
        <v>3.6020599913279625</v>
      </c>
      <c r="N78" s="9">
        <v>153000</v>
      </c>
      <c r="O78" s="9">
        <f>LOG(N78)</f>
        <v>5.1846914308175984</v>
      </c>
      <c r="P78" s="53">
        <v>63.9</v>
      </c>
      <c r="Q78" s="53">
        <v>30.4</v>
      </c>
      <c r="R78" s="53">
        <v>5.7</v>
      </c>
      <c r="S78" s="63">
        <v>9872.5</v>
      </c>
      <c r="T78">
        <f>LOG(S78)</f>
        <v>3.9944271424085818</v>
      </c>
      <c r="U78" s="27">
        <v>8964</v>
      </c>
      <c r="V78">
        <f>LOG(U78)</f>
        <v>3.9525018478630236</v>
      </c>
      <c r="W78">
        <v>135</v>
      </c>
      <c r="X78">
        <f>LOG(W78)</f>
        <v>2.1303337684950061</v>
      </c>
      <c r="Y78">
        <v>0.125</v>
      </c>
      <c r="Z78">
        <f>LOG(Y78)</f>
        <v>-0.90308998699194354</v>
      </c>
      <c r="AA78">
        <v>0.8</v>
      </c>
      <c r="AB78">
        <f>LOG(AA78)</f>
        <v>-9.6910013008056392E-2</v>
      </c>
      <c r="AC78">
        <v>0.6</v>
      </c>
      <c r="AD78">
        <f>LOG(AC78)</f>
        <v>-0.22184874961635639</v>
      </c>
      <c r="AE78" s="71">
        <f>18*0.25</f>
        <v>4.5</v>
      </c>
      <c r="AF78">
        <f>LOG(AE78)</f>
        <v>0.65321251377534373</v>
      </c>
      <c r="AG78" s="15">
        <v>230</v>
      </c>
      <c r="AH78">
        <f>LOG(AG78)</f>
        <v>2.3617278360175931</v>
      </c>
      <c r="AI78" s="18">
        <v>9.3000000000000007</v>
      </c>
    </row>
    <row r="79" spans="1:35" ht="16" x14ac:dyDescent="0.2">
      <c r="A79" s="2" t="s">
        <v>98</v>
      </c>
      <c r="B79" s="3">
        <v>224000</v>
      </c>
      <c r="C79" s="92">
        <f>LOG(B79)</f>
        <v>5.3502480183341632</v>
      </c>
      <c r="D79">
        <v>4.2196999999999996</v>
      </c>
      <c r="E79" s="48">
        <v>4.6515000000000004</v>
      </c>
      <c r="F79" s="48">
        <v>3.0920000000000001</v>
      </c>
      <c r="G79" s="48">
        <v>13.078900000000001</v>
      </c>
      <c r="H79" s="5">
        <v>8.6999999999999993</v>
      </c>
      <c r="I79" s="48">
        <v>25.03</v>
      </c>
      <c r="J79" s="48">
        <v>37.619999999999997</v>
      </c>
      <c r="K79" s="48">
        <v>37.35</v>
      </c>
      <c r="L79" s="3">
        <v>3000</v>
      </c>
      <c r="M79">
        <f>LOG(L79)</f>
        <v>3.4771212547196626</v>
      </c>
      <c r="N79" s="9">
        <v>254000</v>
      </c>
      <c r="O79" s="9">
        <f>LOG(N79)</f>
        <v>5.4048337166199385</v>
      </c>
      <c r="P79" s="53">
        <v>73</v>
      </c>
      <c r="Q79" s="53">
        <v>20.100000000000001</v>
      </c>
      <c r="R79" s="53">
        <v>6.9</v>
      </c>
      <c r="S79" s="63">
        <v>15025</v>
      </c>
      <c r="T79">
        <f>LOG(S79)</f>
        <v>4.1768144806747776</v>
      </c>
      <c r="U79" s="27">
        <v>14280</v>
      </c>
      <c r="V79">
        <f>LOG(U79)</f>
        <v>4.1547282074401553</v>
      </c>
      <c r="W79">
        <v>260</v>
      </c>
      <c r="X79">
        <f>LOG(W79)</f>
        <v>2.4149733479708178</v>
      </c>
      <c r="Y79">
        <v>1</v>
      </c>
      <c r="Z79">
        <f>LOG(Y79)</f>
        <v>0</v>
      </c>
      <c r="AA79">
        <v>1.5</v>
      </c>
      <c r="AB79">
        <f>LOG(AA79)</f>
        <v>0.17609125905568124</v>
      </c>
      <c r="AC79">
        <v>1.5</v>
      </c>
      <c r="AD79">
        <f>LOG(AC79)</f>
        <v>0.17609125905568124</v>
      </c>
      <c r="AE79" s="71">
        <f>18*0.25</f>
        <v>4.5</v>
      </c>
      <c r="AF79">
        <f>LOG(AE79)</f>
        <v>0.65321251377534373</v>
      </c>
      <c r="AG79" s="15"/>
      <c r="AH79" t="e">
        <f>LOG(AG79)</f>
        <v>#NUM!</v>
      </c>
      <c r="AI79" s="18">
        <v>9.4</v>
      </c>
    </row>
    <row r="80" spans="1:35" ht="16" x14ac:dyDescent="0.2">
      <c r="A80" s="2" t="s">
        <v>99</v>
      </c>
      <c r="B80" s="3">
        <v>110000</v>
      </c>
      <c r="C80" s="92">
        <f>LOG(B80)</f>
        <v>5.0413926851582254</v>
      </c>
      <c r="D80">
        <v>4.0007000000000001</v>
      </c>
      <c r="E80" s="48">
        <v>4.7260999999999997</v>
      </c>
      <c r="F80" s="48">
        <v>3.1692999999999998</v>
      </c>
      <c r="G80" s="48">
        <v>13.0299</v>
      </c>
      <c r="H80" s="5">
        <v>10.85</v>
      </c>
      <c r="I80" s="48">
        <v>26.1</v>
      </c>
      <c r="J80" s="48">
        <v>34.61</v>
      </c>
      <c r="K80" s="48">
        <v>39.28</v>
      </c>
      <c r="L80" s="96"/>
      <c r="M80" t="e">
        <f>LOG(L80)</f>
        <v>#NUM!</v>
      </c>
      <c r="N80" s="9">
        <v>238000</v>
      </c>
      <c r="O80" s="9">
        <f>LOG(N80)</f>
        <v>5.3765769570565123</v>
      </c>
      <c r="P80" s="53">
        <v>65.400000000000006</v>
      </c>
      <c r="Q80" s="53">
        <v>21.2</v>
      </c>
      <c r="R80" s="53">
        <v>13.4</v>
      </c>
      <c r="S80" s="63">
        <v>89180.0859375</v>
      </c>
      <c r="T80">
        <f>LOG(S80)</f>
        <v>4.9502678865173344</v>
      </c>
      <c r="U80" s="27">
        <v>2714225.5859375</v>
      </c>
      <c r="V80">
        <f>LOG(U80)</f>
        <v>6.4336459401020694</v>
      </c>
      <c r="W80">
        <v>50</v>
      </c>
      <c r="X80">
        <f>LOG(W80)</f>
        <v>1.6989700043360187</v>
      </c>
      <c r="Z80" t="e">
        <f>LOG(Y80)</f>
        <v>#NUM!</v>
      </c>
      <c r="AA80">
        <v>10.5</v>
      </c>
      <c r="AB80">
        <f>LOG(AA80)</f>
        <v>1.0211892990699381</v>
      </c>
      <c r="AC80">
        <v>5.2</v>
      </c>
      <c r="AD80">
        <f>LOG(AC80)</f>
        <v>0.71600334363479923</v>
      </c>
      <c r="AE80" s="71">
        <v>1400</v>
      </c>
      <c r="AF80">
        <f>LOG(AE80)</f>
        <v>3.1461280356782382</v>
      </c>
      <c r="AG80" s="15">
        <v>40</v>
      </c>
      <c r="AH80">
        <f>LOG(AG80)</f>
        <v>1.6020599913279623</v>
      </c>
      <c r="AI80" s="18">
        <v>7</v>
      </c>
    </row>
    <row r="81" spans="1:35" ht="16" x14ac:dyDescent="0.2">
      <c r="A81" s="2" t="s">
        <v>100</v>
      </c>
      <c r="B81" s="3">
        <v>81000</v>
      </c>
      <c r="C81" s="92">
        <f>LOG(B81)</f>
        <v>4.9084850188786495</v>
      </c>
      <c r="D81">
        <v>4.7009999999999996</v>
      </c>
      <c r="E81" s="48">
        <v>4.6849999999999996</v>
      </c>
      <c r="F81" s="48">
        <v>3.1352000000000007</v>
      </c>
      <c r="G81" s="48">
        <v>13.624599999999997</v>
      </c>
      <c r="H81" s="5">
        <v>15.12</v>
      </c>
      <c r="I81" s="48">
        <v>24.42</v>
      </c>
      <c r="J81" s="48">
        <v>37.92</v>
      </c>
      <c r="K81" s="48">
        <v>37.659999999999997</v>
      </c>
      <c r="L81" s="96"/>
      <c r="M81" t="e">
        <f>LOG(L81)</f>
        <v>#NUM!</v>
      </c>
      <c r="N81" s="9">
        <v>120000</v>
      </c>
      <c r="O81" s="9">
        <f>LOG(N81)</f>
        <v>5.0791812460476251</v>
      </c>
      <c r="P81" s="53">
        <v>69.099999999999994</v>
      </c>
      <c r="Q81" s="53">
        <v>20.399999999999999</v>
      </c>
      <c r="R81" s="53">
        <v>10.5</v>
      </c>
      <c r="S81" s="63">
        <v>2460</v>
      </c>
      <c r="T81">
        <f>LOG(S81)</f>
        <v>3.3909351071033793</v>
      </c>
      <c r="U81" s="27">
        <v>35000</v>
      </c>
      <c r="V81">
        <f>LOG(U81)</f>
        <v>4.5440680443502757</v>
      </c>
      <c r="W81">
        <v>125</v>
      </c>
      <c r="X81">
        <f>LOG(W81)</f>
        <v>2.0969100130080562</v>
      </c>
      <c r="Y81">
        <v>12.5</v>
      </c>
      <c r="Z81">
        <f>LOG(Y81)</f>
        <v>1.0969100130080565</v>
      </c>
      <c r="AA81">
        <v>5</v>
      </c>
      <c r="AB81">
        <f>LOG(AA81)</f>
        <v>0.69897000433601886</v>
      </c>
      <c r="AC81">
        <v>2.8</v>
      </c>
      <c r="AD81">
        <f>LOG(AC81)</f>
        <v>0.44715803134221921</v>
      </c>
      <c r="AE81" s="13">
        <v>570</v>
      </c>
      <c r="AF81">
        <f>LOG(AE81)</f>
        <v>2.7558748556724915</v>
      </c>
      <c r="AG81" s="15">
        <v>40</v>
      </c>
      <c r="AH81">
        <f>LOG(AG81)</f>
        <v>1.6020599913279623</v>
      </c>
      <c r="AI81" s="18">
        <v>9.5</v>
      </c>
    </row>
    <row r="82" spans="1:35" ht="16" x14ac:dyDescent="0.2">
      <c r="A82" s="2" t="s">
        <v>101</v>
      </c>
      <c r="B82" s="3">
        <v>86000</v>
      </c>
      <c r="C82" s="92">
        <f>LOG(B82)</f>
        <v>4.9344984512435675</v>
      </c>
      <c r="D82">
        <v>4.4675000000000002</v>
      </c>
      <c r="E82" s="48">
        <v>4.7317999999999998</v>
      </c>
      <c r="F82" s="48">
        <v>3.1886999999999999</v>
      </c>
      <c r="G82" s="48">
        <v>13.488200000000001</v>
      </c>
      <c r="H82" s="5">
        <v>10.34</v>
      </c>
      <c r="I82" s="48">
        <v>25.41</v>
      </c>
      <c r="J82" s="48">
        <v>36.03</v>
      </c>
      <c r="K82" s="48">
        <v>38.57</v>
      </c>
      <c r="L82" s="3">
        <v>29000</v>
      </c>
      <c r="M82">
        <f>LOG(L82)</f>
        <v>4.4623979978989565</v>
      </c>
      <c r="N82" s="9">
        <v>87000</v>
      </c>
      <c r="O82" s="9">
        <f>LOG(N82)</f>
        <v>4.9395192526186182</v>
      </c>
      <c r="P82" s="53">
        <v>62.6</v>
      </c>
      <c r="Q82" s="53">
        <v>24.4</v>
      </c>
      <c r="R82" s="53">
        <v>13</v>
      </c>
      <c r="S82" s="63">
        <v>1760</v>
      </c>
      <c r="T82">
        <f>LOG(S82)</f>
        <v>3.2455126678141499</v>
      </c>
      <c r="U82" s="27">
        <v>18998.5</v>
      </c>
      <c r="V82">
        <f>LOG(U82)</f>
        <v>4.2787193131928811</v>
      </c>
      <c r="W82">
        <v>25</v>
      </c>
      <c r="X82">
        <f>LOG(W82)</f>
        <v>1.3979400086720377</v>
      </c>
      <c r="Y82">
        <v>9</v>
      </c>
      <c r="Z82">
        <f>LOG(Y82)</f>
        <v>0.95424250943932487</v>
      </c>
      <c r="AA82">
        <v>2.9</v>
      </c>
      <c r="AB82">
        <f>LOG(AA82)</f>
        <v>0.46239799789895608</v>
      </c>
      <c r="AC82">
        <v>0.7</v>
      </c>
      <c r="AD82">
        <f>LOG(AC82)</f>
        <v>-0.15490195998574319</v>
      </c>
      <c r="AE82" s="13">
        <v>200</v>
      </c>
      <c r="AF82">
        <f>LOG(AE82)</f>
        <v>2.3010299956639813</v>
      </c>
      <c r="AG82" s="15">
        <v>50</v>
      </c>
      <c r="AH82">
        <f>LOG(AG82)</f>
        <v>1.6989700043360187</v>
      </c>
      <c r="AI82" s="18">
        <v>8.5</v>
      </c>
    </row>
    <row r="83" spans="1:35" ht="16" x14ac:dyDescent="0.2">
      <c r="A83" s="2" t="s">
        <v>102</v>
      </c>
      <c r="B83" s="3">
        <v>74000</v>
      </c>
      <c r="C83" s="92">
        <f>LOG(B83)</f>
        <v>4.8692317197309762</v>
      </c>
      <c r="D83">
        <v>3.9436999999999998</v>
      </c>
      <c r="E83" s="48">
        <v>4.7287999999999997</v>
      </c>
      <c r="F83" s="48">
        <v>3.2203000000000004</v>
      </c>
      <c r="G83" s="48">
        <v>12.992499999999998</v>
      </c>
      <c r="H83" s="5">
        <v>15.98</v>
      </c>
      <c r="I83" s="48">
        <v>28.65</v>
      </c>
      <c r="J83" s="48">
        <v>38.450000000000003</v>
      </c>
      <c r="K83" s="48">
        <v>32.9</v>
      </c>
      <c r="L83" s="3">
        <v>6000</v>
      </c>
      <c r="M83">
        <f>LOG(L83)</f>
        <v>3.7781512503836434</v>
      </c>
      <c r="N83" s="9">
        <v>54000</v>
      </c>
      <c r="O83" s="9">
        <f>LOG(N83)</f>
        <v>4.7323937598229682</v>
      </c>
      <c r="P83" s="53">
        <v>64.599999999999994</v>
      </c>
      <c r="Q83" s="53">
        <v>29.299999999999997</v>
      </c>
      <c r="R83" s="53">
        <v>6.1</v>
      </c>
      <c r="S83" s="63">
        <v>3000</v>
      </c>
      <c r="T83">
        <f>LOG(S83)</f>
        <v>3.4771212547196626</v>
      </c>
      <c r="U83" s="27">
        <v>28000</v>
      </c>
      <c r="V83">
        <f>LOG(U83)</f>
        <v>4.4471580313422194</v>
      </c>
      <c r="W83">
        <v>60</v>
      </c>
      <c r="X83">
        <f>LOG(W83)</f>
        <v>1.7781512503836436</v>
      </c>
      <c r="Y83">
        <v>63</v>
      </c>
      <c r="Z83">
        <f>LOG(Y83)</f>
        <v>1.7993405494535817</v>
      </c>
      <c r="AA83">
        <v>9.1999999999999993</v>
      </c>
      <c r="AB83">
        <f>LOG(AA83)</f>
        <v>0.96378782734555524</v>
      </c>
      <c r="AC83">
        <v>4.7</v>
      </c>
      <c r="AD83">
        <f>LOG(AC83)</f>
        <v>0.67209785793571752</v>
      </c>
      <c r="AE83" s="13">
        <v>570</v>
      </c>
      <c r="AF83">
        <f>LOG(AE83)</f>
        <v>2.7558748556724915</v>
      </c>
      <c r="AG83" s="15">
        <v>230</v>
      </c>
      <c r="AH83">
        <f>LOG(AG83)</f>
        <v>2.3617278360175931</v>
      </c>
      <c r="AI83" s="18">
        <v>9.6</v>
      </c>
    </row>
    <row r="84" spans="1:35" ht="16" x14ac:dyDescent="0.2">
      <c r="A84" s="2" t="s">
        <v>103</v>
      </c>
      <c r="B84" s="3">
        <v>53000</v>
      </c>
      <c r="C84" s="92">
        <f>LOG(B84)</f>
        <v>4.7242758696007892</v>
      </c>
      <c r="D84">
        <v>4.1337000000000002</v>
      </c>
      <c r="E84" s="48">
        <v>4.7283999999999997</v>
      </c>
      <c r="F84" s="48">
        <v>3.0769000000000002</v>
      </c>
      <c r="G84" s="48">
        <v>13.048699999999998</v>
      </c>
      <c r="H84" s="5">
        <v>10.72</v>
      </c>
      <c r="I84" s="48">
        <v>22.88</v>
      </c>
      <c r="J84" s="48">
        <v>34.29</v>
      </c>
      <c r="K84" s="48">
        <v>42.83</v>
      </c>
      <c r="L84" s="3">
        <v>4000</v>
      </c>
      <c r="M84">
        <f>LOG(L84)</f>
        <v>3.6020599913279625</v>
      </c>
      <c r="N84" s="9">
        <v>84000</v>
      </c>
      <c r="O84" s="9">
        <f>LOG(N84)</f>
        <v>4.924279286061882</v>
      </c>
      <c r="P84" s="53">
        <v>68.3</v>
      </c>
      <c r="Q84" s="53">
        <v>21.7</v>
      </c>
      <c r="R84" s="53">
        <v>10</v>
      </c>
      <c r="S84" s="63">
        <v>2480</v>
      </c>
      <c r="T84">
        <f>LOG(S84)</f>
        <v>3.3944516808262164</v>
      </c>
      <c r="U84" s="27">
        <v>27000</v>
      </c>
      <c r="V84">
        <f>LOG(U84)</f>
        <v>4.4313637641589869</v>
      </c>
      <c r="W84">
        <v>130</v>
      </c>
      <c r="X84">
        <f>LOG(W84)</f>
        <v>2.1139433523068369</v>
      </c>
      <c r="Y84">
        <v>150</v>
      </c>
      <c r="Z84">
        <f>LOG(Y84)</f>
        <v>2.1760912590556813</v>
      </c>
      <c r="AA84">
        <v>4.8</v>
      </c>
      <c r="AB84">
        <f>LOG(AA84)</f>
        <v>0.68124123737558717</v>
      </c>
      <c r="AC84">
        <v>3.9</v>
      </c>
      <c r="AD84">
        <f>LOG(AC84)</f>
        <v>0.59106460702649921</v>
      </c>
      <c r="AE84" s="13">
        <v>240</v>
      </c>
      <c r="AF84">
        <f>LOG(AE84)</f>
        <v>2.3802112417116059</v>
      </c>
      <c r="AG84" s="15"/>
      <c r="AH84" t="e">
        <f>LOG(AG84)</f>
        <v>#NUM!</v>
      </c>
      <c r="AI84" s="18">
        <v>8.3000000000000007</v>
      </c>
    </row>
    <row r="85" spans="1:35" ht="16" x14ac:dyDescent="0.2">
      <c r="A85" s="2" t="s">
        <v>104</v>
      </c>
      <c r="B85" s="3">
        <v>75000</v>
      </c>
      <c r="C85" s="92">
        <f>LOG(B85)</f>
        <v>4.8750612633917001</v>
      </c>
      <c r="D85">
        <v>4.2755000000000001</v>
      </c>
      <c r="E85" s="48">
        <v>4.6675000000000004</v>
      </c>
      <c r="F85" s="48">
        <v>3.1172</v>
      </c>
      <c r="G85" s="48">
        <v>13.175499999999998</v>
      </c>
      <c r="H85" s="5">
        <v>13.52</v>
      </c>
      <c r="I85" s="48">
        <v>23.28</v>
      </c>
      <c r="J85" s="48">
        <v>36.08</v>
      </c>
      <c r="K85" s="48">
        <v>40.64</v>
      </c>
      <c r="L85" s="3">
        <v>4000</v>
      </c>
      <c r="M85">
        <f>LOG(L85)</f>
        <v>3.6020599913279625</v>
      </c>
      <c r="N85" s="9">
        <v>55000</v>
      </c>
      <c r="O85" s="9">
        <f>LOG(N85)</f>
        <v>4.7403626894942441</v>
      </c>
      <c r="P85" s="53">
        <v>57.499999999999993</v>
      </c>
      <c r="Q85" s="53">
        <v>27.500000000000004</v>
      </c>
      <c r="R85" s="53">
        <v>15</v>
      </c>
      <c r="S85" s="63">
        <v>3140</v>
      </c>
      <c r="T85">
        <f>LOG(S85)</f>
        <v>3.4969296480732148</v>
      </c>
      <c r="U85" s="27">
        <v>55000</v>
      </c>
      <c r="V85">
        <f>LOG(U85)</f>
        <v>4.7403626894942441</v>
      </c>
      <c r="W85">
        <v>240</v>
      </c>
      <c r="X85">
        <f>LOG(W85)</f>
        <v>2.3802112417116059</v>
      </c>
      <c r="Y85">
        <v>290</v>
      </c>
      <c r="Z85">
        <f>LOG(Y85)</f>
        <v>2.4623979978989561</v>
      </c>
      <c r="AA85">
        <v>2.5</v>
      </c>
      <c r="AB85">
        <f>LOG(AA85)</f>
        <v>0.3979400086720376</v>
      </c>
      <c r="AC85">
        <v>2.5</v>
      </c>
      <c r="AD85">
        <f>LOG(AC85)</f>
        <v>0.3979400086720376</v>
      </c>
      <c r="AE85" s="13">
        <v>340</v>
      </c>
      <c r="AF85">
        <f>LOG(AE85)</f>
        <v>2.5314789170422549</v>
      </c>
      <c r="AG85" s="15">
        <v>20</v>
      </c>
      <c r="AH85">
        <f>LOG(AG85)</f>
        <v>1.3010299956639813</v>
      </c>
      <c r="AI85" s="18">
        <v>9.1999999999999993</v>
      </c>
    </row>
    <row r="86" spans="1:35" ht="16" x14ac:dyDescent="0.2">
      <c r="A86" s="2" t="s">
        <v>105</v>
      </c>
      <c r="B86" s="3">
        <v>164000</v>
      </c>
      <c r="C86" s="92">
        <f>LOG(B86)</f>
        <v>5.214843848047698</v>
      </c>
      <c r="D86">
        <v>3.4863</v>
      </c>
      <c r="E86" s="48">
        <v>4.7039999999999997</v>
      </c>
      <c r="F86" s="48">
        <v>3.1964999999999999</v>
      </c>
      <c r="G86" s="48">
        <v>12.5185</v>
      </c>
      <c r="H86" s="5">
        <v>13.24</v>
      </c>
      <c r="I86" s="48">
        <v>27.500000000000004</v>
      </c>
      <c r="J86" s="48">
        <v>35.11</v>
      </c>
      <c r="K86" s="48">
        <v>37.39</v>
      </c>
      <c r="L86" s="96"/>
      <c r="M86" t="e">
        <f>LOG(L86)</f>
        <v>#NUM!</v>
      </c>
      <c r="N86" s="9">
        <v>72000</v>
      </c>
      <c r="O86" s="9">
        <f>LOG(N86)</f>
        <v>4.8573324964312681</v>
      </c>
      <c r="P86" s="53">
        <v>71.599999999999994</v>
      </c>
      <c r="Q86" s="53">
        <v>18.3</v>
      </c>
      <c r="R86" s="53">
        <v>10.1</v>
      </c>
      <c r="S86" s="63">
        <v>1563.1565649414051</v>
      </c>
      <c r="T86">
        <f>LOG(S86)</f>
        <v>3.1940024789051829</v>
      </c>
      <c r="U86" s="27">
        <v>5990.247802734375</v>
      </c>
      <c r="V86">
        <f>LOG(U86)</f>
        <v>3.7774447885218869</v>
      </c>
      <c r="W86">
        <v>40</v>
      </c>
      <c r="X86">
        <f>LOG(W86)</f>
        <v>1.6020599913279623</v>
      </c>
      <c r="Z86" t="e">
        <f>LOG(Y86)</f>
        <v>#NUM!</v>
      </c>
      <c r="AA86">
        <v>12.1</v>
      </c>
      <c r="AB86">
        <f>LOG(AA86)</f>
        <v>1.0827853703164501</v>
      </c>
      <c r="AC86">
        <v>8.6</v>
      </c>
      <c r="AD86">
        <f>LOG(AC86)</f>
        <v>0.93449845124356767</v>
      </c>
      <c r="AE86" s="13">
        <v>190</v>
      </c>
      <c r="AF86">
        <f>LOG(AE86)</f>
        <v>2.2787536009528289</v>
      </c>
      <c r="AG86" s="15">
        <v>20</v>
      </c>
      <c r="AH86">
        <f>LOG(AG86)</f>
        <v>1.3010299956639813</v>
      </c>
      <c r="AI86" s="18">
        <v>8.3000000000000007</v>
      </c>
    </row>
    <row r="87" spans="1:35" ht="16" x14ac:dyDescent="0.2">
      <c r="A87" s="2" t="s">
        <v>106</v>
      </c>
      <c r="B87" s="3">
        <v>78000</v>
      </c>
      <c r="C87" s="92">
        <f>LOG(B87)</f>
        <v>4.8920946026904808</v>
      </c>
      <c r="D87">
        <v>4.1262999999999996</v>
      </c>
      <c r="E87" s="48">
        <v>4.6737000000000002</v>
      </c>
      <c r="F87" s="48">
        <v>3.2101000000000006</v>
      </c>
      <c r="G87" s="48">
        <v>13.120799999999999</v>
      </c>
      <c r="H87" s="5">
        <v>17.64</v>
      </c>
      <c r="I87" s="48">
        <v>27.800000000000004</v>
      </c>
      <c r="J87" s="48">
        <v>38.33</v>
      </c>
      <c r="K87" s="48">
        <v>33.869999999999997</v>
      </c>
      <c r="L87" s="96"/>
      <c r="M87" t="e">
        <f>LOG(L87)</f>
        <v>#NUM!</v>
      </c>
      <c r="N87" s="9">
        <v>152000</v>
      </c>
      <c r="O87" s="9">
        <f>LOG(N87)</f>
        <v>5.1818435879447726</v>
      </c>
      <c r="P87" s="53">
        <v>77.8</v>
      </c>
      <c r="Q87" s="53">
        <v>11.6</v>
      </c>
      <c r="R87" s="53">
        <v>10.7</v>
      </c>
      <c r="S87" s="63">
        <v>3480</v>
      </c>
      <c r="T87">
        <f>LOG(S87)</f>
        <v>3.5415792439465807</v>
      </c>
      <c r="U87" s="27">
        <v>42000</v>
      </c>
      <c r="V87">
        <f>LOG(U87)</f>
        <v>4.6232492903979008</v>
      </c>
      <c r="W87">
        <v>30</v>
      </c>
      <c r="X87">
        <f>LOG(W87)</f>
        <v>1.4771212547196624</v>
      </c>
      <c r="Y87">
        <v>13</v>
      </c>
      <c r="Z87">
        <f>LOG(Y87)</f>
        <v>1.1139433523068367</v>
      </c>
      <c r="AA87">
        <v>6.3</v>
      </c>
      <c r="AB87">
        <f>LOG(AA87)</f>
        <v>0.79934054945358168</v>
      </c>
      <c r="AC87">
        <v>4.5999999999999996</v>
      </c>
      <c r="AD87">
        <f>LOG(AC87)</f>
        <v>0.66275783168157409</v>
      </c>
      <c r="AE87" s="13">
        <v>200</v>
      </c>
      <c r="AF87">
        <f>LOG(AE87)</f>
        <v>2.3010299956639813</v>
      </c>
      <c r="AG87" s="15">
        <v>20</v>
      </c>
      <c r="AH87">
        <f>LOG(AG87)</f>
        <v>1.3010299956639813</v>
      </c>
      <c r="AI87" s="18">
        <v>9.5</v>
      </c>
    </row>
    <row r="88" spans="1:35" ht="16" x14ac:dyDescent="0.2">
      <c r="A88" s="2" t="s">
        <v>107</v>
      </c>
      <c r="B88" s="3">
        <v>90000</v>
      </c>
      <c r="C88" s="92">
        <f>LOG(B88)</f>
        <v>4.9542425094393252</v>
      </c>
      <c r="D88">
        <v>4.1825000000000001</v>
      </c>
      <c r="E88" s="48">
        <v>4.6963999999999997</v>
      </c>
      <c r="F88" s="48">
        <v>3.2064000000000004</v>
      </c>
      <c r="G88" s="48">
        <v>13.1829</v>
      </c>
      <c r="H88" s="5">
        <v>13.92</v>
      </c>
      <c r="I88" s="48">
        <v>28.52</v>
      </c>
      <c r="J88" s="48">
        <v>38.909999999999997</v>
      </c>
      <c r="K88" s="48">
        <v>32.56</v>
      </c>
      <c r="L88" s="3">
        <v>26000</v>
      </c>
      <c r="M88">
        <f>LOG(L88)</f>
        <v>4.4149733479708182</v>
      </c>
      <c r="N88" s="9">
        <v>78000</v>
      </c>
      <c r="O88" s="9">
        <f>LOG(N88)</f>
        <v>4.8920946026904808</v>
      </c>
      <c r="P88" s="53">
        <v>65.3</v>
      </c>
      <c r="Q88" s="53">
        <v>22</v>
      </c>
      <c r="R88" s="53">
        <v>12.7</v>
      </c>
      <c r="S88" s="63">
        <v>2860</v>
      </c>
      <c r="T88">
        <f>LOG(S88)</f>
        <v>3.4563660331290431</v>
      </c>
      <c r="U88" s="27">
        <v>21068</v>
      </c>
      <c r="V88">
        <f>LOG(U88)</f>
        <v>4.3236233096854431</v>
      </c>
      <c r="W88">
        <v>60</v>
      </c>
      <c r="X88">
        <f>LOG(W88)</f>
        <v>1.7781512503836436</v>
      </c>
      <c r="Y88">
        <v>20.5</v>
      </c>
      <c r="Z88">
        <f>LOG(Y88)</f>
        <v>1.3117538610557542</v>
      </c>
      <c r="AA88">
        <v>6.5</v>
      </c>
      <c r="AB88">
        <f>LOG(AA88)</f>
        <v>0.81291335664285558</v>
      </c>
      <c r="AC88">
        <v>1.7</v>
      </c>
      <c r="AD88">
        <f>LOG(AC88)</f>
        <v>0.23044892137827391</v>
      </c>
      <c r="AE88" s="13">
        <v>260</v>
      </c>
      <c r="AF88">
        <f>LOG(AE88)</f>
        <v>2.4149733479708178</v>
      </c>
      <c r="AG88" s="15">
        <v>50</v>
      </c>
      <c r="AH88">
        <f>LOG(AG88)</f>
        <v>1.6989700043360187</v>
      </c>
      <c r="AI88" s="18">
        <v>9.1</v>
      </c>
    </row>
    <row r="89" spans="1:35" ht="16" x14ac:dyDescent="0.2">
      <c r="A89" s="2" t="s">
        <v>108</v>
      </c>
      <c r="B89" s="3">
        <v>70000</v>
      </c>
      <c r="C89" s="92">
        <f>LOG(B89)</f>
        <v>4.8450980400142569</v>
      </c>
      <c r="D89">
        <v>3.9426000000000001</v>
      </c>
      <c r="E89" s="48">
        <v>4.7295999999999996</v>
      </c>
      <c r="F89" s="48">
        <v>3.2210999999999999</v>
      </c>
      <c r="G89" s="48">
        <v>12.9932</v>
      </c>
      <c r="H89" s="5">
        <v>16.25</v>
      </c>
      <c r="I89" s="48">
        <v>28.24</v>
      </c>
      <c r="J89" s="48">
        <v>37.61</v>
      </c>
      <c r="K89" s="48">
        <v>34.15</v>
      </c>
      <c r="L89" s="3">
        <v>6000</v>
      </c>
      <c r="M89">
        <f>LOG(L89)</f>
        <v>3.7781512503836434</v>
      </c>
      <c r="N89" s="9">
        <v>85000</v>
      </c>
      <c r="O89" s="9">
        <f>LOG(N89)</f>
        <v>4.9294189257142929</v>
      </c>
      <c r="P89" s="53">
        <v>63</v>
      </c>
      <c r="Q89" s="53">
        <v>27.6</v>
      </c>
      <c r="R89" s="53">
        <v>9.4</v>
      </c>
      <c r="S89" s="63">
        <v>3100</v>
      </c>
      <c r="T89">
        <f>LOG(S89)</f>
        <v>3.4913616938342726</v>
      </c>
      <c r="U89" s="27">
        <v>14818</v>
      </c>
      <c r="V89">
        <f>LOG(U89)</f>
        <v>4.1707895904463914</v>
      </c>
      <c r="W89">
        <v>70</v>
      </c>
      <c r="X89">
        <f>LOG(W89)</f>
        <v>1.8450980400142569</v>
      </c>
      <c r="Y89">
        <v>69.5</v>
      </c>
      <c r="Z89">
        <f>LOG(Y89)</f>
        <v>1.8419848045901139</v>
      </c>
      <c r="AA89">
        <v>8.1999999999999993</v>
      </c>
      <c r="AB89">
        <f>LOG(AA89)</f>
        <v>0.91381385238371671</v>
      </c>
      <c r="AC89">
        <v>5</v>
      </c>
      <c r="AD89">
        <f>LOG(AC89)</f>
        <v>0.69897000433601886</v>
      </c>
      <c r="AE89" s="13">
        <v>400</v>
      </c>
      <c r="AF89">
        <f>LOG(AE89)</f>
        <v>2.6020599913279625</v>
      </c>
      <c r="AG89" s="15">
        <v>340</v>
      </c>
      <c r="AH89">
        <f>LOG(AG89)</f>
        <v>2.5314789170422549</v>
      </c>
      <c r="AI89" s="18">
        <v>9.4</v>
      </c>
    </row>
    <row r="90" spans="1:35" ht="16" x14ac:dyDescent="0.2">
      <c r="A90" s="2" t="s">
        <v>109</v>
      </c>
      <c r="B90" s="3">
        <v>143000</v>
      </c>
      <c r="C90" s="92">
        <f>LOG(B90)</f>
        <v>5.1553360374650614</v>
      </c>
      <c r="D90">
        <v>3.8254999999999999</v>
      </c>
      <c r="E90" s="48">
        <v>4.6877000000000004</v>
      </c>
      <c r="F90" s="48">
        <v>3.0143</v>
      </c>
      <c r="G90" s="48">
        <v>12.6233</v>
      </c>
      <c r="H90" s="5">
        <v>14.06</v>
      </c>
      <c r="I90" s="48">
        <v>25.83</v>
      </c>
      <c r="J90" s="48">
        <v>36.22</v>
      </c>
      <c r="K90" s="48">
        <v>37.950000000000003</v>
      </c>
      <c r="L90" s="3">
        <v>12000</v>
      </c>
      <c r="M90">
        <f>LOG(L90)</f>
        <v>4.0791812460476251</v>
      </c>
      <c r="N90" s="9">
        <v>68000</v>
      </c>
      <c r="O90" s="9">
        <f>LOG(N90)</f>
        <v>4.8325089127062366</v>
      </c>
      <c r="P90" s="53">
        <v>69.599999999999994</v>
      </c>
      <c r="Q90" s="53">
        <v>23.5</v>
      </c>
      <c r="R90" s="53">
        <v>6.9</v>
      </c>
      <c r="S90" s="63">
        <v>2120</v>
      </c>
      <c r="T90">
        <f>LOG(S90)</f>
        <v>3.3263358609287512</v>
      </c>
      <c r="U90" s="27">
        <v>6729.5</v>
      </c>
      <c r="V90">
        <f>LOG(U90)</f>
        <v>3.8279827974620537</v>
      </c>
      <c r="W90">
        <v>65</v>
      </c>
      <c r="X90">
        <f>LOG(W90)</f>
        <v>1.8129133566428555</v>
      </c>
      <c r="Y90">
        <v>275</v>
      </c>
      <c r="Z90">
        <f>LOG(Y90)</f>
        <v>2.4393326938302629</v>
      </c>
      <c r="AA90">
        <v>3</v>
      </c>
      <c r="AB90">
        <f>LOG(AA90)</f>
        <v>0.47712125471966244</v>
      </c>
      <c r="AC90">
        <v>2.9</v>
      </c>
      <c r="AD90">
        <f>LOG(AC90)</f>
        <v>0.46239799789895608</v>
      </c>
      <c r="AE90" s="13">
        <v>90</v>
      </c>
      <c r="AF90">
        <f>LOG(AE90)</f>
        <v>1.954242509439325</v>
      </c>
      <c r="AG90" s="15"/>
      <c r="AH90" t="e">
        <f>LOG(AG90)</f>
        <v>#NUM!</v>
      </c>
      <c r="AI90" s="18">
        <v>9.3000000000000007</v>
      </c>
    </row>
    <row r="91" spans="1:35" ht="16" x14ac:dyDescent="0.2">
      <c r="A91" s="2" t="s">
        <v>110</v>
      </c>
      <c r="B91" s="3">
        <v>122000</v>
      </c>
      <c r="C91" s="92">
        <f>LOG(B91)</f>
        <v>5.0863598306747484</v>
      </c>
      <c r="D91">
        <v>3.7692000000000005</v>
      </c>
      <c r="E91" s="48">
        <v>4.6539999999999999</v>
      </c>
      <c r="F91" s="48">
        <v>3.1164000000000001</v>
      </c>
      <c r="G91" s="48">
        <v>12.650499999999997</v>
      </c>
      <c r="H91" s="5">
        <v>17.02</v>
      </c>
      <c r="I91" s="48">
        <v>25.730000000000004</v>
      </c>
      <c r="J91" s="48">
        <v>35.97</v>
      </c>
      <c r="K91" s="48">
        <v>38.299999999999997</v>
      </c>
      <c r="L91" s="3">
        <v>4000</v>
      </c>
      <c r="M91">
        <f>LOG(L91)</f>
        <v>3.6020599913279625</v>
      </c>
      <c r="N91" s="9">
        <v>149000</v>
      </c>
      <c r="O91" s="9">
        <f>LOG(N91)</f>
        <v>5.173186268412274</v>
      </c>
      <c r="P91" s="53">
        <v>71.599999999999994</v>
      </c>
      <c r="Q91" s="53">
        <v>21.8</v>
      </c>
      <c r="R91" s="53">
        <v>6.7</v>
      </c>
      <c r="S91" s="63">
        <v>3570</v>
      </c>
      <c r="T91">
        <f>LOG(S91)</f>
        <v>3.5526682161121932</v>
      </c>
      <c r="U91" s="27">
        <v>20000</v>
      </c>
      <c r="V91">
        <f>LOG(U91)</f>
        <v>4.3010299956639813</v>
      </c>
      <c r="W91">
        <v>50</v>
      </c>
      <c r="X91">
        <f>LOG(W91)</f>
        <v>1.6989700043360187</v>
      </c>
      <c r="Y91">
        <v>65</v>
      </c>
      <c r="Z91">
        <f>LOG(Y91)</f>
        <v>1.8129133566428555</v>
      </c>
      <c r="AA91">
        <v>3.6</v>
      </c>
      <c r="AB91">
        <f>LOG(AA91)</f>
        <v>0.55630250076728727</v>
      </c>
      <c r="AC91">
        <v>2.2000000000000002</v>
      </c>
      <c r="AD91">
        <f>LOG(AC91)</f>
        <v>0.34242268082220628</v>
      </c>
      <c r="AE91" s="13">
        <v>90</v>
      </c>
      <c r="AF91">
        <f>LOG(AE91)</f>
        <v>1.954242509439325</v>
      </c>
      <c r="AG91" s="15"/>
      <c r="AH91" t="e">
        <f>LOG(AG91)</f>
        <v>#NUM!</v>
      </c>
      <c r="AI91" s="18">
        <v>7.2</v>
      </c>
    </row>
    <row r="92" spans="1:35" ht="16" x14ac:dyDescent="0.2">
      <c r="A92" s="2" t="s">
        <v>111</v>
      </c>
      <c r="B92" s="3">
        <v>51000</v>
      </c>
      <c r="C92" s="92">
        <f>LOG(B92)</f>
        <v>4.7075701760979367</v>
      </c>
      <c r="D92">
        <v>4.5191999999999997</v>
      </c>
      <c r="E92" s="48">
        <v>4.7755000000000001</v>
      </c>
      <c r="F92" s="48">
        <v>3.3631000000000002</v>
      </c>
      <c r="G92" s="48">
        <v>13.818300000000001</v>
      </c>
      <c r="H92" s="5">
        <v>10.23</v>
      </c>
      <c r="I92" s="48">
        <v>26.780000000000005</v>
      </c>
      <c r="J92" s="48">
        <v>37.82</v>
      </c>
      <c r="K92" s="48">
        <v>35.4</v>
      </c>
      <c r="L92" s="96"/>
      <c r="M92" t="e">
        <f>LOG(L92)</f>
        <v>#NUM!</v>
      </c>
      <c r="N92" s="9">
        <v>113000</v>
      </c>
      <c r="O92" s="9">
        <f>LOG(N92)</f>
        <v>5.0530784434834199</v>
      </c>
      <c r="P92" s="53">
        <v>76.3</v>
      </c>
      <c r="Q92" s="53">
        <v>15.4</v>
      </c>
      <c r="R92" s="53">
        <v>8.3000000000000007</v>
      </c>
      <c r="S92" s="63">
        <v>380.76889038085949</v>
      </c>
      <c r="T92">
        <f>LOG(S92)</f>
        <v>2.5806614583893288</v>
      </c>
      <c r="U92" s="27">
        <v>470.95100402832048</v>
      </c>
      <c r="V92">
        <f>LOG(U92)</f>
        <v>2.6729757271140886</v>
      </c>
      <c r="W92">
        <v>10</v>
      </c>
      <c r="X92">
        <f>LOG(W92)</f>
        <v>1</v>
      </c>
      <c r="Z92" t="e">
        <f>LOG(Y92)</f>
        <v>#NUM!</v>
      </c>
      <c r="AA92">
        <v>1.9</v>
      </c>
      <c r="AB92">
        <f>LOG(AA92)</f>
        <v>0.27875360095282892</v>
      </c>
      <c r="AC92">
        <v>2.4</v>
      </c>
      <c r="AD92">
        <f>LOG(AC92)</f>
        <v>0.38021124171160603</v>
      </c>
      <c r="AE92" s="13">
        <v>90</v>
      </c>
      <c r="AF92">
        <f>LOG(AE92)</f>
        <v>1.954242509439325</v>
      </c>
      <c r="AG92" s="15"/>
      <c r="AH92" t="e">
        <f>LOG(AG92)</f>
        <v>#NUM!</v>
      </c>
      <c r="AI92" s="18">
        <v>9</v>
      </c>
    </row>
    <row r="93" spans="1:35" ht="16" x14ac:dyDescent="0.2">
      <c r="A93" s="2" t="s">
        <v>112</v>
      </c>
      <c r="B93" s="3">
        <v>99000</v>
      </c>
      <c r="C93" s="92">
        <f>LOG(B93)</f>
        <v>4.9956351945975497</v>
      </c>
      <c r="D93">
        <v>4.4493999999999998</v>
      </c>
      <c r="E93" s="48">
        <v>4.7072000000000003</v>
      </c>
      <c r="F93" s="48">
        <v>3.3792000000000004</v>
      </c>
      <c r="G93" s="48">
        <v>13.664199999999999</v>
      </c>
      <c r="H93" s="5">
        <v>10.39</v>
      </c>
      <c r="I93" s="48">
        <v>26.56</v>
      </c>
      <c r="J93" s="48">
        <v>40.43</v>
      </c>
      <c r="K93" s="48">
        <v>33</v>
      </c>
      <c r="L93" s="3">
        <v>1000</v>
      </c>
      <c r="M93">
        <f>LOG(L93)</f>
        <v>3</v>
      </c>
      <c r="N93" s="9">
        <v>56000</v>
      </c>
      <c r="O93" s="9">
        <f>LOG(N93)</f>
        <v>4.7481880270062007</v>
      </c>
      <c r="P93" s="53">
        <v>77.400000000000006</v>
      </c>
      <c r="Q93" s="53">
        <v>10.7</v>
      </c>
      <c r="R93" s="53">
        <v>11.9</v>
      </c>
      <c r="S93" s="63">
        <v>2140</v>
      </c>
      <c r="T93">
        <f>LOG(S93)</f>
        <v>3.330413773349191</v>
      </c>
      <c r="U93" s="27">
        <v>2040</v>
      </c>
      <c r="V93">
        <f>LOG(U93)</f>
        <v>3.3096301674258988</v>
      </c>
      <c r="W93">
        <v>15</v>
      </c>
      <c r="X93">
        <f>LOG(W93)</f>
        <v>1.1760912590556813</v>
      </c>
      <c r="Y93">
        <v>0.5</v>
      </c>
      <c r="Z93">
        <f>LOG(Y93)</f>
        <v>-0.3010299956639812</v>
      </c>
      <c r="AA93">
        <v>2.1</v>
      </c>
      <c r="AB93">
        <f>LOG(AA93)</f>
        <v>0.3222192947339193</v>
      </c>
      <c r="AC93">
        <v>0.2</v>
      </c>
      <c r="AD93">
        <f>LOG(AC93)</f>
        <v>-0.69897000433601875</v>
      </c>
      <c r="AE93" s="13">
        <v>40</v>
      </c>
      <c r="AF93">
        <f>LOG(AE93)</f>
        <v>1.6020599913279623</v>
      </c>
      <c r="AG93" s="15"/>
      <c r="AH93" t="e">
        <f>LOG(AG93)</f>
        <v>#NUM!</v>
      </c>
      <c r="AI93" s="18">
        <v>9.3000000000000007</v>
      </c>
    </row>
    <row r="94" spans="1:35" ht="16" x14ac:dyDescent="0.2">
      <c r="A94" s="2" t="s">
        <v>113</v>
      </c>
      <c r="B94" s="3">
        <v>92000</v>
      </c>
      <c r="C94" s="92">
        <f>LOG(B94)</f>
        <v>4.9637878273455556</v>
      </c>
      <c r="D94">
        <v>4.6889000000000003</v>
      </c>
      <c r="E94" s="48">
        <v>4.7038000000000002</v>
      </c>
      <c r="F94" s="48">
        <v>3.4264999999999999</v>
      </c>
      <c r="G94" s="48">
        <v>13.955100000000002</v>
      </c>
      <c r="H94" s="5">
        <v>10.82</v>
      </c>
      <c r="I94" s="48">
        <v>26.74</v>
      </c>
      <c r="J94" s="48">
        <v>41.31</v>
      </c>
      <c r="K94" s="48">
        <v>31.95</v>
      </c>
      <c r="L94" s="3">
        <v>6000</v>
      </c>
      <c r="M94">
        <f>LOG(L94)</f>
        <v>3.7781512503836434</v>
      </c>
      <c r="N94" s="9">
        <v>127000</v>
      </c>
      <c r="O94" s="9">
        <f>LOG(N94)</f>
        <v>5.1038037209559572</v>
      </c>
      <c r="P94" s="53">
        <v>63.5</v>
      </c>
      <c r="Q94" s="53">
        <v>23.4</v>
      </c>
      <c r="R94" s="53">
        <v>13</v>
      </c>
      <c r="S94" s="63">
        <v>2510</v>
      </c>
      <c r="T94">
        <f>LOG(S94)</f>
        <v>3.399673721481038</v>
      </c>
      <c r="U94" s="27">
        <v>2880</v>
      </c>
      <c r="V94">
        <f>LOG(U94)</f>
        <v>3.459392487759231</v>
      </c>
      <c r="W94">
        <v>45</v>
      </c>
      <c r="X94">
        <f>LOG(W94)</f>
        <v>1.6532125137753437</v>
      </c>
      <c r="Y94">
        <v>4.5</v>
      </c>
      <c r="Z94">
        <f>LOG(Y94)</f>
        <v>0.65321251377534373</v>
      </c>
      <c r="AA94">
        <v>0.2</v>
      </c>
      <c r="AB94">
        <f>LOG(AA94)</f>
        <v>-0.69897000433601875</v>
      </c>
      <c r="AC94">
        <v>0.2</v>
      </c>
      <c r="AD94">
        <f>LOG(AC94)</f>
        <v>-0.69897000433601875</v>
      </c>
      <c r="AE94" s="13">
        <v>90</v>
      </c>
      <c r="AF94">
        <f>LOG(AE94)</f>
        <v>1.954242509439325</v>
      </c>
      <c r="AG94" s="15">
        <v>20</v>
      </c>
      <c r="AH94">
        <f>LOG(AG94)</f>
        <v>1.3010299956639813</v>
      </c>
      <c r="AI94" s="18">
        <v>9.1</v>
      </c>
    </row>
    <row r="95" spans="1:35" ht="16" x14ac:dyDescent="0.2">
      <c r="A95" s="2" t="s">
        <v>114</v>
      </c>
      <c r="B95" s="3">
        <v>85000</v>
      </c>
      <c r="C95" s="92">
        <f>LOG(B95)</f>
        <v>4.9294189257142929</v>
      </c>
      <c r="D95">
        <v>4.6304999999999996</v>
      </c>
      <c r="E95" s="48">
        <v>4.7202000000000002</v>
      </c>
      <c r="F95" s="48">
        <v>3.3416000000000001</v>
      </c>
      <c r="G95" s="48">
        <v>13.809900000000001</v>
      </c>
      <c r="H95" s="5">
        <v>11.44</v>
      </c>
      <c r="I95" s="48">
        <v>26.88</v>
      </c>
      <c r="J95" s="48">
        <v>39.380000000000003</v>
      </c>
      <c r="K95" s="48">
        <v>33.74</v>
      </c>
      <c r="L95" s="3">
        <v>1000</v>
      </c>
      <c r="M95">
        <f>LOG(L95)</f>
        <v>3</v>
      </c>
      <c r="N95" s="9">
        <v>84000</v>
      </c>
      <c r="O95" s="9">
        <f>LOG(N95)</f>
        <v>4.924279286061882</v>
      </c>
      <c r="P95" s="53">
        <v>70.400000000000006</v>
      </c>
      <c r="Q95" s="53">
        <v>23.2</v>
      </c>
      <c r="R95" s="53">
        <v>6.4</v>
      </c>
      <c r="S95" s="63">
        <v>2220</v>
      </c>
      <c r="T95">
        <f>LOG(S95)</f>
        <v>3.3463529744506388</v>
      </c>
      <c r="U95" s="27">
        <v>2300</v>
      </c>
      <c r="V95">
        <f>LOG(U95)</f>
        <v>3.3617278360175931</v>
      </c>
      <c r="W95">
        <v>325</v>
      </c>
      <c r="X95">
        <f>LOG(W95)</f>
        <v>2.5118833609788744</v>
      </c>
      <c r="Y95">
        <v>3.5</v>
      </c>
      <c r="Z95">
        <f>LOG(Y95)</f>
        <v>0.54406804435027567</v>
      </c>
      <c r="AA95">
        <v>0.4</v>
      </c>
      <c r="AB95">
        <f>LOG(AA95)</f>
        <v>-0.3979400086720376</v>
      </c>
      <c r="AC95">
        <v>0.2</v>
      </c>
      <c r="AD95">
        <f>LOG(AC95)</f>
        <v>-0.69897000433601875</v>
      </c>
      <c r="AE95" s="13">
        <v>64</v>
      </c>
      <c r="AF95">
        <f>LOG(AE95)</f>
        <v>1.8061799739838871</v>
      </c>
      <c r="AG95" s="15">
        <v>20</v>
      </c>
      <c r="AH95">
        <f>LOG(AG95)</f>
        <v>1.3010299956639813</v>
      </c>
      <c r="AI95" s="18">
        <v>9.1</v>
      </c>
    </row>
    <row r="96" spans="1:35" ht="16" x14ac:dyDescent="0.2">
      <c r="A96" s="2" t="s">
        <v>115</v>
      </c>
      <c r="B96" s="3">
        <v>113000</v>
      </c>
      <c r="C96" s="92">
        <f>LOG(B96)</f>
        <v>5.0530784434834199</v>
      </c>
      <c r="D96">
        <v>4.4207000000000001</v>
      </c>
      <c r="E96" s="48">
        <v>4.7327000000000004</v>
      </c>
      <c r="F96" s="48">
        <v>3.1958000000000002</v>
      </c>
      <c r="G96" s="48">
        <v>13.4438</v>
      </c>
      <c r="H96" s="5">
        <v>11.02</v>
      </c>
      <c r="I96" s="48">
        <v>26.58</v>
      </c>
      <c r="J96" s="48">
        <v>37.85</v>
      </c>
      <c r="K96" s="48">
        <v>35.57</v>
      </c>
      <c r="L96" s="3">
        <v>4000</v>
      </c>
      <c r="M96">
        <f>LOG(L96)</f>
        <v>3.6020599913279625</v>
      </c>
      <c r="N96" s="9">
        <v>77000</v>
      </c>
      <c r="O96" s="9">
        <f>LOG(N96)</f>
        <v>4.8864907251724823</v>
      </c>
      <c r="P96" s="53">
        <v>62.1</v>
      </c>
      <c r="Q96" s="53">
        <v>33.6</v>
      </c>
      <c r="R96" s="53">
        <v>4.3</v>
      </c>
      <c r="S96" s="63">
        <v>14073</v>
      </c>
      <c r="T96">
        <f>LOG(S96)</f>
        <v>4.1483866876668207</v>
      </c>
      <c r="U96" s="27">
        <v>12467.5</v>
      </c>
      <c r="V96">
        <f>LOG(U96)</f>
        <v>4.0957793768904009</v>
      </c>
      <c r="W96">
        <v>10</v>
      </c>
      <c r="X96">
        <f>LOG(W96)</f>
        <v>1</v>
      </c>
      <c r="Y96">
        <v>75</v>
      </c>
      <c r="Z96">
        <f>LOG(Y96)</f>
        <v>1.8750612633917001</v>
      </c>
      <c r="AA96">
        <v>2.7</v>
      </c>
      <c r="AB96">
        <f>LOG(AA96)</f>
        <v>0.43136376415898736</v>
      </c>
      <c r="AC96">
        <v>2</v>
      </c>
      <c r="AD96">
        <f>LOG(AC96)</f>
        <v>0.3010299956639812</v>
      </c>
      <c r="AE96" s="13">
        <v>19</v>
      </c>
      <c r="AF96">
        <f>LOG(AE96)</f>
        <v>1.2787536009528289</v>
      </c>
      <c r="AG96" s="15"/>
      <c r="AH96" t="e">
        <f>LOG(AG96)</f>
        <v>#NUM!</v>
      </c>
      <c r="AI96" s="18">
        <v>9.1999999999999993</v>
      </c>
    </row>
    <row r="97" spans="1:35" ht="16" x14ac:dyDescent="0.2">
      <c r="A97" s="2" t="s">
        <v>116</v>
      </c>
      <c r="B97" s="3">
        <v>151000</v>
      </c>
      <c r="C97" s="92">
        <f>LOG(B97)</f>
        <v>5.1789769472931697</v>
      </c>
      <c r="D97">
        <v>4.0965999999999996</v>
      </c>
      <c r="E97" s="48">
        <v>4.6927000000000003</v>
      </c>
      <c r="F97" s="48">
        <v>3.1305000000000001</v>
      </c>
      <c r="G97" s="48">
        <v>13.0436</v>
      </c>
      <c r="H97" s="5">
        <v>11.32</v>
      </c>
      <c r="I97" s="48">
        <v>26.179999999999996</v>
      </c>
      <c r="J97" s="48">
        <v>40.26</v>
      </c>
      <c r="K97" s="48">
        <v>33.56</v>
      </c>
      <c r="L97" s="3">
        <v>5000</v>
      </c>
      <c r="M97">
        <f>LOG(L97)</f>
        <v>3.6989700043360187</v>
      </c>
      <c r="N97" s="9">
        <v>109000</v>
      </c>
      <c r="O97" s="9">
        <f>LOG(N97)</f>
        <v>5.0374264979406238</v>
      </c>
      <c r="P97" s="53">
        <v>71.3</v>
      </c>
      <c r="Q97" s="53">
        <v>25</v>
      </c>
      <c r="R97" s="53">
        <v>3.7000000000000006</v>
      </c>
      <c r="S97" s="63">
        <v>8472.5</v>
      </c>
      <c r="T97">
        <f>LOG(S97)</f>
        <v>3.928011577509416</v>
      </c>
      <c r="U97" s="27">
        <v>5879</v>
      </c>
      <c r="V97">
        <f>LOG(U97)</f>
        <v>3.7693034601890818</v>
      </c>
      <c r="W97">
        <v>15</v>
      </c>
      <c r="X97">
        <f>LOG(W97)</f>
        <v>1.1760912590556813</v>
      </c>
      <c r="Y97">
        <v>345</v>
      </c>
      <c r="Z97">
        <f>LOG(Y97)</f>
        <v>2.537819095073274</v>
      </c>
      <c r="AA97">
        <v>3.3</v>
      </c>
      <c r="AB97">
        <f>LOG(AA97)</f>
        <v>0.51851393987788741</v>
      </c>
      <c r="AC97">
        <v>2.6</v>
      </c>
      <c r="AD97">
        <f>LOG(AC97)</f>
        <v>0.41497334797081797</v>
      </c>
      <c r="AE97" s="71">
        <v>120</v>
      </c>
      <c r="AF97">
        <f>LOG(AE97)</f>
        <v>2.0791812460476247</v>
      </c>
      <c r="AG97" s="15"/>
      <c r="AH97" t="e">
        <f>LOG(AG97)</f>
        <v>#NUM!</v>
      </c>
      <c r="AI97" s="18">
        <v>3.7</v>
      </c>
    </row>
    <row r="98" spans="1:35" ht="16" x14ac:dyDescent="0.2">
      <c r="A98" s="2" t="s">
        <v>117</v>
      </c>
      <c r="B98" s="3">
        <v>166000</v>
      </c>
      <c r="C98" s="92">
        <f>LOG(B98)</f>
        <v>5.220108088040055</v>
      </c>
      <c r="D98">
        <v>4.1505999999999998</v>
      </c>
      <c r="E98" s="48">
        <v>4.6563999999999997</v>
      </c>
      <c r="F98" s="48">
        <v>3.1606999999999994</v>
      </c>
      <c r="G98" s="48">
        <v>13.092700000000001</v>
      </c>
      <c r="H98" s="5">
        <v>10.26</v>
      </c>
      <c r="I98" s="48">
        <v>27.889999999999997</v>
      </c>
      <c r="J98" s="48">
        <v>36.590000000000003</v>
      </c>
      <c r="K98" s="48">
        <v>35.51</v>
      </c>
      <c r="L98" s="96"/>
      <c r="M98" t="e">
        <f>LOG(L98)</f>
        <v>#NUM!</v>
      </c>
      <c r="N98" s="9">
        <v>149000</v>
      </c>
      <c r="O98" s="9">
        <f>LOG(N98)</f>
        <v>5.173186268412274</v>
      </c>
      <c r="P98" s="53">
        <v>75.8</v>
      </c>
      <c r="Q98" s="53">
        <v>19.5</v>
      </c>
      <c r="R98" s="53">
        <v>4.7</v>
      </c>
      <c r="S98" s="63">
        <v>1803.6421508789049</v>
      </c>
      <c r="T98">
        <f>LOG(S98)</f>
        <v>3.2561503761578257</v>
      </c>
      <c r="U98" s="27">
        <v>1893.82421875</v>
      </c>
      <c r="V98">
        <f>LOG(U98)</f>
        <v>3.277339666129929</v>
      </c>
      <c r="W98">
        <v>5</v>
      </c>
      <c r="X98">
        <f>LOG(W98)</f>
        <v>0.69897000433601886</v>
      </c>
      <c r="Z98" t="e">
        <f>LOG(Y98)</f>
        <v>#NUM!</v>
      </c>
      <c r="AA98">
        <v>10.199999999999999</v>
      </c>
      <c r="AB98">
        <f>LOG(AA98)</f>
        <v>1.0086001717619175</v>
      </c>
      <c r="AC98">
        <v>9.4</v>
      </c>
      <c r="AD98">
        <f>LOG(AC98)</f>
        <v>0.97312785359969867</v>
      </c>
      <c r="AE98" s="13">
        <v>860</v>
      </c>
      <c r="AF98">
        <f>LOG(AE98)</f>
        <v>2.9344984512435679</v>
      </c>
      <c r="AG98" s="15">
        <v>20</v>
      </c>
      <c r="AH98">
        <f>LOG(AG98)</f>
        <v>1.3010299956639813</v>
      </c>
      <c r="AI98" s="18">
        <v>9.3000000000000007</v>
      </c>
    </row>
    <row r="99" spans="1:35" ht="16" x14ac:dyDescent="0.2">
      <c r="A99" s="2" t="s">
        <v>118</v>
      </c>
      <c r="B99" s="3">
        <v>244000</v>
      </c>
      <c r="C99" s="92">
        <f>LOG(B99)</f>
        <v>5.3873898263387296</v>
      </c>
      <c r="D99">
        <v>4.2145000000000001</v>
      </c>
      <c r="E99" s="48">
        <v>4.6913</v>
      </c>
      <c r="F99" s="48">
        <v>3.1652</v>
      </c>
      <c r="G99" s="48">
        <v>13.177099999999999</v>
      </c>
      <c r="H99" s="5">
        <v>9.0500000000000007</v>
      </c>
      <c r="I99" s="48">
        <v>26.179999999999996</v>
      </c>
      <c r="J99" s="48">
        <v>38.31</v>
      </c>
      <c r="K99" s="48">
        <v>35.51</v>
      </c>
      <c r="L99" s="3">
        <v>2000</v>
      </c>
      <c r="M99">
        <f>LOG(L99)</f>
        <v>3.3010299956639813</v>
      </c>
      <c r="N99" s="9">
        <v>185000</v>
      </c>
      <c r="O99" s="9">
        <f>LOG(N99)</f>
        <v>5.2671717284030137</v>
      </c>
      <c r="P99" s="53">
        <v>74.599999999999994</v>
      </c>
      <c r="Q99" s="53">
        <v>20.100000000000001</v>
      </c>
      <c r="R99" s="53">
        <v>5.4</v>
      </c>
      <c r="S99" s="63">
        <v>1410</v>
      </c>
      <c r="T99">
        <f>LOG(S99)</f>
        <v>3.1492191126553797</v>
      </c>
      <c r="U99" s="27">
        <v>2710</v>
      </c>
      <c r="V99">
        <f>LOG(U99)</f>
        <v>3.4329692908744058</v>
      </c>
      <c r="W99">
        <v>10</v>
      </c>
      <c r="X99">
        <f>LOG(W99)</f>
        <v>1</v>
      </c>
      <c r="Y99">
        <v>15.5</v>
      </c>
      <c r="Z99">
        <f>LOG(Y99)</f>
        <v>1.1903316981702914</v>
      </c>
      <c r="AA99">
        <v>4.7</v>
      </c>
      <c r="AB99">
        <f>LOG(AA99)</f>
        <v>0.67209785793571752</v>
      </c>
      <c r="AC99">
        <v>2.4444444444444446</v>
      </c>
      <c r="AD99">
        <f>LOG(AC99)</f>
        <v>0.38818017138288141</v>
      </c>
      <c r="AE99" s="13">
        <v>570</v>
      </c>
      <c r="AF99">
        <f>LOG(AE99)</f>
        <v>2.7558748556724915</v>
      </c>
      <c r="AG99" s="15"/>
      <c r="AH99" t="e">
        <f>LOG(AG99)</f>
        <v>#NUM!</v>
      </c>
      <c r="AI99" s="18">
        <v>9.5</v>
      </c>
    </row>
    <row r="100" spans="1:35" ht="16" x14ac:dyDescent="0.2">
      <c r="A100" s="2" t="s">
        <v>119</v>
      </c>
      <c r="B100" s="3">
        <v>153000</v>
      </c>
      <c r="C100" s="92">
        <f>LOG(B100)</f>
        <v>5.1846914308175984</v>
      </c>
      <c r="D100">
        <v>4.2846000000000002</v>
      </c>
      <c r="E100" s="48">
        <v>4.6986999999999997</v>
      </c>
      <c r="F100" s="48">
        <v>3.1558000000000002</v>
      </c>
      <c r="G100" s="48">
        <v>13.2324</v>
      </c>
      <c r="H100" s="5">
        <v>8.08</v>
      </c>
      <c r="I100" s="48">
        <v>24.84</v>
      </c>
      <c r="J100" s="48">
        <v>34.26</v>
      </c>
      <c r="K100" s="48">
        <v>40.9</v>
      </c>
      <c r="L100" s="3">
        <v>170000</v>
      </c>
      <c r="M100">
        <f>LOG(L100)</f>
        <v>5.2304489213782741</v>
      </c>
      <c r="N100" s="9">
        <v>194000</v>
      </c>
      <c r="O100" s="9">
        <f>LOG(N100)</f>
        <v>5.2878017299302265</v>
      </c>
      <c r="P100" s="53">
        <v>68.8</v>
      </c>
      <c r="Q100" s="53">
        <v>29.9</v>
      </c>
      <c r="R100" s="94">
        <f>100-P100-Q100</f>
        <v>1.3000000000000043</v>
      </c>
      <c r="S100" s="63">
        <v>12197</v>
      </c>
      <c r="T100">
        <f>LOG(S100)</f>
        <v>4.0862530238171608</v>
      </c>
      <c r="U100" s="27">
        <v>552289.5</v>
      </c>
      <c r="V100">
        <f>LOG(U100)</f>
        <v>5.7421667865961066</v>
      </c>
      <c r="W100">
        <v>25</v>
      </c>
      <c r="X100">
        <f>LOG(W100)</f>
        <v>1.3979400086720377</v>
      </c>
      <c r="Y100">
        <v>29</v>
      </c>
      <c r="Z100">
        <f>LOG(Y100)</f>
        <v>1.4623979978989561</v>
      </c>
      <c r="AA100">
        <v>3.8</v>
      </c>
      <c r="AB100">
        <f>LOG(AA100)</f>
        <v>0.57978359661681012</v>
      </c>
      <c r="AC100">
        <v>4.0999999999999996</v>
      </c>
      <c r="AD100">
        <f>LOG(AC100)</f>
        <v>0.61278385671973545</v>
      </c>
      <c r="AE100" s="13">
        <v>200</v>
      </c>
      <c r="AF100">
        <f>LOG(AE100)</f>
        <v>2.3010299956639813</v>
      </c>
      <c r="AG100" s="15">
        <v>20</v>
      </c>
      <c r="AH100">
        <f>LOG(AG100)</f>
        <v>1.3010299956639813</v>
      </c>
      <c r="AI100" s="18">
        <v>9.5</v>
      </c>
    </row>
    <row r="101" spans="1:35" ht="16" x14ac:dyDescent="0.2">
      <c r="A101" s="2" t="s">
        <v>120</v>
      </c>
      <c r="B101" s="3">
        <v>224000</v>
      </c>
      <c r="C101" s="92">
        <f>LOG(B101)</f>
        <v>5.3502480183341632</v>
      </c>
      <c r="D101">
        <v>4.0288000000000004</v>
      </c>
      <c r="E101" s="48">
        <v>4.6532999999999998</v>
      </c>
      <c r="F101" s="48">
        <v>3.0651999999999999</v>
      </c>
      <c r="G101" s="48">
        <v>12.817299999999998</v>
      </c>
      <c r="H101" s="5">
        <v>8.51</v>
      </c>
      <c r="I101" s="48">
        <v>26.030000000000005</v>
      </c>
      <c r="J101" s="48">
        <v>33.22</v>
      </c>
      <c r="K101" s="48">
        <v>40.75</v>
      </c>
      <c r="L101" s="3">
        <v>3000</v>
      </c>
      <c r="M101">
        <f>LOG(L101)</f>
        <v>3.4771212547196626</v>
      </c>
      <c r="N101" s="9">
        <v>146000</v>
      </c>
      <c r="O101" s="9">
        <f>LOG(N101)</f>
        <v>5.1643528557844371</v>
      </c>
      <c r="P101" s="53">
        <v>72.400000000000006</v>
      </c>
      <c r="Q101" s="53">
        <v>20.5</v>
      </c>
      <c r="R101" s="53">
        <v>7.1</v>
      </c>
      <c r="S101" s="63">
        <v>970</v>
      </c>
      <c r="T101">
        <f>LOG(S101)</f>
        <v>2.9867717342662448</v>
      </c>
      <c r="U101" s="27">
        <v>1430</v>
      </c>
      <c r="V101">
        <f>LOG(U101)</f>
        <v>3.1553360374650619</v>
      </c>
      <c r="W101">
        <v>25</v>
      </c>
      <c r="X101">
        <f>LOG(W101)</f>
        <v>1.3979400086720377</v>
      </c>
      <c r="Y101">
        <v>21</v>
      </c>
      <c r="Z101">
        <f>LOG(Y101)</f>
        <v>1.3222192947339193</v>
      </c>
      <c r="AA101">
        <v>3</v>
      </c>
      <c r="AB101">
        <f>LOG(AA101)</f>
        <v>0.47712125471966244</v>
      </c>
      <c r="AC101">
        <v>3</v>
      </c>
      <c r="AD101">
        <f>LOG(AC101)</f>
        <v>0.47712125471966244</v>
      </c>
      <c r="AE101" s="13">
        <v>240</v>
      </c>
      <c r="AF101">
        <f>LOG(AE101)</f>
        <v>2.3802112417116059</v>
      </c>
      <c r="AG101" s="15"/>
      <c r="AH101" t="e">
        <f>LOG(AG101)</f>
        <v>#NUM!</v>
      </c>
      <c r="AI101" s="18">
        <v>8.3000000000000007</v>
      </c>
    </row>
    <row r="102" spans="1:35" ht="16" x14ac:dyDescent="0.2">
      <c r="A102" s="2" t="s">
        <v>121</v>
      </c>
      <c r="B102" s="3">
        <v>234000</v>
      </c>
      <c r="C102" s="92">
        <f>LOG(B102)</f>
        <v>5.3692158574101425</v>
      </c>
      <c r="D102">
        <v>4.0392000000000001</v>
      </c>
      <c r="E102" s="48">
        <v>4.6687000000000003</v>
      </c>
      <c r="F102" s="48">
        <v>2.8936000000000002</v>
      </c>
      <c r="G102" s="48">
        <v>12.699</v>
      </c>
      <c r="H102" s="5">
        <v>10.55</v>
      </c>
      <c r="I102" s="48">
        <v>21.98</v>
      </c>
      <c r="J102" s="48">
        <v>31.83</v>
      </c>
      <c r="K102" s="48">
        <v>46.19</v>
      </c>
      <c r="L102" s="3">
        <v>31000</v>
      </c>
      <c r="M102">
        <f>LOG(L102)</f>
        <v>4.4913616938342731</v>
      </c>
      <c r="N102" s="9">
        <v>179000</v>
      </c>
      <c r="O102" s="9">
        <f>LOG(N102)</f>
        <v>5.2528530309798933</v>
      </c>
      <c r="P102" s="53">
        <v>63.7</v>
      </c>
      <c r="Q102" s="53">
        <v>27.3</v>
      </c>
      <c r="R102" s="53">
        <v>9</v>
      </c>
      <c r="S102" s="63">
        <v>850</v>
      </c>
      <c r="T102">
        <f>LOG(S102)</f>
        <v>2.9294189257142929</v>
      </c>
      <c r="U102" s="27">
        <v>3380</v>
      </c>
      <c r="V102">
        <f>LOG(U102)</f>
        <v>3.5289167002776547</v>
      </c>
      <c r="W102">
        <v>10</v>
      </c>
      <c r="X102">
        <f>LOG(W102)</f>
        <v>1</v>
      </c>
      <c r="Y102">
        <v>26</v>
      </c>
      <c r="Z102">
        <f>LOG(Y102)</f>
        <v>1.414973347970818</v>
      </c>
      <c r="AA102">
        <v>4.8</v>
      </c>
      <c r="AB102">
        <f>LOG(AA102)</f>
        <v>0.68124123737558717</v>
      </c>
      <c r="AC102">
        <v>4.2</v>
      </c>
      <c r="AD102">
        <f>LOG(AC102)</f>
        <v>0.62324929039790045</v>
      </c>
      <c r="AE102" s="13">
        <v>200</v>
      </c>
      <c r="AF102">
        <f>LOG(AE102)</f>
        <v>2.3010299956639813</v>
      </c>
      <c r="AG102" s="15"/>
      <c r="AH102" t="e">
        <f>LOG(AG102)</f>
        <v>#NUM!</v>
      </c>
      <c r="AI102" s="18">
        <v>9.1</v>
      </c>
    </row>
    <row r="103" spans="1:35" ht="16" x14ac:dyDescent="0.2">
      <c r="A103" s="2" t="s">
        <v>122</v>
      </c>
      <c r="B103" s="3">
        <v>198000</v>
      </c>
      <c r="C103" s="92">
        <f>LOG(B103)</f>
        <v>5.2966651902615309</v>
      </c>
      <c r="D103">
        <v>4.0705999999999998</v>
      </c>
      <c r="E103" s="48">
        <v>4.6523000000000003</v>
      </c>
      <c r="F103" s="48">
        <v>3.0558999999999998</v>
      </c>
      <c r="G103" s="48">
        <v>12.892699999999998</v>
      </c>
      <c r="H103" s="5">
        <v>10.57</v>
      </c>
      <c r="I103" s="48">
        <v>25.46</v>
      </c>
      <c r="J103" s="48">
        <v>36.700000000000003</v>
      </c>
      <c r="K103" s="48">
        <v>37.85</v>
      </c>
      <c r="L103" s="3">
        <v>20000</v>
      </c>
      <c r="M103">
        <f>LOG(L103)</f>
        <v>4.3010299956639813</v>
      </c>
      <c r="N103" s="9">
        <v>244000</v>
      </c>
      <c r="O103" s="9">
        <f>LOG(N103)</f>
        <v>5.3873898263387296</v>
      </c>
      <c r="P103" s="53">
        <v>71.900000000000006</v>
      </c>
      <c r="Q103" s="53">
        <v>22.7</v>
      </c>
      <c r="R103" s="53">
        <v>5.5</v>
      </c>
      <c r="S103" s="63">
        <v>70000</v>
      </c>
      <c r="T103">
        <f>LOG(S103)</f>
        <v>4.8450980400142569</v>
      </c>
      <c r="U103" s="27">
        <v>89000</v>
      </c>
      <c r="V103">
        <f>LOG(U103)</f>
        <v>4.9493900066449124</v>
      </c>
      <c r="W103">
        <v>335</v>
      </c>
      <c r="X103">
        <f>LOG(W103)</f>
        <v>2.5250448070368452</v>
      </c>
      <c r="Y103">
        <v>1855</v>
      </c>
      <c r="Z103">
        <f>LOG(Y103)</f>
        <v>3.2683439139510648</v>
      </c>
      <c r="AA103">
        <v>3.1</v>
      </c>
      <c r="AB103">
        <f>LOG(AA103)</f>
        <v>0.49136169383427269</v>
      </c>
      <c r="AC103">
        <v>1.5</v>
      </c>
      <c r="AD103">
        <f>LOG(AC103)</f>
        <v>0.17609125905568124</v>
      </c>
      <c r="AE103" s="13">
        <v>19</v>
      </c>
      <c r="AF103">
        <f>LOG(AE103)</f>
        <v>1.2787536009528289</v>
      </c>
      <c r="AG103" s="15"/>
      <c r="AH103" t="e">
        <f>LOG(AG103)</f>
        <v>#NUM!</v>
      </c>
      <c r="AI103" s="18">
        <v>9.6999999999999993</v>
      </c>
    </row>
    <row r="104" spans="1:35" ht="16" x14ac:dyDescent="0.2">
      <c r="A104" s="2" t="s">
        <v>123</v>
      </c>
      <c r="B104" s="3">
        <v>57000</v>
      </c>
      <c r="C104" s="92">
        <f>LOG(B104)</f>
        <v>4.7558748556724915</v>
      </c>
      <c r="D104">
        <v>4.2877000000000001</v>
      </c>
      <c r="E104" s="48">
        <v>4.6627999999999998</v>
      </c>
      <c r="F104" s="48">
        <v>3.2808000000000002</v>
      </c>
      <c r="G104" s="48">
        <v>13.369400000000001</v>
      </c>
      <c r="H104" s="5">
        <v>13.2</v>
      </c>
      <c r="I104" s="48">
        <v>28.51</v>
      </c>
      <c r="J104" s="48">
        <v>36.869999999999997</v>
      </c>
      <c r="K104" s="48">
        <v>34.630000000000003</v>
      </c>
      <c r="L104" s="96"/>
      <c r="M104" t="e">
        <f>LOG(L104)</f>
        <v>#NUM!</v>
      </c>
      <c r="N104" s="9">
        <v>215000</v>
      </c>
      <c r="O104" s="9">
        <f>LOG(N104)</f>
        <v>5.3324384599156049</v>
      </c>
      <c r="P104" s="53">
        <v>73.5</v>
      </c>
      <c r="Q104" s="53">
        <v>20.399999999999999</v>
      </c>
      <c r="R104" s="53">
        <v>6.2</v>
      </c>
      <c r="S104" s="63">
        <v>1222.4685668945299</v>
      </c>
      <c r="T104">
        <f>LOG(S104)</f>
        <v>3.0872377010064889</v>
      </c>
      <c r="U104" s="27">
        <v>1072.165008544923</v>
      </c>
      <c r="V104">
        <f>LOG(U104)</f>
        <v>3.0302616293733102</v>
      </c>
      <c r="W104">
        <v>15</v>
      </c>
      <c r="X104">
        <f>LOG(W104)</f>
        <v>1.1760912590556813</v>
      </c>
      <c r="Z104" t="e">
        <f>LOG(Y104)</f>
        <v>#NUM!</v>
      </c>
      <c r="AA104">
        <v>6.5</v>
      </c>
      <c r="AB104">
        <f>LOG(AA104)</f>
        <v>0.81291335664285558</v>
      </c>
      <c r="AC104">
        <v>6.3</v>
      </c>
      <c r="AD104">
        <f>LOG(AC104)</f>
        <v>0.79934054945358168</v>
      </c>
      <c r="AE104" s="13">
        <v>260</v>
      </c>
      <c r="AF104">
        <f>LOG(AE104)</f>
        <v>2.4149733479708178</v>
      </c>
      <c r="AG104" s="15"/>
      <c r="AH104" t="e">
        <f>LOG(AG104)</f>
        <v>#NUM!</v>
      </c>
      <c r="AI104" s="18">
        <v>9.3000000000000007</v>
      </c>
    </row>
    <row r="105" spans="1:35" ht="16" x14ac:dyDescent="0.2">
      <c r="A105" s="2" t="s">
        <v>124</v>
      </c>
      <c r="B105" s="3">
        <v>107000</v>
      </c>
      <c r="C105" s="92">
        <f>LOG(B105)</f>
        <v>5.0293837776852097</v>
      </c>
      <c r="D105">
        <v>4.4009999999999998</v>
      </c>
      <c r="E105" s="48">
        <v>4.7178000000000004</v>
      </c>
      <c r="F105" s="48">
        <v>3.3365999999999998</v>
      </c>
      <c r="G105" s="48">
        <v>13.582800000000001</v>
      </c>
      <c r="H105" s="5">
        <v>11.29</v>
      </c>
      <c r="I105" s="48">
        <v>28.449999999999996</v>
      </c>
      <c r="J105" s="48">
        <v>39.76</v>
      </c>
      <c r="K105" s="48">
        <v>31.790000000000003</v>
      </c>
      <c r="L105" s="3">
        <v>1000</v>
      </c>
      <c r="M105">
        <f>LOG(L105)</f>
        <v>3</v>
      </c>
      <c r="N105" s="9">
        <v>64000</v>
      </c>
      <c r="O105" s="9">
        <f>LOG(N105)</f>
        <v>4.8061799739838875</v>
      </c>
      <c r="P105" s="53">
        <v>62.5</v>
      </c>
      <c r="Q105" s="53">
        <v>22.9</v>
      </c>
      <c r="R105" s="53">
        <v>14.6</v>
      </c>
      <c r="S105" s="63">
        <v>6996</v>
      </c>
      <c r="T105">
        <f>LOG(S105)</f>
        <v>3.8448498008066387</v>
      </c>
      <c r="U105" s="27">
        <v>7406.5</v>
      </c>
      <c r="V105">
        <f>LOG(U105)</f>
        <v>3.8696130271721287</v>
      </c>
      <c r="W105">
        <v>715</v>
      </c>
      <c r="X105">
        <f>LOG(W105)</f>
        <v>2.8543060418010806</v>
      </c>
      <c r="Y105">
        <v>2.5</v>
      </c>
      <c r="Z105">
        <f>LOG(Y105)</f>
        <v>0.3979400086720376</v>
      </c>
      <c r="AA105">
        <v>1.5</v>
      </c>
      <c r="AB105">
        <f>LOG(AA105)</f>
        <v>0.17609125905568124</v>
      </c>
      <c r="AC105">
        <v>1.3</v>
      </c>
      <c r="AD105">
        <f>LOG(AC105)</f>
        <v>0.11394335230683679</v>
      </c>
      <c r="AE105" s="13">
        <v>210</v>
      </c>
      <c r="AF105">
        <f>LOG(AE105)</f>
        <v>2.3222192947339191</v>
      </c>
      <c r="AG105" s="15"/>
      <c r="AH105" t="e">
        <f>LOG(AG105)</f>
        <v>#NUM!</v>
      </c>
      <c r="AI105" s="18">
        <v>9.1</v>
      </c>
    </row>
    <row r="106" spans="1:35" ht="16" x14ac:dyDescent="0.2">
      <c r="A106" s="2" t="s">
        <v>125</v>
      </c>
      <c r="B106" s="3">
        <v>98000</v>
      </c>
      <c r="C106" s="92">
        <f>LOG(B106)</f>
        <v>4.9912260756924951</v>
      </c>
      <c r="D106">
        <v>4.5555000000000003</v>
      </c>
      <c r="E106" s="48">
        <v>4.7121000000000004</v>
      </c>
      <c r="F106" s="48">
        <v>3.2821999999999996</v>
      </c>
      <c r="G106" s="48">
        <v>13.6564</v>
      </c>
      <c r="H106" s="5">
        <v>9.25</v>
      </c>
      <c r="I106" s="48">
        <v>27.12</v>
      </c>
      <c r="J106" s="48">
        <v>37.57</v>
      </c>
      <c r="K106" s="48">
        <v>35.31</v>
      </c>
      <c r="L106" s="3">
        <v>24000</v>
      </c>
      <c r="M106">
        <f>LOG(L106)</f>
        <v>4.3802112417116064</v>
      </c>
      <c r="N106" s="9">
        <v>73000</v>
      </c>
      <c r="O106" s="9">
        <f>LOG(N106)</f>
        <v>4.8633228601204559</v>
      </c>
      <c r="P106" s="53">
        <v>65.099999999999994</v>
      </c>
      <c r="Q106" s="53">
        <v>30.3</v>
      </c>
      <c r="R106" s="53">
        <v>4.5999999999999996</v>
      </c>
      <c r="S106" s="63">
        <v>80000</v>
      </c>
      <c r="T106">
        <f>LOG(S106)</f>
        <v>4.9030899869919438</v>
      </c>
      <c r="U106" s="27">
        <v>88000</v>
      </c>
      <c r="V106">
        <f>LOG(U106)</f>
        <v>4.9444826721501682</v>
      </c>
      <c r="W106">
        <v>170</v>
      </c>
      <c r="X106">
        <f>LOG(W106)</f>
        <v>2.2304489213782741</v>
      </c>
      <c r="Y106">
        <v>3125</v>
      </c>
      <c r="Z106">
        <f>LOG(Y106)</f>
        <v>3.4948500216800942</v>
      </c>
      <c r="AA106">
        <v>3</v>
      </c>
      <c r="AB106">
        <f>LOG(AA106)</f>
        <v>0.47712125471966244</v>
      </c>
      <c r="AC106">
        <v>2.8</v>
      </c>
      <c r="AD106">
        <f>LOG(AC106)</f>
        <v>0.44715803134221921</v>
      </c>
      <c r="AE106" s="13">
        <v>270</v>
      </c>
      <c r="AF106">
        <f>LOG(AE106)</f>
        <v>2.4313637641589874</v>
      </c>
      <c r="AG106" s="15">
        <v>20</v>
      </c>
      <c r="AH106">
        <f>LOG(AG106)</f>
        <v>1.3010299956639813</v>
      </c>
      <c r="AI106" s="18">
        <v>9.6</v>
      </c>
    </row>
    <row r="107" spans="1:35" ht="16" x14ac:dyDescent="0.2">
      <c r="A107" s="2" t="s">
        <v>126</v>
      </c>
      <c r="B107" s="3">
        <v>80000</v>
      </c>
      <c r="C107" s="92">
        <f>LOG(B107)</f>
        <v>4.9030899869919438</v>
      </c>
      <c r="D107">
        <v>4.0359999999999996</v>
      </c>
      <c r="E107" s="48">
        <v>4.7110000000000003</v>
      </c>
      <c r="F107" s="48">
        <v>3.2454999999999998</v>
      </c>
      <c r="G107" s="48">
        <v>13.087300000000003</v>
      </c>
      <c r="H107" s="5">
        <v>9.49</v>
      </c>
      <c r="I107" s="48">
        <v>27.08</v>
      </c>
      <c r="J107" s="48">
        <v>34.14</v>
      </c>
      <c r="K107" s="48">
        <v>38.78</v>
      </c>
      <c r="L107" s="3">
        <v>3000</v>
      </c>
      <c r="M107">
        <f>LOG(L107)</f>
        <v>3.4771212547196626</v>
      </c>
      <c r="N107" s="9">
        <v>84000</v>
      </c>
      <c r="O107" s="9">
        <f>LOG(N107)</f>
        <v>4.924279286061882</v>
      </c>
      <c r="P107" s="53">
        <v>71.8</v>
      </c>
      <c r="Q107" s="53">
        <v>14.499999999999998</v>
      </c>
      <c r="R107" s="53">
        <v>13.699999999999998</v>
      </c>
      <c r="S107" s="63">
        <v>1150</v>
      </c>
      <c r="T107">
        <f>LOG(S107)</f>
        <v>3.0606978403536118</v>
      </c>
      <c r="U107" s="27">
        <v>1520</v>
      </c>
      <c r="V107">
        <f>LOG(U107)</f>
        <v>3.1818435879447726</v>
      </c>
      <c r="W107">
        <v>180</v>
      </c>
      <c r="X107">
        <f>LOG(W107)</f>
        <v>2.255272505103306</v>
      </c>
      <c r="Y107">
        <v>13.5</v>
      </c>
      <c r="Z107">
        <f>LOG(Y107)</f>
        <v>1.1303337684950061</v>
      </c>
      <c r="AA107">
        <v>2.6</v>
      </c>
      <c r="AB107">
        <f>LOG(AA107)</f>
        <v>0.41497334797081797</v>
      </c>
      <c r="AC107">
        <v>3.2</v>
      </c>
      <c r="AD107">
        <f>LOG(AC107)</f>
        <v>0.50514997831990605</v>
      </c>
      <c r="AE107" s="13">
        <v>19</v>
      </c>
      <c r="AF107">
        <f>LOG(AE107)</f>
        <v>1.2787536009528289</v>
      </c>
      <c r="AG107" s="15"/>
      <c r="AH107" t="e">
        <f>LOG(AG107)</f>
        <v>#NUM!</v>
      </c>
      <c r="AI107" s="18">
        <v>7.4</v>
      </c>
    </row>
    <row r="108" spans="1:35" ht="16" x14ac:dyDescent="0.2">
      <c r="A108" s="2" t="s">
        <v>127</v>
      </c>
      <c r="B108" s="3">
        <v>77000</v>
      </c>
      <c r="C108" s="92">
        <f>LOG(B108)</f>
        <v>4.8864907251724823</v>
      </c>
      <c r="D108">
        <v>4.0324</v>
      </c>
      <c r="E108" s="48">
        <v>4.6938000000000004</v>
      </c>
      <c r="F108" s="48">
        <v>2.9944999999999999</v>
      </c>
      <c r="G108" s="48">
        <v>12.831200000000001</v>
      </c>
      <c r="H108" s="5">
        <v>8.6</v>
      </c>
      <c r="I108" s="48">
        <v>26.280000000000005</v>
      </c>
      <c r="J108" s="48">
        <v>35.5</v>
      </c>
      <c r="K108" s="48">
        <v>38.21</v>
      </c>
      <c r="L108" s="3">
        <v>3000</v>
      </c>
      <c r="M108">
        <f>LOG(L108)</f>
        <v>3.4771212547196626</v>
      </c>
      <c r="N108" s="9">
        <v>68000</v>
      </c>
      <c r="O108" s="9">
        <f>LOG(N108)</f>
        <v>4.8325089127062366</v>
      </c>
      <c r="P108" s="53">
        <v>64.7</v>
      </c>
      <c r="Q108" s="53">
        <v>18.600000000000001</v>
      </c>
      <c r="R108" s="53">
        <v>16.7</v>
      </c>
      <c r="S108" s="63">
        <v>840</v>
      </c>
      <c r="T108">
        <f>LOG(S108)</f>
        <v>2.9242792860618816</v>
      </c>
      <c r="U108" s="27">
        <v>1360</v>
      </c>
      <c r="V108">
        <f>LOG(U108)</f>
        <v>3.1335389083702174</v>
      </c>
      <c r="W108">
        <v>190</v>
      </c>
      <c r="X108">
        <f>LOG(W108)</f>
        <v>2.2787536009528289</v>
      </c>
      <c r="Y108">
        <v>16</v>
      </c>
      <c r="Z108">
        <f>LOG(Y108)</f>
        <v>1.2041199826559248</v>
      </c>
      <c r="AA108">
        <v>4.0999999999999996</v>
      </c>
      <c r="AB108">
        <f>LOG(AA108)</f>
        <v>0.61278385671973545</v>
      </c>
      <c r="AC108">
        <v>2.6</v>
      </c>
      <c r="AD108">
        <f>LOG(AC108)</f>
        <v>0.41497334797081797</v>
      </c>
      <c r="AE108" s="13">
        <v>200</v>
      </c>
      <c r="AF108">
        <f>LOG(AE108)</f>
        <v>2.3010299956639813</v>
      </c>
      <c r="AG108" s="15"/>
      <c r="AH108" t="e">
        <f>LOG(AG108)</f>
        <v>#NUM!</v>
      </c>
      <c r="AI108" s="18">
        <v>6.9</v>
      </c>
    </row>
    <row r="109" spans="1:35" ht="16" x14ac:dyDescent="0.2">
      <c r="A109" s="2" t="s">
        <v>128</v>
      </c>
      <c r="B109" s="3">
        <v>81000</v>
      </c>
      <c r="C109" s="92">
        <f>LOG(B109)</f>
        <v>4.9084850188786495</v>
      </c>
      <c r="D109">
        <v>4.0332999999999997</v>
      </c>
      <c r="E109" s="48">
        <v>4.6848000000000001</v>
      </c>
      <c r="F109" s="48">
        <v>3.0775999999999999</v>
      </c>
      <c r="G109" s="48">
        <v>12.9156</v>
      </c>
      <c r="H109" s="5">
        <v>10.44</v>
      </c>
      <c r="I109" s="48">
        <v>26.009999999999998</v>
      </c>
      <c r="J109" s="48">
        <v>37.909999999999997</v>
      </c>
      <c r="K109" s="48">
        <v>36.08</v>
      </c>
      <c r="L109" s="3">
        <v>1000</v>
      </c>
      <c r="M109">
        <f>LOG(L109)</f>
        <v>3</v>
      </c>
      <c r="N109" s="9">
        <v>67000</v>
      </c>
      <c r="O109" s="9">
        <f>LOG(N109)</f>
        <v>4.826074802700826</v>
      </c>
      <c r="P109" s="53">
        <v>79</v>
      </c>
      <c r="Q109" s="53">
        <v>14.000000000000002</v>
      </c>
      <c r="R109" s="53">
        <v>7.0000000000000009</v>
      </c>
      <c r="S109" s="63">
        <v>910</v>
      </c>
      <c r="T109">
        <f>LOG(S109)</f>
        <v>2.9590413923210934</v>
      </c>
      <c r="U109" s="27">
        <v>6157</v>
      </c>
      <c r="V109">
        <f>LOG(U109)</f>
        <v>3.7893691535914815</v>
      </c>
      <c r="W109">
        <v>120</v>
      </c>
      <c r="X109">
        <f>LOG(W109)</f>
        <v>2.0791812460476247</v>
      </c>
      <c r="Y109">
        <v>17.5</v>
      </c>
      <c r="Z109">
        <f>LOG(Y109)</f>
        <v>1.2430380486862944</v>
      </c>
      <c r="AA109">
        <v>1.7</v>
      </c>
      <c r="AB109">
        <f>LOG(AA109)</f>
        <v>0.23044892137827391</v>
      </c>
      <c r="AC109">
        <v>1.3</v>
      </c>
      <c r="AD109">
        <f>LOG(AC109)</f>
        <v>0.11394335230683679</v>
      </c>
      <c r="AE109" s="71">
        <f>18*0.25</f>
        <v>4.5</v>
      </c>
      <c r="AF109">
        <f>LOG(AE109)</f>
        <v>0.65321251377534373</v>
      </c>
      <c r="AG109" s="15"/>
      <c r="AH109" t="e">
        <f>LOG(AG109)</f>
        <v>#NUM!</v>
      </c>
      <c r="AI109" s="18">
        <v>9.4</v>
      </c>
    </row>
    <row r="110" spans="1:35" ht="16" x14ac:dyDescent="0.2">
      <c r="A110" s="2" t="s">
        <v>129</v>
      </c>
      <c r="B110" s="3">
        <v>48000</v>
      </c>
      <c r="C110" s="92">
        <f>LOG(B110)</f>
        <v>4.6812412373755876</v>
      </c>
      <c r="D110">
        <v>3.8010000000000002</v>
      </c>
      <c r="E110" s="48">
        <v>4.7557999999999998</v>
      </c>
      <c r="F110" s="48">
        <v>3.0806</v>
      </c>
      <c r="G110" s="48">
        <v>12.765599999999999</v>
      </c>
      <c r="H110" s="5">
        <v>14.7</v>
      </c>
      <c r="I110" s="48">
        <v>26.810000000000002</v>
      </c>
      <c r="J110" s="48">
        <v>35.89</v>
      </c>
      <c r="K110" s="48">
        <v>37.299999999999997</v>
      </c>
      <c r="L110" s="96"/>
      <c r="M110" t="e">
        <f>LOG(L110)</f>
        <v>#NUM!</v>
      </c>
      <c r="N110" s="9">
        <v>76000</v>
      </c>
      <c r="O110" s="9">
        <f>LOG(N110)</f>
        <v>4.8808135922807914</v>
      </c>
      <c r="P110" s="53">
        <v>70.2</v>
      </c>
      <c r="Q110" s="53">
        <v>20.2</v>
      </c>
      <c r="R110" s="53">
        <v>9.6</v>
      </c>
      <c r="S110" s="63">
        <v>701.4163818359375</v>
      </c>
      <c r="T110">
        <f>LOG(S110)</f>
        <v>2.8459759047702757</v>
      </c>
      <c r="U110" s="27">
        <v>771.55801391601597</v>
      </c>
      <c r="V110">
        <f>LOG(U110)</f>
        <v>2.887368586492955</v>
      </c>
      <c r="W110">
        <v>40</v>
      </c>
      <c r="X110">
        <f>LOG(W110)</f>
        <v>1.6020599913279623</v>
      </c>
      <c r="Z110" t="e">
        <f>LOG(Y110)</f>
        <v>#NUM!</v>
      </c>
      <c r="AA110">
        <v>20.100000000000001</v>
      </c>
      <c r="AB110">
        <f>LOG(AA110)</f>
        <v>1.3031960574204888</v>
      </c>
      <c r="AC110">
        <v>19.3</v>
      </c>
      <c r="AD110">
        <f>LOG(AC110)</f>
        <v>1.2855573090077739</v>
      </c>
      <c r="AE110" s="13">
        <v>90</v>
      </c>
      <c r="AF110">
        <f>LOG(AE110)</f>
        <v>1.954242509439325</v>
      </c>
      <c r="AG110" s="15">
        <v>70</v>
      </c>
      <c r="AH110">
        <f>LOG(AG110)</f>
        <v>1.8450980400142569</v>
      </c>
      <c r="AI110" s="18">
        <v>8.1999999999999993</v>
      </c>
    </row>
    <row r="111" spans="1:35" ht="16" x14ac:dyDescent="0.2">
      <c r="A111" s="2" t="s">
        <v>130</v>
      </c>
      <c r="B111" s="3">
        <v>80000</v>
      </c>
      <c r="C111" s="92">
        <f>LOG(B111)</f>
        <v>4.9030899869919438</v>
      </c>
      <c r="D111">
        <v>4.2474999999999996</v>
      </c>
      <c r="E111" s="48">
        <v>4.7813999999999997</v>
      </c>
      <c r="F111" s="48">
        <v>3.1352000000000007</v>
      </c>
      <c r="G111" s="48">
        <v>13.278700000000002</v>
      </c>
      <c r="H111" s="5">
        <v>12.93</v>
      </c>
      <c r="I111" s="48">
        <v>24.26</v>
      </c>
      <c r="J111" s="48">
        <v>38.07</v>
      </c>
      <c r="K111" s="48">
        <v>37.68</v>
      </c>
      <c r="L111" s="3">
        <v>1000</v>
      </c>
      <c r="M111">
        <f>LOG(L111)</f>
        <v>3</v>
      </c>
      <c r="N111" s="9">
        <v>62000</v>
      </c>
      <c r="O111" s="9">
        <f>LOG(N111)</f>
        <v>4.7923916894982534</v>
      </c>
      <c r="P111" s="53">
        <v>69.900000000000006</v>
      </c>
      <c r="Q111" s="53">
        <v>19.399999999999999</v>
      </c>
      <c r="R111" s="53">
        <v>10.8</v>
      </c>
      <c r="S111" s="63">
        <v>280</v>
      </c>
      <c r="T111">
        <f>LOG(S111)</f>
        <v>2.4471580313422194</v>
      </c>
      <c r="U111" s="27">
        <v>330</v>
      </c>
      <c r="V111">
        <f>LOG(U111)</f>
        <v>2.5185139398778875</v>
      </c>
      <c r="W111">
        <v>30</v>
      </c>
      <c r="X111">
        <f>LOG(W111)</f>
        <v>1.4771212547196624</v>
      </c>
      <c r="Y111">
        <v>0.125</v>
      </c>
      <c r="Z111">
        <f>LOG(Y111)</f>
        <v>-0.90308998699194354</v>
      </c>
      <c r="AA111">
        <v>10.6</v>
      </c>
      <c r="AB111">
        <f>LOG(AA111)</f>
        <v>1.0253058652647702</v>
      </c>
      <c r="AC111">
        <v>3.3</v>
      </c>
      <c r="AD111">
        <f>LOG(AC111)</f>
        <v>0.51851393987788741</v>
      </c>
      <c r="AE111" s="13">
        <v>340</v>
      </c>
      <c r="AF111">
        <f>LOG(AE111)</f>
        <v>2.5314789170422549</v>
      </c>
      <c r="AG111" s="15"/>
      <c r="AH111" t="e">
        <f>LOG(AG111)</f>
        <v>#NUM!</v>
      </c>
      <c r="AI111" s="18">
        <v>7.3</v>
      </c>
    </row>
    <row r="112" spans="1:35" ht="16" x14ac:dyDescent="0.2">
      <c r="A112" s="2" t="s">
        <v>131</v>
      </c>
      <c r="B112" s="3">
        <v>123000</v>
      </c>
      <c r="C112" s="92">
        <f>LOG(B112)</f>
        <v>5.0899051114393981</v>
      </c>
      <c r="D112">
        <v>4.2370000000000001</v>
      </c>
      <c r="E112" s="48">
        <v>4.7553999999999998</v>
      </c>
      <c r="F112" s="48">
        <v>3.1023999999999998</v>
      </c>
      <c r="G112" s="48">
        <v>13.192299999999998</v>
      </c>
      <c r="H112" s="5">
        <v>9.86</v>
      </c>
      <c r="I112" s="48">
        <v>25.869999999999997</v>
      </c>
      <c r="J112" s="48">
        <v>36.619999999999997</v>
      </c>
      <c r="K112" s="48">
        <v>37.51</v>
      </c>
      <c r="L112" s="3">
        <v>1000</v>
      </c>
      <c r="M112">
        <f>LOG(L112)</f>
        <v>3</v>
      </c>
      <c r="N112" s="9">
        <v>81000</v>
      </c>
      <c r="O112" s="9">
        <f>LOG(N112)</f>
        <v>4.9084850188786495</v>
      </c>
      <c r="P112" s="53">
        <v>67.5</v>
      </c>
      <c r="Q112" s="53">
        <v>26.700000000000003</v>
      </c>
      <c r="R112" s="53">
        <v>5.8</v>
      </c>
      <c r="S112" s="63">
        <v>3940</v>
      </c>
      <c r="T112">
        <f>LOG(S112)</f>
        <v>3.5954962218255742</v>
      </c>
      <c r="U112" s="27">
        <v>5383.5</v>
      </c>
      <c r="V112">
        <f>LOG(U112)</f>
        <v>3.7310647173889211</v>
      </c>
      <c r="W112">
        <v>1.25</v>
      </c>
      <c r="X112">
        <f>LOG(W112)</f>
        <v>9.691001300805642E-2</v>
      </c>
      <c r="Y112">
        <v>0.125</v>
      </c>
      <c r="Z112">
        <f>LOG(Y112)</f>
        <v>-0.90308998699194354</v>
      </c>
      <c r="AA112">
        <v>1.8</v>
      </c>
      <c r="AB112">
        <f>LOG(AA112)</f>
        <v>0.25527250510330607</v>
      </c>
      <c r="AC112">
        <v>1.4</v>
      </c>
      <c r="AD112">
        <f>LOG(AC112)</f>
        <v>0.14612803567823801</v>
      </c>
      <c r="AE112" s="13">
        <v>64</v>
      </c>
      <c r="AF112">
        <f>LOG(AE112)</f>
        <v>1.8061799739838871</v>
      </c>
      <c r="AG112" s="15"/>
      <c r="AH112" t="e">
        <f>LOG(AG112)</f>
        <v>#NUM!</v>
      </c>
      <c r="AI112" s="18">
        <v>9.6</v>
      </c>
    </row>
    <row r="113" spans="1:35" ht="16" x14ac:dyDescent="0.2">
      <c r="A113" s="2" t="s">
        <v>132</v>
      </c>
      <c r="B113" s="3">
        <v>56000</v>
      </c>
      <c r="C113" s="92">
        <f>LOG(B113)</f>
        <v>4.7481880270062007</v>
      </c>
      <c r="D113">
        <v>4.0768000000000004</v>
      </c>
      <c r="E113" s="48">
        <v>4.8231000000000002</v>
      </c>
      <c r="F113" s="48">
        <v>3.0364</v>
      </c>
      <c r="G113" s="48">
        <v>13.0246</v>
      </c>
      <c r="H113" s="5">
        <v>10.23</v>
      </c>
      <c r="I113" s="48">
        <v>24.79</v>
      </c>
      <c r="J113" s="48">
        <v>33.619999999999997</v>
      </c>
      <c r="K113" s="48">
        <v>41.59</v>
      </c>
      <c r="L113" s="3">
        <v>1000</v>
      </c>
      <c r="M113">
        <f>LOG(L113)</f>
        <v>3</v>
      </c>
      <c r="N113" s="9">
        <v>117000</v>
      </c>
      <c r="O113" s="9">
        <f>LOG(N113)</f>
        <v>5.0681858617461613</v>
      </c>
      <c r="P113" s="53">
        <v>64.400000000000006</v>
      </c>
      <c r="Q113" s="53">
        <v>20.9</v>
      </c>
      <c r="R113" s="53">
        <v>14.7</v>
      </c>
      <c r="S113" s="63">
        <v>460</v>
      </c>
      <c r="T113">
        <f>LOG(S113)</f>
        <v>2.6627578316815739</v>
      </c>
      <c r="U113" s="27">
        <v>1200</v>
      </c>
      <c r="V113">
        <f>LOG(U113)</f>
        <v>3.0791812460476247</v>
      </c>
      <c r="W113">
        <v>45</v>
      </c>
      <c r="X113">
        <f>LOG(W113)</f>
        <v>1.6532125137753437</v>
      </c>
      <c r="Y113">
        <v>1.5</v>
      </c>
      <c r="Z113">
        <f>LOG(Y113)</f>
        <v>0.17609125905568124</v>
      </c>
      <c r="AA113">
        <v>0.7</v>
      </c>
      <c r="AB113">
        <f>LOG(AA113)</f>
        <v>-0.15490195998574319</v>
      </c>
      <c r="AC113">
        <v>0.2</v>
      </c>
      <c r="AD113">
        <f>LOG(AC113)</f>
        <v>-0.69897000433601875</v>
      </c>
      <c r="AE113" s="13">
        <v>64</v>
      </c>
      <c r="AF113">
        <f>LOG(AE113)</f>
        <v>1.8061799739838871</v>
      </c>
      <c r="AG113" s="15">
        <v>20</v>
      </c>
      <c r="AH113">
        <f>LOG(AG113)</f>
        <v>1.3010299956639813</v>
      </c>
      <c r="AI113" s="18">
        <v>8.3000000000000007</v>
      </c>
    </row>
    <row r="114" spans="1:35" ht="16" x14ac:dyDescent="0.2">
      <c r="A114" s="2" t="s">
        <v>133</v>
      </c>
      <c r="B114" s="3">
        <v>104000</v>
      </c>
      <c r="C114" s="92">
        <f>LOG(B114)</f>
        <v>5.0170333392987807</v>
      </c>
      <c r="D114">
        <v>4.0956999999999999</v>
      </c>
      <c r="E114" s="48">
        <v>4.6940999999999997</v>
      </c>
      <c r="F114" s="48">
        <v>2.8963000000000001</v>
      </c>
      <c r="G114" s="48">
        <v>12.787300000000002</v>
      </c>
      <c r="H114" s="5">
        <v>8.68</v>
      </c>
      <c r="I114" s="48">
        <v>24.08</v>
      </c>
      <c r="J114" s="48">
        <v>35.58</v>
      </c>
      <c r="K114" s="48">
        <v>40.340000000000003</v>
      </c>
      <c r="L114" s="3">
        <v>1000</v>
      </c>
      <c r="M114">
        <f>LOG(L114)</f>
        <v>3</v>
      </c>
      <c r="N114" s="9">
        <v>63000</v>
      </c>
      <c r="O114" s="9">
        <f>LOG(N114)</f>
        <v>4.7993405494535821</v>
      </c>
      <c r="P114" s="53">
        <v>52.1</v>
      </c>
      <c r="Q114" s="53">
        <v>34</v>
      </c>
      <c r="R114" s="53">
        <v>13.8</v>
      </c>
      <c r="S114" s="63">
        <v>1240</v>
      </c>
      <c r="T114">
        <f>LOG(S114)</f>
        <v>3.0934216851622351</v>
      </c>
      <c r="U114" s="27">
        <v>1340</v>
      </c>
      <c r="V114">
        <f>LOG(U114)</f>
        <v>3.1271047983648077</v>
      </c>
      <c r="W114">
        <v>130</v>
      </c>
      <c r="X114">
        <f>LOG(W114)</f>
        <v>2.1139433523068369</v>
      </c>
      <c r="Y114">
        <v>1</v>
      </c>
      <c r="Z114">
        <f>LOG(Y114)</f>
        <v>0</v>
      </c>
      <c r="AA114">
        <v>11.5</v>
      </c>
      <c r="AB114">
        <f>LOG(AA114)</f>
        <v>1.0606978403536116</v>
      </c>
      <c r="AC114">
        <v>5.2</v>
      </c>
      <c r="AD114">
        <f>LOG(AC114)</f>
        <v>0.71600334363479923</v>
      </c>
      <c r="AE114" s="13">
        <v>64</v>
      </c>
      <c r="AF114">
        <f>LOG(AE114)</f>
        <v>1.8061799739838871</v>
      </c>
      <c r="AG114" s="15"/>
      <c r="AH114" t="e">
        <f>LOG(AG114)</f>
        <v>#NUM!</v>
      </c>
      <c r="AI114" s="18">
        <v>9.6999999999999993</v>
      </c>
    </row>
    <row r="115" spans="1:35" ht="16" x14ac:dyDescent="0.2">
      <c r="A115" s="2" t="s">
        <v>134</v>
      </c>
      <c r="B115" s="3">
        <v>131000</v>
      </c>
      <c r="C115" s="92">
        <f>LOG(B115)</f>
        <v>5.1172712956557644</v>
      </c>
      <c r="D115">
        <v>4.0747</v>
      </c>
      <c r="E115" s="48">
        <v>4.6913999999999998</v>
      </c>
      <c r="F115" s="48">
        <v>2.9784000000000002</v>
      </c>
      <c r="G115" s="48">
        <v>12.8553</v>
      </c>
      <c r="H115" s="5">
        <v>13.3</v>
      </c>
      <c r="I115" s="48">
        <v>23.8</v>
      </c>
      <c r="J115" s="48">
        <v>37.65</v>
      </c>
      <c r="K115" s="48">
        <v>38.549999999999997</v>
      </c>
      <c r="L115" s="3">
        <v>2000</v>
      </c>
      <c r="M115">
        <f>LOG(L115)</f>
        <v>3.3010299956639813</v>
      </c>
      <c r="N115" s="9">
        <v>114000</v>
      </c>
      <c r="O115" s="9">
        <f>LOG(N115)</f>
        <v>5.0569048513364727</v>
      </c>
      <c r="P115" s="53">
        <v>65.900000000000006</v>
      </c>
      <c r="Q115" s="53">
        <v>29.4</v>
      </c>
      <c r="R115" s="53">
        <v>4.7</v>
      </c>
      <c r="S115" s="63">
        <v>1090</v>
      </c>
      <c r="T115">
        <f>LOG(S115)</f>
        <v>3.0374264979406238</v>
      </c>
      <c r="U115" s="27">
        <v>1140</v>
      </c>
      <c r="V115">
        <f>LOG(U115)</f>
        <v>3.0569048513364727</v>
      </c>
      <c r="W115">
        <v>140</v>
      </c>
      <c r="X115">
        <f>LOG(W115)</f>
        <v>2.1461280356782382</v>
      </c>
      <c r="Y115">
        <v>1</v>
      </c>
      <c r="Z115">
        <f>LOG(Y115)</f>
        <v>0</v>
      </c>
      <c r="AA115">
        <v>4</v>
      </c>
      <c r="AB115">
        <f>LOG(AA115)</f>
        <v>0.6020599913279624</v>
      </c>
      <c r="AC115">
        <v>2.9</v>
      </c>
      <c r="AD115">
        <f>LOG(AC115)</f>
        <v>0.46239799789895608</v>
      </c>
      <c r="AE115" s="71">
        <v>110</v>
      </c>
      <c r="AF115">
        <f>LOG(AE115)</f>
        <v>2.0413926851582249</v>
      </c>
      <c r="AG115" s="15">
        <v>20</v>
      </c>
      <c r="AH115">
        <f>LOG(AG115)</f>
        <v>1.3010299956639813</v>
      </c>
      <c r="AI115" s="18">
        <v>9.1</v>
      </c>
    </row>
    <row r="116" spans="1:35" ht="16" x14ac:dyDescent="0.2">
      <c r="A116" s="2" t="s">
        <v>135</v>
      </c>
      <c r="B116" s="3">
        <v>619000</v>
      </c>
      <c r="C116" s="92">
        <f>LOG(B116)</f>
        <v>5.7916906490201177</v>
      </c>
      <c r="D116">
        <v>4.077</v>
      </c>
      <c r="E116" s="48">
        <v>4.6458000000000004</v>
      </c>
      <c r="F116" s="48">
        <v>3.0811999999999999</v>
      </c>
      <c r="G116" s="48">
        <v>12.919600000000001</v>
      </c>
      <c r="H116" s="5">
        <v>11.49</v>
      </c>
      <c r="I116" s="48">
        <v>23.97</v>
      </c>
      <c r="J116" s="48">
        <v>36.39</v>
      </c>
      <c r="K116" s="48">
        <v>39.64</v>
      </c>
      <c r="L116" s="96"/>
      <c r="M116" t="e">
        <f>LOG(L116)</f>
        <v>#NUM!</v>
      </c>
      <c r="N116" s="9">
        <v>158000</v>
      </c>
      <c r="O116" s="9">
        <f>LOG(N116)</f>
        <v>5.1986570869544222</v>
      </c>
      <c r="P116" s="53">
        <v>70.5</v>
      </c>
      <c r="Q116" s="53">
        <v>22.7</v>
      </c>
      <c r="R116" s="53">
        <v>6.8000000000000007</v>
      </c>
      <c r="S116" s="63">
        <v>128258.99609375</v>
      </c>
      <c r="T116">
        <f>LOG(S116)</f>
        <v>5.1080878362934374</v>
      </c>
      <c r="U116" s="27">
        <v>82421.875</v>
      </c>
      <c r="V116">
        <f>LOG(U116)</f>
        <v>4.916042489985843</v>
      </c>
      <c r="W116">
        <v>105</v>
      </c>
      <c r="X116">
        <f>LOG(W116)</f>
        <v>2.0211892990699383</v>
      </c>
      <c r="Z116" t="e">
        <f>LOG(Y116)</f>
        <v>#NUM!</v>
      </c>
      <c r="AA116">
        <v>58.4</v>
      </c>
      <c r="AB116">
        <f>LOG(AA116)</f>
        <v>1.7664128471123994</v>
      </c>
      <c r="AC116">
        <v>13.6</v>
      </c>
      <c r="AD116">
        <f>LOG(AC116)</f>
        <v>1.1335389083702174</v>
      </c>
      <c r="AE116" s="71">
        <v>1800</v>
      </c>
      <c r="AF116">
        <f>LOG(AE116)</f>
        <v>3.255272505103306</v>
      </c>
      <c r="AG116" s="15">
        <v>110</v>
      </c>
      <c r="AH116">
        <f>LOG(AG116)</f>
        <v>2.0413926851582249</v>
      </c>
      <c r="AI116" s="18">
        <v>8.6999999999999993</v>
      </c>
    </row>
    <row r="117" spans="1:35" ht="16" x14ac:dyDescent="0.2">
      <c r="A117" s="2" t="s">
        <v>136</v>
      </c>
      <c r="B117" s="3">
        <v>333000</v>
      </c>
      <c r="C117" s="92">
        <f>LOG(B117)</f>
        <v>5.5224442335063202</v>
      </c>
      <c r="D117">
        <v>4.5827</v>
      </c>
      <c r="E117" s="48">
        <v>4.6651999999999996</v>
      </c>
      <c r="F117" s="48">
        <v>3.3868</v>
      </c>
      <c r="G117" s="48">
        <v>13.761300000000002</v>
      </c>
      <c r="H117" s="5">
        <v>7.95</v>
      </c>
      <c r="I117" s="48">
        <v>26.450000000000003</v>
      </c>
      <c r="J117" s="48">
        <v>41.08</v>
      </c>
      <c r="K117" s="48">
        <v>32.47</v>
      </c>
      <c r="L117" s="3">
        <v>8000</v>
      </c>
      <c r="M117">
        <f>LOG(L117)</f>
        <v>3.9030899869919438</v>
      </c>
      <c r="N117" s="9">
        <v>667000</v>
      </c>
      <c r="O117" s="9">
        <f>LOG(N117)</f>
        <v>5.8241258339165487</v>
      </c>
      <c r="P117" s="53">
        <v>77.400000000000006</v>
      </c>
      <c r="Q117" s="53">
        <v>18.100000000000001</v>
      </c>
      <c r="R117" s="53">
        <v>4.4000000000000004</v>
      </c>
      <c r="S117" s="63">
        <v>3440</v>
      </c>
      <c r="T117">
        <f>LOG(S117)</f>
        <v>3.53655844257153</v>
      </c>
      <c r="U117" s="27">
        <v>4459</v>
      </c>
      <c r="V117">
        <f>LOG(U117)</f>
        <v>3.6492374723496073</v>
      </c>
      <c r="W117">
        <v>435</v>
      </c>
      <c r="X117">
        <f>LOG(W117)</f>
        <v>2.6384892569546374</v>
      </c>
      <c r="Y117">
        <v>0.5</v>
      </c>
      <c r="Z117">
        <f>LOG(Y117)</f>
        <v>-0.3010299956639812</v>
      </c>
      <c r="AA117">
        <v>42.9</v>
      </c>
      <c r="AB117">
        <f>LOG(AA117)</f>
        <v>1.6324572921847242</v>
      </c>
      <c r="AC117">
        <v>4.7777777777777777</v>
      </c>
      <c r="AD117">
        <f>LOG(AC117)</f>
        <v>0.67922594614026166</v>
      </c>
      <c r="AE117" s="13">
        <v>860</v>
      </c>
      <c r="AF117">
        <f>LOG(AE117)</f>
        <v>2.9344984512435679</v>
      </c>
      <c r="AG117" s="15">
        <v>60</v>
      </c>
      <c r="AH117">
        <f>LOG(AG117)</f>
        <v>1.7781512503836436</v>
      </c>
      <c r="AI117" s="18">
        <v>8.9</v>
      </c>
    </row>
    <row r="118" spans="1:35" ht="16" x14ac:dyDescent="0.2">
      <c r="A118" s="2" t="s">
        <v>137</v>
      </c>
      <c r="B118" s="3">
        <v>182000</v>
      </c>
      <c r="C118" s="92">
        <f>LOG(B118)</f>
        <v>5.2600713879850751</v>
      </c>
      <c r="D118">
        <v>4.2648999999999999</v>
      </c>
      <c r="E118" s="48">
        <v>4.7145999999999999</v>
      </c>
      <c r="F118" s="48">
        <v>3.2185999999999999</v>
      </c>
      <c r="G118" s="48">
        <v>13.298999999999999</v>
      </c>
      <c r="H118" s="5">
        <v>8.65</v>
      </c>
      <c r="I118" s="48">
        <v>27.07</v>
      </c>
      <c r="J118" s="48">
        <v>40.380000000000003</v>
      </c>
      <c r="K118" s="48">
        <v>32.549999999999997</v>
      </c>
      <c r="L118" s="3">
        <v>12000</v>
      </c>
      <c r="M118">
        <f>LOG(L118)</f>
        <v>4.0791812460476251</v>
      </c>
      <c r="N118" s="9">
        <v>273000</v>
      </c>
      <c r="O118" s="9">
        <f>LOG(N118)</f>
        <v>5.4361626470407565</v>
      </c>
      <c r="P118" s="53">
        <v>71.5</v>
      </c>
      <c r="Q118" s="53">
        <v>22.4</v>
      </c>
      <c r="R118" s="53">
        <v>6.1</v>
      </c>
      <c r="S118" s="63">
        <v>2720</v>
      </c>
      <c r="T118">
        <f>LOG(S118)</f>
        <v>3.4345689040341987</v>
      </c>
      <c r="U118" s="27">
        <v>4000</v>
      </c>
      <c r="V118">
        <f>LOG(U118)</f>
        <v>3.6020599913279625</v>
      </c>
      <c r="W118">
        <v>615</v>
      </c>
      <c r="X118">
        <f>LOG(W118)</f>
        <v>2.7888751157754168</v>
      </c>
      <c r="Y118">
        <v>7</v>
      </c>
      <c r="Z118">
        <f>LOG(Y118)</f>
        <v>0.84509804001425681</v>
      </c>
      <c r="AA118">
        <v>74.599999999999994</v>
      </c>
      <c r="AB118">
        <f>LOG(AA118)</f>
        <v>1.8727388274726688</v>
      </c>
      <c r="AC118">
        <v>22.8</v>
      </c>
      <c r="AD118">
        <f>LOG(AC118)</f>
        <v>1.3579348470004537</v>
      </c>
      <c r="AE118" s="71">
        <f>5000*1.25</f>
        <v>6250</v>
      </c>
      <c r="AF118">
        <f>LOG(AE118)</f>
        <v>3.7958800173440754</v>
      </c>
      <c r="AG118" s="15">
        <v>330</v>
      </c>
      <c r="AH118">
        <f>LOG(AG118)</f>
        <v>2.5185139398778875</v>
      </c>
      <c r="AI118" s="18">
        <v>7.9</v>
      </c>
    </row>
    <row r="119" spans="1:35" ht="16" x14ac:dyDescent="0.2">
      <c r="A119" s="2" t="s">
        <v>138</v>
      </c>
      <c r="B119" s="3">
        <v>228000</v>
      </c>
      <c r="C119" s="92">
        <f>LOG(B119)</f>
        <v>5.357934847000454</v>
      </c>
      <c r="D119">
        <v>3.9496000000000002</v>
      </c>
      <c r="E119" s="48">
        <v>4.7154999999999996</v>
      </c>
      <c r="F119" s="48">
        <v>3.0842999999999998</v>
      </c>
      <c r="G119" s="48">
        <v>12.828500000000002</v>
      </c>
      <c r="H119" s="5">
        <v>9.8699999999999992</v>
      </c>
      <c r="I119" s="48">
        <v>26.3</v>
      </c>
      <c r="J119" s="48">
        <v>35.83</v>
      </c>
      <c r="K119" s="48">
        <v>37.869999999999997</v>
      </c>
      <c r="L119" s="3">
        <v>18000</v>
      </c>
      <c r="M119">
        <f>LOG(L119)</f>
        <v>4.2552725051033065</v>
      </c>
      <c r="N119" s="9">
        <v>159000</v>
      </c>
      <c r="O119" s="9">
        <f>LOG(N119)</f>
        <v>5.2013971243204518</v>
      </c>
      <c r="P119" s="53">
        <v>71.099999999999994</v>
      </c>
      <c r="Q119" s="53">
        <v>22.6</v>
      </c>
      <c r="R119" s="53">
        <v>6.3</v>
      </c>
      <c r="S119" s="63">
        <v>19000</v>
      </c>
      <c r="T119">
        <f>LOG(S119)</f>
        <v>4.2787536009528289</v>
      </c>
      <c r="U119" s="27">
        <v>57000</v>
      </c>
      <c r="V119">
        <f>LOG(U119)</f>
        <v>4.7558748556724915</v>
      </c>
      <c r="W119">
        <v>2370</v>
      </c>
      <c r="X119">
        <f>LOG(W119)</f>
        <v>3.374748346010104</v>
      </c>
      <c r="Y119">
        <v>66</v>
      </c>
      <c r="Z119">
        <f>LOG(Y119)</f>
        <v>1.8195439355418688</v>
      </c>
      <c r="AA119">
        <v>304.44444444444446</v>
      </c>
      <c r="AB119">
        <f>LOG(AA119)</f>
        <v>2.4835080533810632</v>
      </c>
      <c r="AC119">
        <v>61.7</v>
      </c>
      <c r="AD119">
        <f>LOG(AC119)</f>
        <v>1.7902851640332418</v>
      </c>
      <c r="AE119" s="72">
        <v>5000</v>
      </c>
      <c r="AF119">
        <f>LOG(AE119)</f>
        <v>3.6989700043360187</v>
      </c>
      <c r="AG119" s="15">
        <f>16000*1.25</f>
        <v>20000</v>
      </c>
      <c r="AH119">
        <f>LOG(AG119)</f>
        <v>4.3010299956639813</v>
      </c>
      <c r="AI119" s="18">
        <v>6.3</v>
      </c>
    </row>
    <row r="120" spans="1:35" ht="16" x14ac:dyDescent="0.2">
      <c r="A120" s="2" t="s">
        <v>139</v>
      </c>
      <c r="B120" s="3">
        <v>437000</v>
      </c>
      <c r="C120" s="92">
        <f>LOG(B120)</f>
        <v>5.6404814369704219</v>
      </c>
      <c r="D120">
        <v>3.8460999999999994</v>
      </c>
      <c r="E120" s="48">
        <v>4.6935000000000002</v>
      </c>
      <c r="F120" s="48">
        <v>2.9413999999999998</v>
      </c>
      <c r="G120" s="48">
        <v>12.585199999999999</v>
      </c>
      <c r="H120" s="5">
        <v>9.34</v>
      </c>
      <c r="I120" s="48">
        <v>25.569999999999997</v>
      </c>
      <c r="J120" s="48">
        <v>38.01</v>
      </c>
      <c r="K120" s="48">
        <v>36.42</v>
      </c>
      <c r="L120" s="3">
        <v>26000</v>
      </c>
      <c r="M120">
        <f>LOG(L120)</f>
        <v>4.4149733479708182</v>
      </c>
      <c r="N120" s="9">
        <v>199000</v>
      </c>
      <c r="O120" s="9">
        <f>LOG(N120)</f>
        <v>5.2988530764097064</v>
      </c>
      <c r="P120" s="53">
        <v>71.8</v>
      </c>
      <c r="Q120" s="53">
        <v>23.2</v>
      </c>
      <c r="R120" s="53">
        <v>5</v>
      </c>
      <c r="S120" s="63">
        <v>8988</v>
      </c>
      <c r="T120">
        <f>LOG(S120)</f>
        <v>3.9536630637470913</v>
      </c>
      <c r="U120" s="27">
        <v>24000</v>
      </c>
      <c r="V120">
        <f>LOG(U120)</f>
        <v>4.3802112417116064</v>
      </c>
      <c r="W120">
        <v>1235</v>
      </c>
      <c r="X120">
        <f>LOG(W120)</f>
        <v>3.0916669575956846</v>
      </c>
      <c r="Y120">
        <v>112.5</v>
      </c>
      <c r="Z120">
        <f>LOG(Y120)</f>
        <v>2.0511525224473814</v>
      </c>
      <c r="AA120">
        <v>599.9</v>
      </c>
      <c r="AB120">
        <f>LOG(AA120)</f>
        <v>2.778078861937455</v>
      </c>
      <c r="AC120">
        <v>207</v>
      </c>
      <c r="AD120">
        <f>LOG(AC120)</f>
        <v>2.3159703454569178</v>
      </c>
      <c r="AE120" s="71">
        <f>5000*1.25</f>
        <v>6250</v>
      </c>
      <c r="AF120">
        <f>LOG(AE120)</f>
        <v>3.7958800173440754</v>
      </c>
      <c r="AG120" s="74">
        <v>5400</v>
      </c>
      <c r="AH120">
        <f>LOG(AG120)</f>
        <v>3.7323937598229686</v>
      </c>
      <c r="AI120" s="18">
        <v>7.9</v>
      </c>
    </row>
    <row r="121" spans="1:35" ht="16" x14ac:dyDescent="0.2">
      <c r="A121" s="2" t="s">
        <v>140</v>
      </c>
      <c r="B121" s="3">
        <v>156000</v>
      </c>
      <c r="C121" s="92">
        <f>LOG(B121)</f>
        <v>5.1931245983544612</v>
      </c>
      <c r="D121">
        <v>4.1395</v>
      </c>
      <c r="E121" s="48">
        <v>4.7465999999999999</v>
      </c>
      <c r="F121" s="48">
        <v>3.032</v>
      </c>
      <c r="G121" s="48">
        <v>13.042299999999999</v>
      </c>
      <c r="H121" s="5">
        <v>12.54</v>
      </c>
      <c r="I121" s="48">
        <v>24.73</v>
      </c>
      <c r="J121" s="48">
        <v>39.130000000000003</v>
      </c>
      <c r="K121" s="48">
        <v>36.14</v>
      </c>
      <c r="L121" s="3">
        <v>8000</v>
      </c>
      <c r="M121">
        <f>LOG(L121)</f>
        <v>3.9030899869919438</v>
      </c>
      <c r="N121" s="9">
        <v>436000</v>
      </c>
      <c r="O121" s="9">
        <f>LOG(N121)</f>
        <v>5.6394864892685863</v>
      </c>
      <c r="P121" s="53">
        <v>72.2</v>
      </c>
      <c r="Q121" s="53">
        <v>23.5</v>
      </c>
      <c r="R121" s="53">
        <v>4.3</v>
      </c>
      <c r="S121" s="63">
        <v>8349.5</v>
      </c>
      <c r="T121">
        <f>LOG(S121)</f>
        <v>3.9216604690473593</v>
      </c>
      <c r="U121" s="27">
        <v>89000</v>
      </c>
      <c r="V121">
        <f>LOG(U121)</f>
        <v>4.9493900066449124</v>
      </c>
      <c r="W121">
        <v>3650</v>
      </c>
      <c r="X121">
        <f>LOG(W121)</f>
        <v>3.5622928644564746</v>
      </c>
      <c r="Y121">
        <v>230</v>
      </c>
      <c r="Z121">
        <f>LOG(Y121)</f>
        <v>2.3617278360175931</v>
      </c>
      <c r="AA121">
        <v>217.1</v>
      </c>
      <c r="AB121">
        <f>LOG(AA121)</f>
        <v>2.3366598234544202</v>
      </c>
      <c r="AC121">
        <v>43</v>
      </c>
      <c r="AD121">
        <f>LOG(AC121)</f>
        <v>1.6334684555795864</v>
      </c>
      <c r="AE121" s="71">
        <v>1400</v>
      </c>
      <c r="AF121">
        <f>LOG(AE121)</f>
        <v>3.1461280356782382</v>
      </c>
      <c r="AG121" s="15">
        <v>330</v>
      </c>
      <c r="AH121">
        <f>LOG(AG121)</f>
        <v>2.5185139398778875</v>
      </c>
      <c r="AI121" s="18">
        <v>9</v>
      </c>
    </row>
    <row r="122" spans="1:35" ht="16" x14ac:dyDescent="0.2">
      <c r="A122" s="2" t="s">
        <v>141</v>
      </c>
      <c r="B122" s="3">
        <v>423000</v>
      </c>
      <c r="C122" s="92">
        <f>LOG(B122)</f>
        <v>5.6263403673750423</v>
      </c>
      <c r="D122">
        <v>3.7317000000000005</v>
      </c>
      <c r="E122" s="48">
        <v>4.6075999999999997</v>
      </c>
      <c r="F122" s="48">
        <v>2.9316</v>
      </c>
      <c r="G122" s="48">
        <v>12.3644</v>
      </c>
      <c r="H122" s="5">
        <v>11.07</v>
      </c>
      <c r="I122" s="48">
        <v>23.68</v>
      </c>
      <c r="J122" s="48">
        <v>36.619999999999997</v>
      </c>
      <c r="K122" s="48">
        <v>39.700000000000003</v>
      </c>
      <c r="L122" s="96"/>
      <c r="M122" t="e">
        <f>LOG(L122)</f>
        <v>#NUM!</v>
      </c>
      <c r="N122" s="9">
        <v>148000</v>
      </c>
      <c r="O122" s="9">
        <f>LOG(N122)</f>
        <v>5.1702617153949575</v>
      </c>
      <c r="P122" s="53">
        <v>72.900000000000006</v>
      </c>
      <c r="Q122" s="53">
        <v>22.2</v>
      </c>
      <c r="R122" s="53">
        <v>5</v>
      </c>
      <c r="S122" s="63">
        <v>75000</v>
      </c>
      <c r="T122">
        <f>LOG(S122)</f>
        <v>4.8750612633917001</v>
      </c>
      <c r="U122" s="27">
        <v>63000</v>
      </c>
      <c r="V122">
        <f>LOG(U122)</f>
        <v>4.7993405494535821</v>
      </c>
      <c r="W122">
        <v>3345</v>
      </c>
      <c r="X122">
        <f>LOG(W122)</f>
        <v>3.524396122103842</v>
      </c>
      <c r="Y122">
        <v>2.5</v>
      </c>
      <c r="Z122">
        <f>LOG(Y122)</f>
        <v>0.3979400086720376</v>
      </c>
      <c r="AA122">
        <v>8.6999999999999993</v>
      </c>
      <c r="AB122">
        <f>LOG(AA122)</f>
        <v>0.93951925261861846</v>
      </c>
      <c r="AC122">
        <v>8</v>
      </c>
      <c r="AD122">
        <f>LOG(AC122)</f>
        <v>0.90308998699194354</v>
      </c>
      <c r="AE122" s="13">
        <v>480</v>
      </c>
      <c r="AF122">
        <f>LOG(AE122)</f>
        <v>2.6812412373755872</v>
      </c>
      <c r="AG122" s="15"/>
      <c r="AH122" t="e">
        <f>LOG(AG122)</f>
        <v>#NUM!</v>
      </c>
      <c r="AI122" s="18">
        <v>7.7</v>
      </c>
    </row>
    <row r="123" spans="1:35" ht="16" x14ac:dyDescent="0.2">
      <c r="A123" s="2" t="s">
        <v>143</v>
      </c>
      <c r="B123" s="3">
        <v>426000</v>
      </c>
      <c r="C123" s="92">
        <f>LOG(B123)</f>
        <v>5.6294095991027193</v>
      </c>
      <c r="D123">
        <v>4.2016999999999998</v>
      </c>
      <c r="E123" s="48">
        <v>4.6273999999999997</v>
      </c>
      <c r="F123" s="48">
        <v>3.1522000000000001</v>
      </c>
      <c r="G123" s="48">
        <v>13.081099999999998</v>
      </c>
      <c r="H123" s="5">
        <v>10.63</v>
      </c>
      <c r="I123" s="48">
        <v>26.06</v>
      </c>
      <c r="J123" s="48">
        <v>41.15</v>
      </c>
      <c r="K123" s="48">
        <v>32.799999999999997</v>
      </c>
      <c r="L123" s="3">
        <v>15000</v>
      </c>
      <c r="M123">
        <f>LOG(L123)</f>
        <v>4.1760912590556813</v>
      </c>
      <c r="N123" s="9">
        <v>430000</v>
      </c>
      <c r="O123" s="9">
        <f>LOG(N123)</f>
        <v>5.6334684555795862</v>
      </c>
      <c r="P123" s="53">
        <v>76.7</v>
      </c>
      <c r="Q123" s="53">
        <v>17.5</v>
      </c>
      <c r="R123" s="53">
        <v>5.7</v>
      </c>
      <c r="S123" s="63">
        <v>15604.5</v>
      </c>
      <c r="T123">
        <f>LOG(S123)</f>
        <v>4.1932498575434964</v>
      </c>
      <c r="U123" s="27">
        <v>23000</v>
      </c>
      <c r="V123">
        <f>LOG(U123)</f>
        <v>4.3617278360175931</v>
      </c>
      <c r="W123">
        <v>2975</v>
      </c>
      <c r="X123">
        <f>LOG(W123)</f>
        <v>3.4734869700645685</v>
      </c>
      <c r="Y123">
        <v>255</v>
      </c>
      <c r="Z123">
        <f>LOG(Y123)</f>
        <v>2.406540180433955</v>
      </c>
      <c r="AA123">
        <v>5.4</v>
      </c>
      <c r="AB123">
        <f>LOG(AA123)</f>
        <v>0.7323937598229685</v>
      </c>
      <c r="AC123">
        <v>2.8</v>
      </c>
      <c r="AD123">
        <f>LOG(AC123)</f>
        <v>0.44715803134221921</v>
      </c>
      <c r="AE123" s="13">
        <v>90</v>
      </c>
      <c r="AF123">
        <f>LOG(AE123)</f>
        <v>1.954242509439325</v>
      </c>
      <c r="AG123" s="15">
        <v>70</v>
      </c>
      <c r="AH123">
        <f>LOG(AG123)</f>
        <v>1.8450980400142569</v>
      </c>
      <c r="AI123" s="18">
        <v>5</v>
      </c>
    </row>
    <row r="124" spans="1:35" ht="16" x14ac:dyDescent="0.2">
      <c r="A124" s="2" t="s">
        <v>144</v>
      </c>
      <c r="B124" s="3">
        <v>342000</v>
      </c>
      <c r="C124" s="92">
        <f>LOG(B124)</f>
        <v>5.5340261060561353</v>
      </c>
      <c r="D124">
        <v>4.2877999999999998</v>
      </c>
      <c r="E124" s="48">
        <v>4.6413000000000002</v>
      </c>
      <c r="F124" s="48">
        <v>3.2842999999999996</v>
      </c>
      <c r="G124" s="48">
        <v>13.311700000000002</v>
      </c>
      <c r="H124" s="5">
        <v>7.84</v>
      </c>
      <c r="I124" s="48">
        <v>25.670000000000005</v>
      </c>
      <c r="J124" s="48">
        <v>37.590000000000003</v>
      </c>
      <c r="K124" s="48">
        <v>36.74</v>
      </c>
      <c r="L124" s="3">
        <v>12000</v>
      </c>
      <c r="M124">
        <f>LOG(L124)</f>
        <v>4.0791812460476251</v>
      </c>
      <c r="N124" s="9">
        <v>384000</v>
      </c>
      <c r="O124" s="9">
        <f>LOG(N124)</f>
        <v>5.5843312243675305</v>
      </c>
      <c r="P124" s="53">
        <v>72</v>
      </c>
      <c r="Q124" s="53">
        <v>24.2</v>
      </c>
      <c r="R124" s="53">
        <v>3.7000000000000006</v>
      </c>
      <c r="S124" s="63">
        <v>16722</v>
      </c>
      <c r="T124">
        <f>LOG(S124)</f>
        <v>4.2232882190969478</v>
      </c>
      <c r="U124" s="27">
        <v>16556.5</v>
      </c>
      <c r="V124">
        <f>LOG(U124)</f>
        <v>4.2189685334548663</v>
      </c>
      <c r="W124">
        <v>490</v>
      </c>
      <c r="X124">
        <f>LOG(W124)</f>
        <v>2.6901960800285138</v>
      </c>
      <c r="Y124">
        <v>38</v>
      </c>
      <c r="Z124">
        <f>LOG(Y124)</f>
        <v>1.5797835966168101</v>
      </c>
      <c r="AA124">
        <v>6.6</v>
      </c>
      <c r="AB124">
        <f>LOG(AA124)</f>
        <v>0.81954393554186866</v>
      </c>
      <c r="AC124">
        <v>4.9000000000000004</v>
      </c>
      <c r="AD124">
        <f>LOG(AC124)</f>
        <v>0.69019608002851374</v>
      </c>
      <c r="AE124" s="13">
        <v>270</v>
      </c>
      <c r="AF124">
        <f>LOG(AE124)</f>
        <v>2.4313637641589874</v>
      </c>
      <c r="AG124" s="15">
        <v>20</v>
      </c>
      <c r="AH124">
        <f>LOG(AG124)</f>
        <v>1.3010299956639813</v>
      </c>
      <c r="AI124" s="18">
        <v>5.3</v>
      </c>
    </row>
    <row r="125" spans="1:35" ht="16" x14ac:dyDescent="0.2">
      <c r="A125" s="2" t="s">
        <v>145</v>
      </c>
      <c r="B125" s="3">
        <v>264000</v>
      </c>
      <c r="C125" s="92">
        <f>LOG(B125)</f>
        <v>5.4216039268698308</v>
      </c>
      <c r="D125">
        <v>4.2882999999999996</v>
      </c>
      <c r="E125" s="48">
        <v>4.6555999999999997</v>
      </c>
      <c r="F125" s="48">
        <v>3.2608999999999999</v>
      </c>
      <c r="G125" s="48">
        <v>13.301099999999998</v>
      </c>
      <c r="H125" s="5">
        <v>10.45</v>
      </c>
      <c r="I125" s="48">
        <v>25.94</v>
      </c>
      <c r="J125" s="48">
        <v>37.75</v>
      </c>
      <c r="K125" s="48">
        <v>36.31</v>
      </c>
      <c r="L125" s="3">
        <v>11000</v>
      </c>
      <c r="M125">
        <f>LOG(L125)</f>
        <v>4.0413926851582254</v>
      </c>
      <c r="N125" s="9">
        <v>246000</v>
      </c>
      <c r="O125" s="9">
        <f>LOG(N125)</f>
        <v>5.3909351071033793</v>
      </c>
      <c r="P125" s="53">
        <v>74.099999999999994</v>
      </c>
      <c r="Q125" s="53">
        <v>22.4</v>
      </c>
      <c r="R125" s="53">
        <v>3.5000000000000004</v>
      </c>
      <c r="S125" s="63">
        <v>16432</v>
      </c>
      <c r="T125">
        <f>LOG(S125)</f>
        <v>4.2156904262532029</v>
      </c>
      <c r="U125" s="27"/>
      <c r="V125" t="e">
        <f>LOG(U125)</f>
        <v>#NUM!</v>
      </c>
      <c r="W125">
        <v>800</v>
      </c>
      <c r="X125">
        <f>LOG(W125)</f>
        <v>2.9030899869919438</v>
      </c>
      <c r="Y125">
        <v>15</v>
      </c>
      <c r="Z125">
        <f>LOG(Y125)</f>
        <v>1.1760912590556813</v>
      </c>
      <c r="AA125">
        <v>5.7</v>
      </c>
      <c r="AB125">
        <f>LOG(AA125)</f>
        <v>0.75587485567249146</v>
      </c>
      <c r="AC125">
        <v>4.8888888888888893</v>
      </c>
      <c r="AD125">
        <f>LOG(AC125)</f>
        <v>0.68921016704686255</v>
      </c>
      <c r="AE125" s="13">
        <v>460</v>
      </c>
      <c r="AF125">
        <f>LOG(AE125)</f>
        <v>2.6627578316815739</v>
      </c>
      <c r="AG125" s="15">
        <v>20</v>
      </c>
      <c r="AH125">
        <f>LOG(AG125)</f>
        <v>1.3010299956639813</v>
      </c>
      <c r="AI125" s="18">
        <v>5.3</v>
      </c>
    </row>
    <row r="126" spans="1:35" ht="16" x14ac:dyDescent="0.2">
      <c r="A126" s="2" t="s">
        <v>146</v>
      </c>
      <c r="B126" s="3">
        <v>368000</v>
      </c>
      <c r="C126" s="92">
        <f>LOG(B126)</f>
        <v>5.5658478186735181</v>
      </c>
      <c r="D126">
        <v>4.0803000000000003</v>
      </c>
      <c r="E126" s="48">
        <v>4.6992000000000003</v>
      </c>
      <c r="F126" s="48">
        <v>3.0057</v>
      </c>
      <c r="G126" s="48">
        <v>12.883600000000001</v>
      </c>
      <c r="H126" s="5">
        <v>9.3800000000000008</v>
      </c>
      <c r="I126" s="48">
        <v>25.040000000000003</v>
      </c>
      <c r="J126" s="48">
        <v>35.78</v>
      </c>
      <c r="K126" s="48">
        <v>39.18</v>
      </c>
      <c r="L126" s="3">
        <v>11000</v>
      </c>
      <c r="M126">
        <f>LOG(L126)</f>
        <v>4.0413926851582254</v>
      </c>
      <c r="N126" s="9">
        <v>224000</v>
      </c>
      <c r="O126" s="9">
        <f>LOG(N126)</f>
        <v>5.3502480183341632</v>
      </c>
      <c r="P126" s="53">
        <v>68.2</v>
      </c>
      <c r="Q126" s="53">
        <v>24.1</v>
      </c>
      <c r="R126" s="53">
        <v>7.7</v>
      </c>
      <c r="S126" s="63">
        <v>11272</v>
      </c>
      <c r="T126">
        <f>LOG(S126)</f>
        <v>4.0520009801013002</v>
      </c>
      <c r="U126" s="27">
        <v>9946</v>
      </c>
      <c r="V126">
        <f>LOG(U126)</f>
        <v>3.9976484548962063</v>
      </c>
      <c r="W126">
        <v>2830</v>
      </c>
      <c r="X126">
        <f>LOG(W126)</f>
        <v>3.4517864355242902</v>
      </c>
      <c r="Y126">
        <v>28</v>
      </c>
      <c r="Z126">
        <f>LOG(Y126)</f>
        <v>1.4471580313422192</v>
      </c>
      <c r="AA126">
        <v>5.3</v>
      </c>
      <c r="AB126">
        <f>LOG(AA126)</f>
        <v>0.72427586960078905</v>
      </c>
      <c r="AC126">
        <v>1.7</v>
      </c>
      <c r="AD126">
        <f>LOG(AC126)</f>
        <v>0.23044892137827391</v>
      </c>
      <c r="AE126" s="13">
        <v>440</v>
      </c>
      <c r="AF126">
        <f>LOG(AE126)</f>
        <v>2.6434526764861874</v>
      </c>
      <c r="AG126" s="15"/>
      <c r="AH126" t="e">
        <f>LOG(AG126)</f>
        <v>#NUM!</v>
      </c>
      <c r="AI126" s="18">
        <v>4.7</v>
      </c>
    </row>
    <row r="127" spans="1:35" ht="16" x14ac:dyDescent="0.2">
      <c r="A127" s="2" t="s">
        <v>147</v>
      </c>
      <c r="B127" s="3">
        <v>146000</v>
      </c>
      <c r="C127" s="92">
        <f>LOG(B127)</f>
        <v>5.1643528557844371</v>
      </c>
      <c r="D127">
        <v>3.3734999999999999</v>
      </c>
      <c r="E127" s="48">
        <v>4.6696</v>
      </c>
      <c r="F127" s="48">
        <v>3.0939000000000001</v>
      </c>
      <c r="G127" s="48">
        <v>12.2456</v>
      </c>
      <c r="H127" s="5">
        <v>7.34</v>
      </c>
      <c r="I127" s="48">
        <v>24.63</v>
      </c>
      <c r="J127" s="48">
        <v>37.11</v>
      </c>
      <c r="K127" s="48">
        <v>38.26</v>
      </c>
      <c r="L127" s="3">
        <v>7000</v>
      </c>
      <c r="M127">
        <f>LOG(L127)</f>
        <v>3.8450980400142569</v>
      </c>
      <c r="N127" s="9">
        <v>397000</v>
      </c>
      <c r="O127" s="9">
        <f>LOG(N127)</f>
        <v>5.5987905067631152</v>
      </c>
      <c r="P127" s="53">
        <v>74.8</v>
      </c>
      <c r="Q127" s="53">
        <v>19.5</v>
      </c>
      <c r="R127" s="53">
        <v>5.7</v>
      </c>
      <c r="S127" s="63">
        <v>9160</v>
      </c>
      <c r="T127">
        <f>LOG(S127)</f>
        <v>3.9618954736678504</v>
      </c>
      <c r="U127" s="27">
        <v>11932.5</v>
      </c>
      <c r="V127">
        <f>LOG(U127)</f>
        <v>4.0767314430382813</v>
      </c>
      <c r="W127">
        <v>3865</v>
      </c>
      <c r="X127">
        <f>LOG(W127)</f>
        <v>3.5871494982543437</v>
      </c>
      <c r="Y127">
        <v>675</v>
      </c>
      <c r="Z127">
        <f>LOG(Y127)</f>
        <v>2.8293037728310249</v>
      </c>
      <c r="AA127">
        <v>0.2</v>
      </c>
      <c r="AB127">
        <f>LOG(AA127)</f>
        <v>-0.69897000433601875</v>
      </c>
      <c r="AC127">
        <v>0.3</v>
      </c>
      <c r="AD127">
        <f>LOG(AC127)</f>
        <v>-0.52287874528033762</v>
      </c>
      <c r="AE127" s="13">
        <v>64</v>
      </c>
      <c r="AF127">
        <f>LOG(AE127)</f>
        <v>1.8061799739838871</v>
      </c>
      <c r="AG127" s="15">
        <v>20</v>
      </c>
      <c r="AH127">
        <f>LOG(AG127)</f>
        <v>1.3010299956639813</v>
      </c>
      <c r="AI127" s="18">
        <v>2.8</v>
      </c>
    </row>
    <row r="128" spans="1:35" ht="16" x14ac:dyDescent="0.2">
      <c r="A128" s="2" t="s">
        <v>148</v>
      </c>
      <c r="B128" s="3">
        <v>127000</v>
      </c>
      <c r="C128" s="92">
        <f>LOG(B128)</f>
        <v>5.1038037209559572</v>
      </c>
      <c r="D128">
        <v>3.9477000000000007</v>
      </c>
      <c r="E128" s="48">
        <v>4.6487999999999996</v>
      </c>
      <c r="F128" s="48">
        <v>3.1850000000000005</v>
      </c>
      <c r="G128" s="48">
        <v>12.903300000000002</v>
      </c>
      <c r="H128" s="5">
        <v>12.2</v>
      </c>
      <c r="I128" s="48">
        <v>24.06</v>
      </c>
      <c r="J128" s="48">
        <v>35.130000000000003</v>
      </c>
      <c r="K128" s="48">
        <v>40.799999999999997</v>
      </c>
      <c r="L128" s="96"/>
      <c r="M128" t="e">
        <f>LOG(L128)</f>
        <v>#NUM!</v>
      </c>
      <c r="N128" s="9">
        <v>176000</v>
      </c>
      <c r="O128" s="9">
        <f>LOG(N128)</f>
        <v>5.2455126678141495</v>
      </c>
      <c r="P128" s="53">
        <v>68.900000000000006</v>
      </c>
      <c r="Q128" s="53">
        <v>24.2</v>
      </c>
      <c r="R128" s="53">
        <v>6.8000000000000007</v>
      </c>
      <c r="S128" s="63">
        <v>2280</v>
      </c>
      <c r="T128">
        <f>LOG(S128)</f>
        <v>3.357934847000454</v>
      </c>
      <c r="U128" s="27">
        <v>2400</v>
      </c>
      <c r="V128">
        <f>LOG(U128)</f>
        <v>3.3802112417116059</v>
      </c>
      <c r="W128">
        <v>45</v>
      </c>
      <c r="X128">
        <f>LOG(W128)</f>
        <v>1.6532125137753437</v>
      </c>
      <c r="Y128">
        <v>0.125</v>
      </c>
      <c r="Z128">
        <f>LOG(Y128)</f>
        <v>-0.90308998699194354</v>
      </c>
      <c r="AA128">
        <v>0.9</v>
      </c>
      <c r="AB128">
        <f>LOG(AA128)</f>
        <v>-4.5757490560675115E-2</v>
      </c>
      <c r="AC128">
        <v>1.1000000000000001</v>
      </c>
      <c r="AD128">
        <f>LOG(AC128)</f>
        <v>4.1392685158225077E-2</v>
      </c>
      <c r="AE128" s="13">
        <v>240</v>
      </c>
      <c r="AF128">
        <f>LOG(AE128)</f>
        <v>2.3802112417116059</v>
      </c>
      <c r="AG128" s="15"/>
      <c r="AH128" t="e">
        <f>LOG(AG128)</f>
        <v>#NUM!</v>
      </c>
      <c r="AI128" s="18">
        <v>9.9</v>
      </c>
    </row>
    <row r="129" spans="1:35" ht="16" x14ac:dyDescent="0.2">
      <c r="A129" s="2" t="s">
        <v>149</v>
      </c>
      <c r="B129" s="3">
        <v>93000</v>
      </c>
      <c r="C129" s="92">
        <f>LOG(B129)</f>
        <v>4.9684829485539348</v>
      </c>
      <c r="D129">
        <v>4.3851000000000004</v>
      </c>
      <c r="E129" s="48">
        <v>4.6879</v>
      </c>
      <c r="F129" s="48">
        <v>3.2732999999999999</v>
      </c>
      <c r="G129" s="48">
        <v>13.4633</v>
      </c>
      <c r="H129" s="5">
        <v>9.98</v>
      </c>
      <c r="I129" s="48">
        <v>25.370000000000005</v>
      </c>
      <c r="J129" s="48">
        <v>37.659999999999997</v>
      </c>
      <c r="K129" s="48">
        <v>36.97</v>
      </c>
      <c r="L129" s="3">
        <v>7000</v>
      </c>
      <c r="M129">
        <f>LOG(L129)</f>
        <v>3.8450980400142569</v>
      </c>
      <c r="N129" s="9">
        <v>145000</v>
      </c>
      <c r="O129" s="9">
        <f>LOG(N129)</f>
        <v>5.1613680022349753</v>
      </c>
      <c r="P129" s="53">
        <v>74.3</v>
      </c>
      <c r="Q129" s="53">
        <v>20.6</v>
      </c>
      <c r="R129" s="53">
        <v>5</v>
      </c>
      <c r="S129" s="63">
        <v>590</v>
      </c>
      <c r="T129">
        <f>LOG(S129)</f>
        <v>2.7708520116421442</v>
      </c>
      <c r="U129" s="27">
        <v>1200</v>
      </c>
      <c r="V129">
        <f>LOG(U129)</f>
        <v>3.0791812460476247</v>
      </c>
      <c r="W129">
        <v>5</v>
      </c>
      <c r="X129">
        <f>LOG(W129)</f>
        <v>0.69897000433601886</v>
      </c>
      <c r="Y129">
        <v>4</v>
      </c>
      <c r="Z129">
        <f>LOG(Y129)</f>
        <v>0.6020599913279624</v>
      </c>
      <c r="AA129">
        <v>0.2</v>
      </c>
      <c r="AB129">
        <f>LOG(AA129)</f>
        <v>-0.69897000433601875</v>
      </c>
      <c r="AC129">
        <v>0.8</v>
      </c>
      <c r="AD129">
        <f>LOG(AC129)</f>
        <v>-9.6910013008056392E-2</v>
      </c>
      <c r="AE129" s="13">
        <v>480</v>
      </c>
      <c r="AF129">
        <f>LOG(AE129)</f>
        <v>2.6812412373755872</v>
      </c>
      <c r="AG129" s="15"/>
      <c r="AH129" t="e">
        <f>LOG(AG129)</f>
        <v>#NUM!</v>
      </c>
      <c r="AI129" s="18">
        <v>9.5</v>
      </c>
    </row>
    <row r="130" spans="1:35" ht="16" x14ac:dyDescent="0.2">
      <c r="A130" s="2" t="s">
        <v>150</v>
      </c>
      <c r="B130" s="3">
        <v>98000</v>
      </c>
      <c r="C130" s="92">
        <f>LOG(B130)</f>
        <v>4.9912260756924951</v>
      </c>
      <c r="D130">
        <v>4.6105</v>
      </c>
      <c r="E130" s="48">
        <v>4.6795</v>
      </c>
      <c r="F130" s="48">
        <v>3.2814000000000001</v>
      </c>
      <c r="G130" s="48">
        <v>13.689600000000002</v>
      </c>
      <c r="H130" s="5">
        <v>8.81</v>
      </c>
      <c r="I130" s="48">
        <v>25.35</v>
      </c>
      <c r="J130" s="48">
        <v>39.57</v>
      </c>
      <c r="K130" s="48">
        <v>35.090000000000003</v>
      </c>
      <c r="L130" s="3">
        <v>2000</v>
      </c>
      <c r="M130">
        <f>LOG(L130)</f>
        <v>3.3010299956639813</v>
      </c>
      <c r="N130" s="9">
        <v>95000</v>
      </c>
      <c r="O130" s="9">
        <f>LOG(N130)</f>
        <v>4.9777236052888476</v>
      </c>
      <c r="P130" s="53">
        <v>68.099999999999994</v>
      </c>
      <c r="Q130" s="53">
        <v>25.5</v>
      </c>
      <c r="R130" s="53">
        <v>6.4</v>
      </c>
      <c r="S130" s="63">
        <v>2000</v>
      </c>
      <c r="T130">
        <f>LOG(S130)</f>
        <v>3.3010299956639813</v>
      </c>
      <c r="U130" s="27">
        <v>1820</v>
      </c>
      <c r="V130">
        <f>LOG(U130)</f>
        <v>3.2600713879850747</v>
      </c>
      <c r="W130">
        <v>1.25</v>
      </c>
      <c r="X130">
        <f>LOG(W130)</f>
        <v>9.691001300805642E-2</v>
      </c>
      <c r="Y130">
        <v>21.5</v>
      </c>
      <c r="Z130">
        <f>LOG(Y130)</f>
        <v>1.3324384599156054</v>
      </c>
      <c r="AA130">
        <v>0.4</v>
      </c>
      <c r="AB130">
        <f>LOG(AA130)</f>
        <v>-0.3979400086720376</v>
      </c>
      <c r="AC130">
        <v>0.1</v>
      </c>
      <c r="AD130">
        <f>LOG(AC130)</f>
        <v>-1</v>
      </c>
      <c r="AE130" s="13">
        <v>19</v>
      </c>
      <c r="AF130">
        <f>LOG(AE130)</f>
        <v>1.2787536009528289</v>
      </c>
      <c r="AG130" s="15">
        <v>20</v>
      </c>
      <c r="AH130">
        <f>LOG(AG130)</f>
        <v>1.3010299956639813</v>
      </c>
      <c r="AI130" s="18">
        <v>9</v>
      </c>
    </row>
    <row r="131" spans="1:35" ht="16" x14ac:dyDescent="0.2">
      <c r="A131" s="2" t="s">
        <v>151</v>
      </c>
      <c r="B131" s="3">
        <v>101000</v>
      </c>
      <c r="C131" s="92">
        <f>LOG(B131)</f>
        <v>5.0043213737826422</v>
      </c>
      <c r="D131">
        <v>4.3792999999999997</v>
      </c>
      <c r="E131" s="48">
        <v>4.7447999999999997</v>
      </c>
      <c r="F131" s="48">
        <v>3.2279</v>
      </c>
      <c r="G131" s="48">
        <v>13.460900000000001</v>
      </c>
      <c r="H131" s="5">
        <v>10.95</v>
      </c>
      <c r="I131" s="48">
        <v>25.869999999999997</v>
      </c>
      <c r="J131" s="48">
        <v>37.46</v>
      </c>
      <c r="K131" s="48">
        <v>36.67</v>
      </c>
      <c r="L131" s="3">
        <v>1000</v>
      </c>
      <c r="M131">
        <f>LOG(L131)</f>
        <v>3</v>
      </c>
      <c r="N131" s="9">
        <v>91000</v>
      </c>
      <c r="O131" s="9">
        <f>LOG(N131)</f>
        <v>4.9590413923210939</v>
      </c>
      <c r="P131" s="53">
        <v>67.900000000000006</v>
      </c>
      <c r="Q131" s="53">
        <v>26.700000000000003</v>
      </c>
      <c r="R131" s="53">
        <v>5.3</v>
      </c>
      <c r="S131" s="63">
        <v>2340</v>
      </c>
      <c r="T131">
        <f>LOG(S131)</f>
        <v>3.369215857410143</v>
      </c>
      <c r="U131" s="27">
        <v>2860</v>
      </c>
      <c r="V131">
        <f>LOG(U131)</f>
        <v>3.4563660331290431</v>
      </c>
      <c r="W131">
        <v>215</v>
      </c>
      <c r="X131">
        <f>LOG(W131)</f>
        <v>2.3324384599156054</v>
      </c>
      <c r="Y131">
        <v>38.5</v>
      </c>
      <c r="Z131">
        <f>LOG(Y131)</f>
        <v>1.5854607295085006</v>
      </c>
      <c r="AA131">
        <v>0.3</v>
      </c>
      <c r="AB131">
        <f>LOG(AA131)</f>
        <v>-0.52287874528033762</v>
      </c>
      <c r="AC131">
        <v>0.2</v>
      </c>
      <c r="AD131">
        <f>LOG(AC131)</f>
        <v>-0.69897000433601875</v>
      </c>
      <c r="AE131" s="13">
        <v>40</v>
      </c>
      <c r="AF131">
        <f>LOG(AE131)</f>
        <v>1.6020599913279623</v>
      </c>
      <c r="AG131" s="15"/>
      <c r="AH131" t="e">
        <f>LOG(AG131)</f>
        <v>#NUM!</v>
      </c>
      <c r="AI131" s="18">
        <v>9.4</v>
      </c>
    </row>
    <row r="132" spans="1:35" ht="16" x14ac:dyDescent="0.2">
      <c r="A132" s="2" t="s">
        <v>152</v>
      </c>
      <c r="B132" s="3">
        <v>154000</v>
      </c>
      <c r="C132" s="92">
        <f>LOG(B132)</f>
        <v>5.1875207208364627</v>
      </c>
      <c r="D132">
        <v>4.0086000000000004</v>
      </c>
      <c r="E132" s="48">
        <v>4.7153</v>
      </c>
      <c r="F132" s="48">
        <v>3.1821000000000002</v>
      </c>
      <c r="G132" s="48">
        <v>12.994999999999997</v>
      </c>
      <c r="H132" s="5">
        <v>8</v>
      </c>
      <c r="I132" s="48">
        <v>27.57</v>
      </c>
      <c r="J132" s="48">
        <v>35.46</v>
      </c>
      <c r="K132" s="48">
        <v>36.97</v>
      </c>
      <c r="L132" s="3">
        <v>2000</v>
      </c>
      <c r="M132">
        <f>LOG(L132)</f>
        <v>3.3010299956639813</v>
      </c>
      <c r="N132" s="9">
        <v>115000</v>
      </c>
      <c r="O132" s="9">
        <f>LOG(N132)</f>
        <v>5.0606978403536118</v>
      </c>
      <c r="P132" s="53">
        <v>65.7</v>
      </c>
      <c r="Q132" s="53">
        <v>26.200000000000003</v>
      </c>
      <c r="R132" s="53">
        <v>8.1</v>
      </c>
      <c r="S132" s="63">
        <v>3890</v>
      </c>
      <c r="T132">
        <f>LOG(S132)</f>
        <v>3.5899496013257077</v>
      </c>
      <c r="U132" s="27">
        <v>3470</v>
      </c>
      <c r="V132">
        <f>LOG(U132)</f>
        <v>3.5403294747908736</v>
      </c>
      <c r="W132">
        <v>30</v>
      </c>
      <c r="X132">
        <f>LOG(W132)</f>
        <v>1.4771212547196624</v>
      </c>
      <c r="Y132">
        <v>1555</v>
      </c>
      <c r="Z132">
        <f>LOG(Y132)</f>
        <v>3.1917303933628562</v>
      </c>
      <c r="AA132">
        <v>0.6</v>
      </c>
      <c r="AB132">
        <f>LOG(AA132)</f>
        <v>-0.22184874961635639</v>
      </c>
      <c r="AC132">
        <v>2.5000000000000001E-2</v>
      </c>
      <c r="AD132">
        <f>LOG(AC132)</f>
        <v>-1.6020599913279623</v>
      </c>
      <c r="AE132" s="71">
        <f>18*0.25</f>
        <v>4.5</v>
      </c>
      <c r="AF132">
        <f>LOG(AE132)</f>
        <v>0.65321251377534373</v>
      </c>
      <c r="AG132" s="15">
        <v>50</v>
      </c>
      <c r="AH132">
        <f>LOG(AG132)</f>
        <v>1.6989700043360187</v>
      </c>
      <c r="AI132" s="18">
        <v>9.4</v>
      </c>
    </row>
    <row r="133" spans="1:35" ht="16" x14ac:dyDescent="0.2">
      <c r="A133" s="2" t="s">
        <v>153</v>
      </c>
      <c r="B133" s="3">
        <v>149000</v>
      </c>
      <c r="C133" s="92">
        <f>LOG(B133)</f>
        <v>5.173186268412274</v>
      </c>
      <c r="D133">
        <v>3.6485999999999996</v>
      </c>
      <c r="E133" s="48">
        <v>4.6853999999999996</v>
      </c>
      <c r="F133" s="48">
        <v>3.0785</v>
      </c>
      <c r="G133" s="48">
        <v>12.5283</v>
      </c>
      <c r="H133" s="5">
        <v>8.4</v>
      </c>
      <c r="I133" s="48">
        <v>26.950000000000003</v>
      </c>
      <c r="J133" s="48">
        <v>35.64</v>
      </c>
      <c r="K133" s="48">
        <v>37.42</v>
      </c>
      <c r="L133" s="3">
        <v>2000</v>
      </c>
      <c r="M133">
        <f>LOG(L133)</f>
        <v>3.3010299956639813</v>
      </c>
      <c r="N133" s="9">
        <v>111000</v>
      </c>
      <c r="O133" s="9">
        <f>LOG(N133)</f>
        <v>5.0453229787866576</v>
      </c>
      <c r="P133" s="53">
        <v>79.5</v>
      </c>
      <c r="Q133" s="53">
        <v>16.899999999999999</v>
      </c>
      <c r="R133" s="53">
        <v>3.6000000000000005</v>
      </c>
      <c r="S133" s="63">
        <v>2130</v>
      </c>
      <c r="T133">
        <f>LOG(S133)</f>
        <v>3.3283796034387376</v>
      </c>
      <c r="U133" s="27">
        <v>3500</v>
      </c>
      <c r="V133">
        <f>LOG(U133)</f>
        <v>3.5440680443502757</v>
      </c>
      <c r="W133">
        <v>15</v>
      </c>
      <c r="X133">
        <f>LOG(W133)</f>
        <v>1.1760912590556813</v>
      </c>
      <c r="Y133">
        <v>162.5</v>
      </c>
      <c r="Z133">
        <f>LOG(Y133)</f>
        <v>2.2108533653148932</v>
      </c>
      <c r="AA133">
        <v>1.5</v>
      </c>
      <c r="AB133">
        <f>LOG(AA133)</f>
        <v>0.17609125905568124</v>
      </c>
      <c r="AC133">
        <v>0.6</v>
      </c>
      <c r="AD133">
        <f>LOG(AC133)</f>
        <v>-0.22184874961635639</v>
      </c>
      <c r="AE133" s="13">
        <v>61</v>
      </c>
      <c r="AF133">
        <f>LOG(AE133)</f>
        <v>1.7853298350107671</v>
      </c>
      <c r="AG133" s="15"/>
      <c r="AH133" t="e">
        <f>LOG(AG133)</f>
        <v>#NUM!</v>
      </c>
      <c r="AI133" s="18">
        <v>9.1999999999999993</v>
      </c>
    </row>
    <row r="134" spans="1:35" ht="16" x14ac:dyDescent="0.2">
      <c r="A134" s="2" t="s">
        <v>154</v>
      </c>
      <c r="B134" s="3">
        <v>174000</v>
      </c>
      <c r="C134" s="92">
        <f>LOG(B134)</f>
        <v>5.2405492482825995</v>
      </c>
      <c r="D134">
        <v>4.2138999999999998</v>
      </c>
      <c r="E134" s="48">
        <v>4.6490999999999998</v>
      </c>
      <c r="F134" s="48">
        <v>3.2750000000000004</v>
      </c>
      <c r="G134" s="48">
        <v>13.2684</v>
      </c>
      <c r="H134" s="5">
        <v>10.82</v>
      </c>
      <c r="I134" s="48">
        <v>26.170000000000005</v>
      </c>
      <c r="J134" s="48">
        <v>36.51</v>
      </c>
      <c r="K134" s="48">
        <v>37.33</v>
      </c>
      <c r="L134" s="96"/>
      <c r="M134" t="e">
        <f>LOG(L134)</f>
        <v>#NUM!</v>
      </c>
      <c r="N134" s="9">
        <v>176000</v>
      </c>
      <c r="O134" s="9">
        <f>LOG(N134)</f>
        <v>5.2455126678141495</v>
      </c>
      <c r="P134" s="53">
        <v>68.3</v>
      </c>
      <c r="Q134" s="53">
        <v>26.400000000000002</v>
      </c>
      <c r="R134" s="53">
        <v>5.3</v>
      </c>
      <c r="S134" s="63">
        <v>5213.5</v>
      </c>
      <c r="T134">
        <f>LOG(S134)</f>
        <v>3.7171293778769292</v>
      </c>
      <c r="U134" s="27">
        <v>12373</v>
      </c>
      <c r="V134">
        <f>LOG(U134)</f>
        <v>4.0924750129259797</v>
      </c>
      <c r="W134">
        <v>25</v>
      </c>
      <c r="X134">
        <f>LOG(W134)</f>
        <v>1.3979400086720377</v>
      </c>
      <c r="Y134">
        <v>1.5</v>
      </c>
      <c r="Z134">
        <f>LOG(Y134)</f>
        <v>0.17609125905568124</v>
      </c>
      <c r="AA134">
        <v>9.6999999999999993</v>
      </c>
      <c r="AB134">
        <f>LOG(AA134)</f>
        <v>0.98677173426624487</v>
      </c>
      <c r="AC134">
        <v>7.9</v>
      </c>
      <c r="AD134">
        <f>LOG(AC134)</f>
        <v>0.89762709129044149</v>
      </c>
      <c r="AE134" s="13">
        <v>570</v>
      </c>
      <c r="AF134">
        <f>LOG(AE134)</f>
        <v>2.7558748556724915</v>
      </c>
      <c r="AG134" s="15">
        <v>70</v>
      </c>
      <c r="AH134">
        <f>LOG(AG134)</f>
        <v>1.8450980400142569</v>
      </c>
      <c r="AI134" s="18">
        <v>9.6999999999999993</v>
      </c>
    </row>
    <row r="135" spans="1:35" ht="16" x14ac:dyDescent="0.2">
      <c r="A135" s="2" t="s">
        <v>155</v>
      </c>
      <c r="B135" s="3">
        <v>153000</v>
      </c>
      <c r="C135" s="92">
        <f>LOG(B135)</f>
        <v>5.1846914308175984</v>
      </c>
      <c r="D135">
        <v>4.3856000000000002</v>
      </c>
      <c r="E135" s="48">
        <v>4.6638000000000002</v>
      </c>
      <c r="F135" s="48">
        <v>3.2937000000000003</v>
      </c>
      <c r="G135" s="48">
        <v>13.459300000000002</v>
      </c>
      <c r="H135" s="5">
        <v>11.88</v>
      </c>
      <c r="I135" s="48">
        <v>26.86</v>
      </c>
      <c r="J135" s="48">
        <v>39.520000000000003</v>
      </c>
      <c r="K135" s="48">
        <v>33.61</v>
      </c>
      <c r="L135" s="3">
        <v>44000</v>
      </c>
      <c r="M135">
        <f>LOG(L135)</f>
        <v>4.6434526764861879</v>
      </c>
      <c r="N135" s="9">
        <v>91000</v>
      </c>
      <c r="O135" s="9">
        <f>LOG(N135)</f>
        <v>4.9590413923210939</v>
      </c>
      <c r="P135" s="53">
        <v>52.800000000000004</v>
      </c>
      <c r="Q135" s="53">
        <v>10.4</v>
      </c>
      <c r="R135" s="53">
        <v>36.799999999999997</v>
      </c>
      <c r="S135" s="63">
        <v>2680</v>
      </c>
      <c r="T135">
        <f>LOG(S135)</f>
        <v>3.428134794028789</v>
      </c>
      <c r="U135" s="27">
        <v>3010</v>
      </c>
      <c r="V135">
        <f>LOG(U135)</f>
        <v>3.4785664955938436</v>
      </c>
      <c r="W135">
        <v>15</v>
      </c>
      <c r="X135">
        <f>LOG(W135)</f>
        <v>1.1760912590556813</v>
      </c>
      <c r="Y135">
        <v>175</v>
      </c>
      <c r="Z135">
        <f>LOG(Y135)</f>
        <v>2.2430380486862944</v>
      </c>
      <c r="AA135">
        <v>0.6</v>
      </c>
      <c r="AB135">
        <f>LOG(AA135)</f>
        <v>-0.22184874961635639</v>
      </c>
      <c r="AC135">
        <v>1.7</v>
      </c>
      <c r="AD135">
        <f>LOG(AC135)</f>
        <v>0.23044892137827391</v>
      </c>
      <c r="AE135" s="71">
        <f>18*0.25</f>
        <v>4.5</v>
      </c>
      <c r="AF135">
        <f>LOG(AE135)</f>
        <v>0.65321251377534373</v>
      </c>
      <c r="AG135" s="15"/>
      <c r="AH135" t="e">
        <f>LOG(AG135)</f>
        <v>#NUM!</v>
      </c>
      <c r="AI135" s="18">
        <v>7.6</v>
      </c>
    </row>
    <row r="136" spans="1:35" ht="16" x14ac:dyDescent="0.2">
      <c r="A136" s="2" t="s">
        <v>156</v>
      </c>
      <c r="B136" s="3">
        <v>142000</v>
      </c>
      <c r="C136" s="92">
        <f>LOG(B136)</f>
        <v>5.1522883443830567</v>
      </c>
      <c r="D136">
        <v>4.5049999999999999</v>
      </c>
      <c r="E136" s="48">
        <v>4.6399999999999997</v>
      </c>
      <c r="F136" s="48">
        <v>3.3492000000000002</v>
      </c>
      <c r="G136" s="48">
        <v>13.6136</v>
      </c>
      <c r="H136" s="5">
        <v>11.13</v>
      </c>
      <c r="I136" s="48">
        <v>26.810000000000002</v>
      </c>
      <c r="J136" s="48">
        <v>40.28</v>
      </c>
      <c r="K136" s="48">
        <v>32.909999999999997</v>
      </c>
      <c r="L136" s="3">
        <v>9000</v>
      </c>
      <c r="M136">
        <f>LOG(L136)</f>
        <v>3.9542425094393248</v>
      </c>
      <c r="N136" s="9">
        <v>159000</v>
      </c>
      <c r="O136" s="9">
        <f>LOG(N136)</f>
        <v>5.2013971243204518</v>
      </c>
      <c r="P136" s="53">
        <v>69.3</v>
      </c>
      <c r="Q136" s="53">
        <v>26.899999999999995</v>
      </c>
      <c r="R136" s="53">
        <v>3.8</v>
      </c>
      <c r="S136" s="63">
        <v>15811.5</v>
      </c>
      <c r="T136">
        <f>LOG(S136)</f>
        <v>4.1989730723877123</v>
      </c>
      <c r="U136" s="27">
        <v>26087</v>
      </c>
      <c r="V136">
        <f>LOG(U136)</f>
        <v>4.4164241381895843</v>
      </c>
      <c r="W136">
        <v>25</v>
      </c>
      <c r="X136">
        <f>LOG(W136)</f>
        <v>1.3979400086720377</v>
      </c>
      <c r="Y136">
        <v>27.5</v>
      </c>
      <c r="Z136">
        <f>LOG(Y136)</f>
        <v>1.4393326938302626</v>
      </c>
      <c r="AA136">
        <v>4</v>
      </c>
      <c r="AB136">
        <f>LOG(AA136)</f>
        <v>0.6020599913279624</v>
      </c>
      <c r="AC136">
        <v>0.7</v>
      </c>
      <c r="AD136">
        <f>LOG(AC136)</f>
        <v>-0.15490195998574319</v>
      </c>
      <c r="AE136" s="13">
        <v>64</v>
      </c>
      <c r="AF136">
        <f>LOG(AE136)</f>
        <v>1.8061799739838871</v>
      </c>
      <c r="AG136" s="15"/>
      <c r="AH136" t="e">
        <f>LOG(AG136)</f>
        <v>#NUM!</v>
      </c>
      <c r="AI136" s="18">
        <v>9.4</v>
      </c>
    </row>
    <row r="137" spans="1:35" ht="16" x14ac:dyDescent="0.2">
      <c r="A137" s="2" t="s">
        <v>157</v>
      </c>
      <c r="B137" s="3">
        <v>141000</v>
      </c>
      <c r="C137" s="92">
        <f>LOG(B137)</f>
        <v>5.1492191126553797</v>
      </c>
      <c r="D137">
        <v>4.3444000000000003</v>
      </c>
      <c r="E137" s="48">
        <v>4.6584000000000003</v>
      </c>
      <c r="F137" s="48">
        <v>3.3443000000000001</v>
      </c>
      <c r="G137" s="48">
        <v>13.456499999999998</v>
      </c>
      <c r="H137" s="5">
        <v>10.4</v>
      </c>
      <c r="I137" s="48">
        <v>27.750000000000004</v>
      </c>
      <c r="J137" s="48">
        <v>38.67</v>
      </c>
      <c r="K137" s="48">
        <v>33.58</v>
      </c>
      <c r="L137" s="3">
        <v>1000</v>
      </c>
      <c r="M137">
        <f>LOG(L137)</f>
        <v>3</v>
      </c>
      <c r="N137" s="9">
        <v>104000</v>
      </c>
      <c r="O137" s="9">
        <f>LOG(N137)</f>
        <v>5.0170333392987807</v>
      </c>
      <c r="P137" s="53">
        <v>66.2</v>
      </c>
      <c r="Q137" s="53">
        <v>21.7</v>
      </c>
      <c r="R137" s="53">
        <v>12.1</v>
      </c>
      <c r="S137" s="63">
        <v>1370</v>
      </c>
      <c r="T137">
        <f>LOG(S137)</f>
        <v>3.1367205671564067</v>
      </c>
      <c r="U137" s="27">
        <v>1890</v>
      </c>
      <c r="V137">
        <f>LOG(U137)</f>
        <v>3.2764618041732443</v>
      </c>
      <c r="W137">
        <v>75</v>
      </c>
      <c r="X137">
        <f>LOG(W137)</f>
        <v>1.8750612633917001</v>
      </c>
      <c r="Y137">
        <v>85</v>
      </c>
      <c r="Z137">
        <f>LOG(Y137)</f>
        <v>1.9294189257142926</v>
      </c>
      <c r="AA137">
        <v>0.7</v>
      </c>
      <c r="AB137">
        <f>LOG(AA137)</f>
        <v>-0.15490195998574319</v>
      </c>
      <c r="AC137">
        <v>1.4</v>
      </c>
      <c r="AD137">
        <f>LOG(AC137)</f>
        <v>0.14612803567823801</v>
      </c>
      <c r="AE137" s="13">
        <v>340</v>
      </c>
      <c r="AF137">
        <f>LOG(AE137)</f>
        <v>2.5314789170422549</v>
      </c>
      <c r="AG137" s="15"/>
      <c r="AH137" t="e">
        <f>LOG(AG137)</f>
        <v>#NUM!</v>
      </c>
      <c r="AI137" s="18">
        <v>9.8000000000000007</v>
      </c>
    </row>
    <row r="138" spans="1:35" ht="16" x14ac:dyDescent="0.2">
      <c r="A138" s="2" t="s">
        <v>158</v>
      </c>
      <c r="B138" s="3">
        <v>190000</v>
      </c>
      <c r="C138" s="92">
        <f>LOG(B138)</f>
        <v>5.2787536009528289</v>
      </c>
      <c r="D138">
        <v>4.3297999999999996</v>
      </c>
      <c r="E138" s="48">
        <v>4.6597</v>
      </c>
      <c r="F138" s="48">
        <v>3.2355</v>
      </c>
      <c r="G138" s="48">
        <v>13.314</v>
      </c>
      <c r="H138" s="5">
        <v>12.64</v>
      </c>
      <c r="I138" s="48">
        <v>27.149999999999995</v>
      </c>
      <c r="J138" s="48">
        <v>35.83</v>
      </c>
      <c r="K138" s="48">
        <v>37.020000000000003</v>
      </c>
      <c r="L138" s="3">
        <v>2000</v>
      </c>
      <c r="M138">
        <f>LOG(L138)</f>
        <v>3.3010299956639813</v>
      </c>
      <c r="N138" s="9">
        <v>139000</v>
      </c>
      <c r="O138" s="9">
        <f>LOG(N138)</f>
        <v>5.143014800254095</v>
      </c>
      <c r="P138" s="53">
        <v>77.400000000000006</v>
      </c>
      <c r="Q138" s="53">
        <v>16.3</v>
      </c>
      <c r="R138" s="53">
        <v>6.3</v>
      </c>
      <c r="S138" s="63">
        <v>2070</v>
      </c>
      <c r="T138">
        <f>LOG(S138)</f>
        <v>3.3159703454569178</v>
      </c>
      <c r="U138" s="27">
        <v>2660</v>
      </c>
      <c r="V138">
        <f>LOG(U138)</f>
        <v>3.424881636631067</v>
      </c>
      <c r="W138">
        <v>20</v>
      </c>
      <c r="X138">
        <f>LOG(W138)</f>
        <v>1.3010299956639813</v>
      </c>
      <c r="Y138">
        <v>74</v>
      </c>
      <c r="Z138">
        <f>LOG(Y138)</f>
        <v>1.8692317197309762</v>
      </c>
      <c r="AA138">
        <v>8.4</v>
      </c>
      <c r="AB138">
        <f>LOG(AA138)</f>
        <v>0.9242792860618817</v>
      </c>
      <c r="AC138">
        <v>0.3</v>
      </c>
      <c r="AD138">
        <f>LOG(AC138)</f>
        <v>-0.52287874528033762</v>
      </c>
      <c r="AE138" s="71">
        <f>18*0.25</f>
        <v>4.5</v>
      </c>
      <c r="AF138">
        <f>LOG(AE138)</f>
        <v>0.65321251377534373</v>
      </c>
      <c r="AG138" s="15">
        <v>20</v>
      </c>
      <c r="AH138">
        <f>LOG(AG138)</f>
        <v>1.3010299956639813</v>
      </c>
      <c r="AI138" s="18">
        <v>9.4</v>
      </c>
    </row>
    <row r="139" spans="1:35" ht="16" x14ac:dyDescent="0.2">
      <c r="A139" s="2" t="s">
        <v>159</v>
      </c>
      <c r="B139" s="3">
        <v>188000</v>
      </c>
      <c r="C139" s="92">
        <f>LOG(B139)</f>
        <v>5.2741578492636796</v>
      </c>
      <c r="D139">
        <v>4.1062000000000003</v>
      </c>
      <c r="E139" s="48">
        <v>4.6329000000000002</v>
      </c>
      <c r="F139" s="48">
        <v>3.0611000000000002</v>
      </c>
      <c r="G139" s="48">
        <v>12.91</v>
      </c>
      <c r="H139" s="5">
        <v>12.06</v>
      </c>
      <c r="I139" s="48">
        <v>26.119999999999997</v>
      </c>
      <c r="J139" s="48">
        <v>37.4</v>
      </c>
      <c r="K139" s="48">
        <v>36.47</v>
      </c>
      <c r="L139" s="3">
        <v>3000</v>
      </c>
      <c r="M139">
        <f>LOG(L139)</f>
        <v>3.4771212547196626</v>
      </c>
      <c r="N139" s="9">
        <v>142000</v>
      </c>
      <c r="O139" s="9">
        <f>LOG(N139)</f>
        <v>5.1522883443830567</v>
      </c>
      <c r="P139" s="53">
        <v>75.8</v>
      </c>
      <c r="Q139" s="53">
        <v>16.600000000000001</v>
      </c>
      <c r="R139" s="53">
        <v>7.6</v>
      </c>
      <c r="S139" s="63">
        <v>3450</v>
      </c>
      <c r="T139">
        <f>LOG(S139)</f>
        <v>3.537819095073274</v>
      </c>
      <c r="U139" s="27">
        <v>11988</v>
      </c>
      <c r="V139">
        <f>LOG(U139)</f>
        <v>4.078746734273607</v>
      </c>
      <c r="W139">
        <v>65</v>
      </c>
      <c r="X139">
        <f>LOG(W139)</f>
        <v>1.8129133566428555</v>
      </c>
      <c r="Y139">
        <v>555</v>
      </c>
      <c r="Z139">
        <f>LOG(Y139)</f>
        <v>2.7442929831226763</v>
      </c>
      <c r="AA139">
        <v>9.9</v>
      </c>
      <c r="AB139">
        <f>LOG(AA139)</f>
        <v>0.9956351945975499</v>
      </c>
      <c r="AC139">
        <v>2.2000000000000002</v>
      </c>
      <c r="AD139">
        <f>LOG(AC139)</f>
        <v>0.34242268082220628</v>
      </c>
      <c r="AE139" s="13">
        <v>160</v>
      </c>
      <c r="AF139">
        <f>LOG(AE139)</f>
        <v>2.2041199826559246</v>
      </c>
      <c r="AG139" s="15">
        <v>40</v>
      </c>
      <c r="AH139">
        <f>LOG(AG139)</f>
        <v>1.6020599913279623</v>
      </c>
      <c r="AI139" s="18">
        <v>7.8</v>
      </c>
    </row>
    <row r="140" spans="1:35" ht="16" x14ac:dyDescent="0.2">
      <c r="A140" s="2" t="s">
        <v>160</v>
      </c>
      <c r="B140" s="3">
        <v>131000</v>
      </c>
      <c r="C140" s="92">
        <f>LOG(B140)</f>
        <v>5.1172712956557644</v>
      </c>
      <c r="D140">
        <v>3.9447999999999999</v>
      </c>
      <c r="E140" s="48">
        <v>4.6718999999999999</v>
      </c>
      <c r="F140" s="48">
        <v>3.2199999999999998</v>
      </c>
      <c r="G140" s="48">
        <v>12.964399999999998</v>
      </c>
      <c r="H140" s="5">
        <v>11.31</v>
      </c>
      <c r="I140" s="48">
        <v>23.03</v>
      </c>
      <c r="J140" s="48">
        <v>36.51</v>
      </c>
      <c r="K140" s="48">
        <v>40.46</v>
      </c>
      <c r="L140" s="96"/>
      <c r="M140" t="e">
        <f>LOG(L140)</f>
        <v>#NUM!</v>
      </c>
      <c r="N140" s="9">
        <v>191000</v>
      </c>
      <c r="O140" s="9">
        <f>LOG(N140)</f>
        <v>5.2810333672477272</v>
      </c>
      <c r="P140" s="53">
        <v>69.3</v>
      </c>
      <c r="Q140" s="53">
        <v>23.3</v>
      </c>
      <c r="R140" s="53">
        <v>7.3</v>
      </c>
      <c r="S140" s="63">
        <v>7348.5</v>
      </c>
      <c r="T140">
        <f>LOG(S140)</f>
        <v>3.866198698512012</v>
      </c>
      <c r="U140" s="27">
        <v>6760.5</v>
      </c>
      <c r="V140">
        <f>LOG(U140)</f>
        <v>3.8299788171266589</v>
      </c>
      <c r="W140">
        <v>175</v>
      </c>
      <c r="X140">
        <f>LOG(W140)</f>
        <v>2.2430380486862944</v>
      </c>
      <c r="Y140">
        <v>57</v>
      </c>
      <c r="Z140">
        <f>LOG(Y140)</f>
        <v>1.7558748556724915</v>
      </c>
      <c r="AA140">
        <v>0.7</v>
      </c>
      <c r="AB140">
        <f>LOG(AA140)</f>
        <v>-0.15490195998574319</v>
      </c>
      <c r="AC140">
        <v>0.9</v>
      </c>
      <c r="AD140">
        <f>LOG(AC140)</f>
        <v>-4.5757490560675115E-2</v>
      </c>
      <c r="AE140" s="13">
        <v>86</v>
      </c>
      <c r="AF140">
        <f>LOG(AE140)</f>
        <v>1.9344984512435677</v>
      </c>
      <c r="AG140" s="15"/>
      <c r="AH140" t="e">
        <f>LOG(AG140)</f>
        <v>#NUM!</v>
      </c>
      <c r="AI140" s="18">
        <v>7.7</v>
      </c>
    </row>
    <row r="141" spans="1:35" ht="16" x14ac:dyDescent="0.2">
      <c r="A141" s="2" t="s">
        <v>161</v>
      </c>
      <c r="B141" s="3">
        <v>139000</v>
      </c>
      <c r="C141" s="92">
        <f>LOG(B141)</f>
        <v>5.143014800254095</v>
      </c>
      <c r="D141">
        <v>4.4078999999999997</v>
      </c>
      <c r="E141" s="48">
        <v>4.6403999999999996</v>
      </c>
      <c r="F141" s="48">
        <v>3.3914</v>
      </c>
      <c r="G141" s="48">
        <v>13.561699999999998</v>
      </c>
      <c r="H141" s="5">
        <v>10.44</v>
      </c>
      <c r="I141" s="48">
        <v>25.509999999999998</v>
      </c>
      <c r="J141" s="48">
        <v>39.92</v>
      </c>
      <c r="K141" s="48">
        <v>34.57</v>
      </c>
      <c r="L141" s="3">
        <v>219000</v>
      </c>
      <c r="M141">
        <f>LOG(L141)</f>
        <v>5.3404441148401185</v>
      </c>
      <c r="N141" s="9">
        <v>161000</v>
      </c>
      <c r="O141" s="9">
        <f>LOG(N141)</f>
        <v>5.20682587603185</v>
      </c>
      <c r="P141" s="53">
        <v>73.099999999999994</v>
      </c>
      <c r="Q141" s="53">
        <v>22.7</v>
      </c>
      <c r="R141" s="53">
        <v>4.0999999999999996</v>
      </c>
      <c r="S141" s="63">
        <v>420</v>
      </c>
      <c r="T141">
        <f>LOG(S141)</f>
        <v>2.6232492903979003</v>
      </c>
      <c r="U141" s="27">
        <v>669863.5</v>
      </c>
      <c r="V141">
        <f>LOG(U141)</f>
        <v>5.8259863142884099</v>
      </c>
      <c r="W141">
        <v>445</v>
      </c>
      <c r="X141">
        <f>LOG(W141)</f>
        <v>2.6483600109809315</v>
      </c>
      <c r="Y141">
        <v>420</v>
      </c>
      <c r="Z141">
        <f>LOG(Y141)</f>
        <v>2.6232492903979003</v>
      </c>
      <c r="AA141">
        <v>5.8</v>
      </c>
      <c r="AB141">
        <f>LOG(AA141)</f>
        <v>0.76342799356293722</v>
      </c>
      <c r="AC141">
        <v>4.2</v>
      </c>
      <c r="AD141">
        <f>LOG(AC141)</f>
        <v>0.62324929039790045</v>
      </c>
      <c r="AE141" s="13">
        <v>570</v>
      </c>
      <c r="AF141">
        <f>LOG(AE141)</f>
        <v>2.7558748556724915</v>
      </c>
      <c r="AG141" s="15">
        <v>330</v>
      </c>
      <c r="AH141">
        <f>LOG(AG141)</f>
        <v>2.5185139398778875</v>
      </c>
      <c r="AI141" s="18">
        <v>5</v>
      </c>
    </row>
    <row r="142" spans="1:35" ht="16" x14ac:dyDescent="0.2">
      <c r="A142" s="2" t="s">
        <v>162</v>
      </c>
      <c r="B142" s="3">
        <v>154000</v>
      </c>
      <c r="C142" s="92">
        <f>LOG(B142)</f>
        <v>5.1875207208364627</v>
      </c>
      <c r="D142">
        <v>4.3556999999999997</v>
      </c>
      <c r="E142" s="48">
        <v>4.6859000000000002</v>
      </c>
      <c r="F142" s="48">
        <v>3.4243000000000001</v>
      </c>
      <c r="G142" s="48">
        <v>13.5824</v>
      </c>
      <c r="H142" s="5">
        <v>7.81</v>
      </c>
      <c r="I142" s="48">
        <v>25.86</v>
      </c>
      <c r="J142" s="48">
        <v>37.130000000000003</v>
      </c>
      <c r="K142" s="48">
        <v>37.020000000000003</v>
      </c>
      <c r="L142" s="3">
        <v>4000</v>
      </c>
      <c r="M142">
        <f>LOG(L142)</f>
        <v>3.6020599913279625</v>
      </c>
      <c r="N142" s="9">
        <v>111000</v>
      </c>
      <c r="O142" s="9">
        <f>LOG(N142)</f>
        <v>5.0453229787866576</v>
      </c>
      <c r="P142" s="53">
        <v>64.3</v>
      </c>
      <c r="Q142" s="53">
        <v>32.1</v>
      </c>
      <c r="R142" s="53">
        <v>3.6000000000000005</v>
      </c>
      <c r="S142" s="63">
        <v>12022</v>
      </c>
      <c r="T142">
        <f>LOG(S142)</f>
        <v>4.0799767236325977</v>
      </c>
      <c r="U142" s="27">
        <v>15522</v>
      </c>
      <c r="V142">
        <f>LOG(U142)</f>
        <v>4.1909476791001872</v>
      </c>
      <c r="W142">
        <v>80</v>
      </c>
      <c r="X142">
        <f>LOG(W142)</f>
        <v>1.9030899869919435</v>
      </c>
      <c r="Y142">
        <v>190</v>
      </c>
      <c r="Z142">
        <f>LOG(Y142)</f>
        <v>2.2787536009528289</v>
      </c>
      <c r="AA142">
        <v>5.9</v>
      </c>
      <c r="AB142">
        <f>LOG(AA142)</f>
        <v>0.77085201164214423</v>
      </c>
      <c r="AC142">
        <v>4</v>
      </c>
      <c r="AD142">
        <f>LOG(AC142)</f>
        <v>0.6020599913279624</v>
      </c>
      <c r="AE142" s="13">
        <v>40</v>
      </c>
      <c r="AF142">
        <f>LOG(AE142)</f>
        <v>1.6020599913279623</v>
      </c>
      <c r="AG142" s="15">
        <v>110</v>
      </c>
      <c r="AH142">
        <f>LOG(AG142)</f>
        <v>2.0413926851582249</v>
      </c>
      <c r="AI142" s="18">
        <v>4.5</v>
      </c>
    </row>
    <row r="143" spans="1:35" ht="16" x14ac:dyDescent="0.2">
      <c r="A143" s="2" t="s">
        <v>163</v>
      </c>
      <c r="B143" s="3">
        <v>128000</v>
      </c>
      <c r="C143" s="92">
        <f>LOG(B143)</f>
        <v>5.1072099696478688</v>
      </c>
      <c r="D143">
        <v>4.3613</v>
      </c>
      <c r="E143" s="48">
        <v>4.6692999999999998</v>
      </c>
      <c r="F143" s="48">
        <v>3.4266999999999999</v>
      </c>
      <c r="G143" s="48">
        <v>13.5718</v>
      </c>
      <c r="H143" s="5">
        <v>11.94</v>
      </c>
      <c r="I143" s="48">
        <v>25.05</v>
      </c>
      <c r="J143" s="48">
        <v>38.11</v>
      </c>
      <c r="K143" s="48">
        <v>36.840000000000003</v>
      </c>
      <c r="L143" s="3">
        <v>4000</v>
      </c>
      <c r="M143">
        <f>LOG(L143)</f>
        <v>3.6020599913279625</v>
      </c>
      <c r="N143" s="9">
        <v>105000</v>
      </c>
      <c r="O143" s="9">
        <f>LOG(N143)</f>
        <v>5.0211892990699383</v>
      </c>
      <c r="P143" s="53">
        <v>74.8</v>
      </c>
      <c r="Q143" s="53">
        <v>21.3</v>
      </c>
      <c r="R143" s="53">
        <v>3.9</v>
      </c>
      <c r="S143" s="63">
        <v>9602.5</v>
      </c>
      <c r="T143">
        <f>LOG(S143)</f>
        <v>3.9823843158372139</v>
      </c>
      <c r="U143" s="27">
        <v>7240</v>
      </c>
      <c r="V143">
        <f>LOG(U143)</f>
        <v>3.8597385661971471</v>
      </c>
      <c r="W143">
        <v>55</v>
      </c>
      <c r="X143">
        <f>LOG(W143)</f>
        <v>1.7403626894942439</v>
      </c>
      <c r="Z143" t="e">
        <f>LOG(Y143)</f>
        <v>#NUM!</v>
      </c>
      <c r="AA143">
        <v>6.8</v>
      </c>
      <c r="AB143">
        <f>LOG(AA143)</f>
        <v>0.83250891270623628</v>
      </c>
      <c r="AC143">
        <v>3.6</v>
      </c>
      <c r="AD143">
        <f>LOG(AC143)</f>
        <v>0.55630250076728727</v>
      </c>
      <c r="AE143" s="13">
        <v>460</v>
      </c>
      <c r="AF143">
        <f>LOG(AE143)</f>
        <v>2.6627578316815739</v>
      </c>
      <c r="AG143" s="15">
        <v>80</v>
      </c>
      <c r="AH143">
        <f>LOG(AG143)</f>
        <v>1.9030899869919435</v>
      </c>
      <c r="AI143" s="18">
        <v>5.3</v>
      </c>
    </row>
    <row r="144" spans="1:35" ht="16" x14ac:dyDescent="0.2">
      <c r="A144" s="2" t="s">
        <v>164</v>
      </c>
      <c r="B144" s="3">
        <v>150000</v>
      </c>
      <c r="C144" s="92">
        <f>LOG(B144)</f>
        <v>5.1760912590556813</v>
      </c>
      <c r="D144">
        <v>3.9481999999999995</v>
      </c>
      <c r="E144" s="48">
        <v>4.7161</v>
      </c>
      <c r="F144" s="48">
        <v>3.2751000000000001</v>
      </c>
      <c r="G144" s="48">
        <v>13.065999999999999</v>
      </c>
      <c r="H144" s="5">
        <v>10.65</v>
      </c>
      <c r="I144" s="48">
        <v>25.429999999999996</v>
      </c>
      <c r="J144" s="48">
        <v>37.659999999999997</v>
      </c>
      <c r="K144" s="48">
        <v>36.909999999999997</v>
      </c>
      <c r="L144" s="3">
        <v>17000</v>
      </c>
      <c r="M144">
        <f>LOG(L144)</f>
        <v>4.2304489213782741</v>
      </c>
      <c r="N144" s="9">
        <v>88000</v>
      </c>
      <c r="O144" s="9">
        <f>LOG(N144)</f>
        <v>4.9444826721501682</v>
      </c>
      <c r="P144" s="53">
        <v>72.900000000000006</v>
      </c>
      <c r="Q144" s="53">
        <v>20.3</v>
      </c>
      <c r="R144" s="53">
        <v>6.8000000000000007</v>
      </c>
      <c r="S144" s="63">
        <v>76000</v>
      </c>
      <c r="T144">
        <f>LOG(S144)</f>
        <v>4.8808135922807914</v>
      </c>
      <c r="U144" s="27">
        <v>215000</v>
      </c>
      <c r="V144">
        <f>LOG(U144)</f>
        <v>5.3324384599156049</v>
      </c>
      <c r="W144">
        <v>4085</v>
      </c>
      <c r="X144">
        <f>LOG(W144)</f>
        <v>3.6111920608684343</v>
      </c>
      <c r="Y144">
        <v>1085</v>
      </c>
      <c r="Z144">
        <f>LOG(Y144)</f>
        <v>3.0354297381845483</v>
      </c>
      <c r="AA144">
        <v>112</v>
      </c>
      <c r="AB144">
        <f>LOG(AA144)</f>
        <v>2.0492180226701815</v>
      </c>
      <c r="AC144">
        <v>2.1</v>
      </c>
      <c r="AD144">
        <f>LOG(AC144)</f>
        <v>0.3222192947339193</v>
      </c>
      <c r="AE144" s="13">
        <v>400</v>
      </c>
      <c r="AF144">
        <f>LOG(AE144)</f>
        <v>2.6020599913279625</v>
      </c>
      <c r="AG144" s="15">
        <v>70</v>
      </c>
      <c r="AH144">
        <f>LOG(AG144)</f>
        <v>1.8450980400142569</v>
      </c>
      <c r="AI144" s="18">
        <v>5.3</v>
      </c>
    </row>
    <row r="145" spans="1:35" ht="16" x14ac:dyDescent="0.2">
      <c r="A145" s="2" t="s">
        <v>165</v>
      </c>
      <c r="B145" s="3">
        <v>102000</v>
      </c>
      <c r="C145" s="92">
        <f>LOG(B145)</f>
        <v>5.008600171761918</v>
      </c>
      <c r="D145">
        <v>4.0003000000000002</v>
      </c>
      <c r="E145" s="48">
        <v>4.6875999999999998</v>
      </c>
      <c r="F145" s="48">
        <v>3.2412999999999998</v>
      </c>
      <c r="G145" s="48">
        <v>13.057499999999999</v>
      </c>
      <c r="H145" s="5">
        <v>8.85</v>
      </c>
      <c r="I145" s="48">
        <v>23.95</v>
      </c>
      <c r="J145" s="48">
        <v>39.67</v>
      </c>
      <c r="K145" s="48">
        <v>36.380000000000003</v>
      </c>
      <c r="L145" s="3">
        <v>2000</v>
      </c>
      <c r="M145">
        <f>LOG(L145)</f>
        <v>3.3010299956639813</v>
      </c>
      <c r="N145" s="9">
        <v>125000</v>
      </c>
      <c r="O145" s="9">
        <f>LOG(N145)</f>
        <v>5.0969100130080562</v>
      </c>
      <c r="P145" s="53">
        <v>76.599999999999994</v>
      </c>
      <c r="Q145" s="53">
        <v>19.7</v>
      </c>
      <c r="R145" s="53">
        <v>3.7000000000000006</v>
      </c>
      <c r="S145" s="63">
        <v>2740</v>
      </c>
      <c r="T145">
        <f>LOG(S145)</f>
        <v>3.4377505628203879</v>
      </c>
      <c r="U145" s="27">
        <v>2400</v>
      </c>
      <c r="V145">
        <f>LOG(U145)</f>
        <v>3.3802112417116059</v>
      </c>
      <c r="W145">
        <v>40</v>
      </c>
      <c r="X145">
        <f>LOG(W145)</f>
        <v>1.6020599913279623</v>
      </c>
      <c r="Y145">
        <v>4.5</v>
      </c>
      <c r="Z145">
        <f>LOG(Y145)</f>
        <v>0.65321251377534373</v>
      </c>
      <c r="AA145">
        <v>3.6</v>
      </c>
      <c r="AB145">
        <f>LOG(AA145)</f>
        <v>0.55630250076728727</v>
      </c>
      <c r="AC145">
        <v>2.6</v>
      </c>
      <c r="AD145">
        <f>LOG(AC145)</f>
        <v>0.41497334797081797</v>
      </c>
      <c r="AE145" s="13">
        <v>40</v>
      </c>
      <c r="AF145">
        <f>LOG(AE145)</f>
        <v>1.6020599913279623</v>
      </c>
      <c r="AG145" s="15"/>
      <c r="AH145" t="e">
        <f>LOG(AG145)</f>
        <v>#NUM!</v>
      </c>
      <c r="AI145" s="18">
        <v>3.2</v>
      </c>
    </row>
    <row r="146" spans="1:35" ht="16" x14ac:dyDescent="0.2">
      <c r="A146" s="2" t="s">
        <v>166</v>
      </c>
      <c r="B146" s="3">
        <v>213000</v>
      </c>
      <c r="C146" s="92">
        <f>LOG(B146)</f>
        <v>5.3283796034387381</v>
      </c>
      <c r="D146">
        <v>3.4561000000000002</v>
      </c>
      <c r="E146" s="48">
        <v>4.5625999999999998</v>
      </c>
      <c r="F146" s="48">
        <v>2.8313999999999999</v>
      </c>
      <c r="G146" s="48">
        <v>11.928699999999999</v>
      </c>
      <c r="H146" s="5">
        <v>8.2200000000000006</v>
      </c>
      <c r="I146" s="48">
        <v>24.45</v>
      </c>
      <c r="J146" s="48">
        <v>36.130000000000003</v>
      </c>
      <c r="K146" s="48">
        <v>39.42</v>
      </c>
      <c r="L146" s="3">
        <v>4000</v>
      </c>
      <c r="M146">
        <f>LOG(L146)</f>
        <v>3.6020599913279625</v>
      </c>
      <c r="N146" s="9">
        <v>64000</v>
      </c>
      <c r="O146" s="9">
        <f>LOG(N146)</f>
        <v>4.8061799739838875</v>
      </c>
      <c r="P146" s="53">
        <v>60.8</v>
      </c>
      <c r="Q146" s="53">
        <v>39.200000000000003</v>
      </c>
      <c r="R146" s="94">
        <v>0</v>
      </c>
      <c r="S146" s="63">
        <v>9083</v>
      </c>
      <c r="T146">
        <f>LOG(S146)</f>
        <v>3.9582293141883822</v>
      </c>
      <c r="U146" s="27">
        <v>8472.5</v>
      </c>
      <c r="V146">
        <f>LOG(U146)</f>
        <v>3.928011577509416</v>
      </c>
      <c r="W146">
        <v>90</v>
      </c>
      <c r="X146">
        <f>LOG(W146)</f>
        <v>1.954242509439325</v>
      </c>
      <c r="Y146">
        <v>2.5</v>
      </c>
      <c r="Z146">
        <f>LOG(Y146)</f>
        <v>0.3979400086720376</v>
      </c>
      <c r="AA146">
        <v>19.2</v>
      </c>
      <c r="AB146">
        <f>LOG(AA146)</f>
        <v>1.2833012287035497</v>
      </c>
      <c r="AC146">
        <v>16.8</v>
      </c>
      <c r="AD146">
        <f>LOG(AC146)</f>
        <v>1.2253092817258628</v>
      </c>
      <c r="AE146" s="71">
        <f>5000*1.25</f>
        <v>6250</v>
      </c>
      <c r="AF146">
        <f>LOG(AE146)</f>
        <v>3.7958800173440754</v>
      </c>
      <c r="AG146" s="15">
        <v>170</v>
      </c>
      <c r="AH146">
        <f>LOG(AG146)</f>
        <v>2.2304489213782741</v>
      </c>
      <c r="AI146" s="18">
        <v>9.1999999999999993</v>
      </c>
    </row>
    <row r="147" spans="1:35" ht="16" x14ac:dyDescent="0.2">
      <c r="A147" s="2" t="s">
        <v>167</v>
      </c>
      <c r="B147" s="3">
        <v>88000</v>
      </c>
      <c r="C147" s="92">
        <f>LOG(B147)</f>
        <v>4.9444826721501682</v>
      </c>
      <c r="D147">
        <v>3.8923000000000001</v>
      </c>
      <c r="E147" s="48">
        <v>4.4931999999999999</v>
      </c>
      <c r="F147" s="48">
        <v>2.9394999999999998</v>
      </c>
      <c r="G147" s="48">
        <v>12.391500000000001</v>
      </c>
      <c r="H147" s="5">
        <v>9.01</v>
      </c>
      <c r="I147" s="48">
        <v>24.48</v>
      </c>
      <c r="J147" s="48">
        <v>39.76</v>
      </c>
      <c r="K147" s="48">
        <v>35.76</v>
      </c>
      <c r="L147" s="3">
        <v>8000</v>
      </c>
      <c r="M147">
        <f>LOG(L147)</f>
        <v>3.9030899869919438</v>
      </c>
      <c r="N147" s="9">
        <v>219000</v>
      </c>
      <c r="O147" s="9">
        <f>LOG(N147)</f>
        <v>5.3404441148401185</v>
      </c>
      <c r="P147" s="53">
        <v>80.5</v>
      </c>
      <c r="Q147" s="53">
        <v>16.2</v>
      </c>
      <c r="R147" s="53">
        <v>3.4000000000000004</v>
      </c>
      <c r="S147" s="63">
        <v>3731.5</v>
      </c>
      <c r="T147">
        <f>LOG(S147)</f>
        <v>3.5718834459564142</v>
      </c>
      <c r="U147" s="27">
        <v>8899</v>
      </c>
      <c r="V147">
        <f>LOG(U147)</f>
        <v>3.9493412067704972</v>
      </c>
      <c r="W147">
        <v>35</v>
      </c>
      <c r="X147">
        <f>LOG(W147)</f>
        <v>1.5440680443502757</v>
      </c>
      <c r="Y147">
        <v>1</v>
      </c>
      <c r="Z147">
        <f>LOG(Y147)</f>
        <v>0</v>
      </c>
      <c r="AA147">
        <v>13.6</v>
      </c>
      <c r="AB147">
        <f>LOG(AA147)</f>
        <v>1.1335389083702174</v>
      </c>
      <c r="AC147">
        <v>3.4</v>
      </c>
      <c r="AD147">
        <f>LOG(AC147)</f>
        <v>0.53147891704225514</v>
      </c>
      <c r="AE147" s="71">
        <v>1800</v>
      </c>
      <c r="AF147">
        <f>LOG(AE147)</f>
        <v>3.255272505103306</v>
      </c>
      <c r="AG147" s="15">
        <v>40</v>
      </c>
      <c r="AH147">
        <f>LOG(AG147)</f>
        <v>1.6020599913279623</v>
      </c>
      <c r="AI147" s="18">
        <v>8.6</v>
      </c>
    </row>
    <row r="148" spans="1:35" ht="16" x14ac:dyDescent="0.2">
      <c r="A148" s="2" t="s">
        <v>168</v>
      </c>
      <c r="B148" s="3">
        <v>138000</v>
      </c>
      <c r="C148" s="92">
        <f>LOG(B148)</f>
        <v>5.1398790864012369</v>
      </c>
      <c r="D148">
        <v>4.5095000000000001</v>
      </c>
      <c r="E148" s="48">
        <v>4.4836999999999998</v>
      </c>
      <c r="F148" s="48">
        <v>2.6194000000000002</v>
      </c>
      <c r="G148" s="48">
        <v>12.630700000000001</v>
      </c>
      <c r="H148" s="5">
        <v>9.26</v>
      </c>
      <c r="I148" s="48">
        <v>24.4</v>
      </c>
      <c r="J148" s="48">
        <v>36.51</v>
      </c>
      <c r="K148" s="48">
        <v>39.090000000000003</v>
      </c>
      <c r="L148" s="3">
        <v>1860000</v>
      </c>
      <c r="M148">
        <f>LOG(L148)</f>
        <v>6.2695129442179161</v>
      </c>
      <c r="N148" s="9">
        <v>89000</v>
      </c>
      <c r="O148" s="9">
        <f>LOG(N148)</f>
        <v>4.9493900066449124</v>
      </c>
      <c r="P148" s="53">
        <v>74.400000000000006</v>
      </c>
      <c r="Q148" s="53">
        <v>24.1</v>
      </c>
      <c r="R148" s="94">
        <f>100-P148-Q148</f>
        <v>1.4999999999999929</v>
      </c>
      <c r="S148" s="63">
        <v>6544</v>
      </c>
      <c r="T148">
        <f>LOG(S148)</f>
        <v>3.8158432906632664</v>
      </c>
      <c r="U148" s="27">
        <v>17674</v>
      </c>
      <c r="V148">
        <f>LOG(U148)</f>
        <v>4.247334850657456</v>
      </c>
      <c r="X148" t="e">
        <f>LOG(W148)</f>
        <v>#NUM!</v>
      </c>
      <c r="Y148">
        <v>0.5</v>
      </c>
      <c r="Z148">
        <f>LOG(Y148)</f>
        <v>-0.3010299956639812</v>
      </c>
      <c r="AA148">
        <v>5.4</v>
      </c>
      <c r="AB148">
        <f>LOG(AA148)</f>
        <v>0.7323937598229685</v>
      </c>
      <c r="AC148">
        <v>1.9</v>
      </c>
      <c r="AD148">
        <f>LOG(AC148)</f>
        <v>0.27875360095282892</v>
      </c>
      <c r="AE148" s="72">
        <v>5000</v>
      </c>
      <c r="AF148">
        <f>LOG(AE148)</f>
        <v>3.6989700043360187</v>
      </c>
      <c r="AG148" s="15">
        <v>20</v>
      </c>
      <c r="AH148">
        <f>LOG(AG148)</f>
        <v>1.3010299956639813</v>
      </c>
      <c r="AI148" s="18">
        <v>9.3000000000000007</v>
      </c>
    </row>
    <row r="149" spans="1:35" ht="16" x14ac:dyDescent="0.2">
      <c r="A149" s="2" t="s">
        <v>169</v>
      </c>
      <c r="B149" s="3">
        <v>107976</v>
      </c>
      <c r="C149" s="92">
        <f>LOG(B149)</f>
        <v>5.0333272348771727</v>
      </c>
      <c r="D149">
        <v>3.4981999999999998</v>
      </c>
      <c r="E149" s="48">
        <v>4.5656999999999996</v>
      </c>
      <c r="F149" s="48">
        <v>2.7692000000000001</v>
      </c>
      <c r="G149" s="48">
        <v>11.875</v>
      </c>
      <c r="H149" s="5">
        <v>9.5399999999999991</v>
      </c>
      <c r="I149" s="48">
        <v>26.61</v>
      </c>
      <c r="J149" s="48">
        <v>39.86</v>
      </c>
      <c r="K149" s="48">
        <v>33.531300000000002</v>
      </c>
      <c r="L149" s="3">
        <v>4000</v>
      </c>
      <c r="M149">
        <f>LOG(L149)</f>
        <v>3.6020599913279625</v>
      </c>
      <c r="N149" s="9">
        <v>138000</v>
      </c>
      <c r="O149" s="9">
        <f>LOG(N149)</f>
        <v>5.1398790864012369</v>
      </c>
      <c r="P149" s="53">
        <v>68.3</v>
      </c>
      <c r="Q149" s="53">
        <v>25.5</v>
      </c>
      <c r="R149" s="53">
        <v>6.3</v>
      </c>
      <c r="S149" s="63">
        <v>4684.5</v>
      </c>
      <c r="T149">
        <f>LOG(S149)</f>
        <v>3.6706632432858797</v>
      </c>
      <c r="U149" s="27">
        <v>13477.5</v>
      </c>
      <c r="V149">
        <f>LOG(U149)</f>
        <v>4.1296093405006742</v>
      </c>
      <c r="W149">
        <v>70</v>
      </c>
      <c r="X149">
        <f>LOG(W149)</f>
        <v>1.8450980400142569</v>
      </c>
      <c r="Y149">
        <v>8.5</v>
      </c>
      <c r="Z149">
        <f>LOG(Y149)</f>
        <v>0.92941892571429274</v>
      </c>
      <c r="AA149">
        <v>14.5</v>
      </c>
      <c r="AB149">
        <f>LOG(AA149)</f>
        <v>1.1613680022349748</v>
      </c>
      <c r="AC149">
        <v>4.0999999999999996</v>
      </c>
      <c r="AD149">
        <f>LOG(AC149)</f>
        <v>0.61278385671973545</v>
      </c>
      <c r="AE149" s="72">
        <v>5000</v>
      </c>
      <c r="AF149">
        <f>LOG(AE149)</f>
        <v>3.6989700043360187</v>
      </c>
      <c r="AG149" s="15">
        <v>20</v>
      </c>
      <c r="AH149">
        <f>LOG(AG149)</f>
        <v>1.3010299956639813</v>
      </c>
      <c r="AI149" s="18">
        <v>7.7</v>
      </c>
    </row>
    <row r="150" spans="1:35" ht="16" x14ac:dyDescent="0.2">
      <c r="A150" s="2" t="s">
        <v>171</v>
      </c>
      <c r="B150" s="3">
        <v>198000</v>
      </c>
      <c r="C150" s="92">
        <f>LOG(B150)</f>
        <v>5.2966651902615309</v>
      </c>
      <c r="D150">
        <v>3.5249000000000001</v>
      </c>
      <c r="E150" s="48">
        <v>4.4890999999999996</v>
      </c>
      <c r="F150" s="48">
        <v>2.7237</v>
      </c>
      <c r="G150" s="48">
        <v>11.776400000000001</v>
      </c>
      <c r="H150" s="5">
        <v>11.61</v>
      </c>
      <c r="I150" s="48">
        <v>25.429999999999996</v>
      </c>
      <c r="J150" s="48">
        <v>34.380000000000003</v>
      </c>
      <c r="K150" s="48">
        <v>40.19</v>
      </c>
      <c r="L150" s="3">
        <v>2000</v>
      </c>
      <c r="M150">
        <f>LOG(L150)</f>
        <v>3.3010299956639813</v>
      </c>
      <c r="N150" s="9">
        <v>109000</v>
      </c>
      <c r="O150" s="9">
        <f>LOG(N150)</f>
        <v>5.0374264979406238</v>
      </c>
      <c r="P150" s="53">
        <v>65.599999999999994</v>
      </c>
      <c r="Q150" s="53">
        <v>25.2</v>
      </c>
      <c r="R150" s="53">
        <v>9.1999999999999993</v>
      </c>
      <c r="S150" s="63">
        <v>2820</v>
      </c>
      <c r="T150">
        <f>LOG(S150)</f>
        <v>3.4502491083193609</v>
      </c>
      <c r="U150" s="27">
        <v>8374.5</v>
      </c>
      <c r="V150">
        <f>LOG(U150)</f>
        <v>3.9229588869061107</v>
      </c>
      <c r="W150">
        <v>105</v>
      </c>
      <c r="X150">
        <f>LOG(W150)</f>
        <v>2.0211892990699383</v>
      </c>
      <c r="Y150">
        <v>2</v>
      </c>
      <c r="Z150">
        <f>LOG(Y150)</f>
        <v>0.3010299956639812</v>
      </c>
      <c r="AA150">
        <v>17.8</v>
      </c>
      <c r="AB150">
        <f>LOG(AA150)</f>
        <v>1.2504200023088941</v>
      </c>
      <c r="AC150">
        <v>6.1</v>
      </c>
      <c r="AD150">
        <f>LOG(AC150)</f>
        <v>0.78532983501076703</v>
      </c>
      <c r="AE150" s="71">
        <v>120</v>
      </c>
      <c r="AF150">
        <f>LOG(AE150)</f>
        <v>2.0791812460476247</v>
      </c>
      <c r="AG150" s="15"/>
      <c r="AH150" t="e">
        <f>LOG(AG150)</f>
        <v>#NUM!</v>
      </c>
      <c r="AI150" s="18">
        <v>7.3</v>
      </c>
    </row>
    <row r="151" spans="1:35" ht="16" x14ac:dyDescent="0.2">
      <c r="A151" s="2" t="s">
        <v>172</v>
      </c>
      <c r="B151" s="3">
        <v>269000</v>
      </c>
      <c r="C151" s="92">
        <f>LOG(B151)</f>
        <v>5.4297522800024076</v>
      </c>
      <c r="D151">
        <v>5.0361000000000002</v>
      </c>
      <c r="E151" s="48">
        <v>4.3977000000000004</v>
      </c>
      <c r="F151" s="48">
        <v>2.6663999999999999</v>
      </c>
      <c r="G151" s="48">
        <v>13.1417</v>
      </c>
      <c r="H151" s="5">
        <v>14.96</v>
      </c>
      <c r="I151" s="48">
        <v>21.96</v>
      </c>
      <c r="J151" s="48">
        <v>35.380000000000003</v>
      </c>
      <c r="K151" s="48">
        <v>42.66</v>
      </c>
      <c r="L151" s="3">
        <v>7000</v>
      </c>
      <c r="M151">
        <f>LOG(L151)</f>
        <v>3.8450980400142569</v>
      </c>
      <c r="N151" s="9">
        <v>184000</v>
      </c>
      <c r="O151" s="9">
        <f>LOG(N151)</f>
        <v>5.2648178230095368</v>
      </c>
      <c r="P151" s="53">
        <v>66.2</v>
      </c>
      <c r="Q151" s="53">
        <v>28.800000000000004</v>
      </c>
      <c r="R151" s="53">
        <v>5</v>
      </c>
      <c r="S151" s="63">
        <v>3380</v>
      </c>
      <c r="T151">
        <f>LOG(S151)</f>
        <v>3.5289167002776547</v>
      </c>
      <c r="U151" s="27">
        <v>9675.5</v>
      </c>
      <c r="V151">
        <f>LOG(U151)</f>
        <v>3.9856734172702879</v>
      </c>
      <c r="W151">
        <v>390</v>
      </c>
      <c r="X151">
        <f>LOG(W151)</f>
        <v>2.5910646070264991</v>
      </c>
      <c r="Y151">
        <v>1.5</v>
      </c>
      <c r="Z151">
        <f>LOG(Y151)</f>
        <v>0.17609125905568124</v>
      </c>
      <c r="AA151">
        <v>16.600000000000001</v>
      </c>
      <c r="AB151">
        <f>LOG(AA151)</f>
        <v>1.2201080880400552</v>
      </c>
      <c r="AC151">
        <v>4.5999999999999996</v>
      </c>
      <c r="AD151">
        <f>LOG(AC151)</f>
        <v>0.66275783168157409</v>
      </c>
      <c r="AE151" s="13">
        <v>700</v>
      </c>
      <c r="AF151">
        <f>LOG(AE151)</f>
        <v>2.8450980400142569</v>
      </c>
      <c r="AG151" s="15">
        <v>40</v>
      </c>
      <c r="AH151">
        <f>LOG(AG151)</f>
        <v>1.6020599913279623</v>
      </c>
      <c r="AI151" s="18">
        <v>6</v>
      </c>
    </row>
    <row r="152" spans="1:35" ht="16" x14ac:dyDescent="0.2">
      <c r="A152" s="2" t="s">
        <v>173</v>
      </c>
      <c r="B152" s="3">
        <v>61000</v>
      </c>
      <c r="C152" s="92">
        <f>LOG(B152)</f>
        <v>4.7853298350107671</v>
      </c>
      <c r="D152">
        <v>3.6520000000000006</v>
      </c>
      <c r="E152" s="48">
        <v>4.7460000000000004</v>
      </c>
      <c r="F152" s="48">
        <v>2.7486000000000002</v>
      </c>
      <c r="G152" s="48">
        <v>12.2394</v>
      </c>
      <c r="H152" s="5">
        <v>12.28</v>
      </c>
      <c r="I152" s="48">
        <v>19.350000000000001</v>
      </c>
      <c r="J152" s="48">
        <v>30.020000000000003</v>
      </c>
      <c r="K152" s="48">
        <v>50.629999999999995</v>
      </c>
      <c r="L152" s="3">
        <v>3000</v>
      </c>
      <c r="M152">
        <f>LOG(L152)</f>
        <v>3.4771212547196626</v>
      </c>
      <c r="N152" s="9">
        <v>294000</v>
      </c>
      <c r="O152" s="9">
        <f>LOG(N152)</f>
        <v>5.4683473304121577</v>
      </c>
      <c r="P152" s="53">
        <v>70.900000000000006</v>
      </c>
      <c r="Q152" s="53">
        <v>26.6</v>
      </c>
      <c r="R152" s="53">
        <v>2.5</v>
      </c>
      <c r="S152" s="63">
        <v>689.5</v>
      </c>
      <c r="T152">
        <f>LOG(S152)</f>
        <v>2.8385342705118686</v>
      </c>
      <c r="U152" s="27">
        <v>800</v>
      </c>
      <c r="V152">
        <f>LOG(U152)</f>
        <v>2.9030899869919438</v>
      </c>
      <c r="W152">
        <v>10</v>
      </c>
      <c r="X152">
        <f>LOG(W152)</f>
        <v>1</v>
      </c>
      <c r="Y152">
        <v>0.125</v>
      </c>
      <c r="Z152">
        <f>LOG(Y152)</f>
        <v>-0.90308998699194354</v>
      </c>
      <c r="AA152">
        <v>5</v>
      </c>
      <c r="AB152">
        <f>LOG(AA152)</f>
        <v>0.69897000433601886</v>
      </c>
      <c r="AC152">
        <v>3.5</v>
      </c>
      <c r="AD152">
        <f>LOG(AC152)</f>
        <v>0.54406804435027567</v>
      </c>
      <c r="AE152" s="13">
        <v>90</v>
      </c>
      <c r="AF152">
        <f>LOG(AE152)</f>
        <v>1.954242509439325</v>
      </c>
      <c r="AG152" s="15"/>
      <c r="AH152" t="e">
        <f>LOG(AG152)</f>
        <v>#NUM!</v>
      </c>
      <c r="AI152" s="18">
        <v>7.2</v>
      </c>
    </row>
    <row r="153" spans="1:35" ht="16" x14ac:dyDescent="0.2">
      <c r="A153" s="2" t="s">
        <v>174</v>
      </c>
      <c r="B153" s="3">
        <v>256000</v>
      </c>
      <c r="C153" s="92">
        <f>LOG(B153)</f>
        <v>5.4082399653118491</v>
      </c>
      <c r="D153">
        <v>4.5528000000000004</v>
      </c>
      <c r="E153" s="48">
        <v>4.5228000000000002</v>
      </c>
      <c r="F153" s="48">
        <v>3.113</v>
      </c>
      <c r="G153" s="48">
        <v>13.2719</v>
      </c>
      <c r="H153" s="5">
        <v>15.2</v>
      </c>
      <c r="I153" s="48">
        <v>23.52</v>
      </c>
      <c r="J153" s="48">
        <v>36.51</v>
      </c>
      <c r="K153" s="48">
        <v>39.97</v>
      </c>
      <c r="L153" s="3">
        <v>6000</v>
      </c>
      <c r="M153">
        <f>LOG(L153)</f>
        <v>3.7781512503836434</v>
      </c>
      <c r="N153" s="9">
        <v>61000</v>
      </c>
      <c r="O153" s="9">
        <f>LOG(N153)</f>
        <v>4.7853298350107671</v>
      </c>
      <c r="P153" s="53">
        <v>69.599999999999994</v>
      </c>
      <c r="Q153" s="53">
        <v>18.5</v>
      </c>
      <c r="R153" s="53">
        <v>12</v>
      </c>
      <c r="S153" s="63">
        <v>1260</v>
      </c>
      <c r="T153">
        <f>LOG(S153)</f>
        <v>3.1003705451175629</v>
      </c>
      <c r="U153" s="27">
        <v>1611</v>
      </c>
      <c r="V153">
        <f>LOG(U153)</f>
        <v>3.2070955404192181</v>
      </c>
      <c r="W153">
        <v>10</v>
      </c>
      <c r="X153">
        <f>LOG(W153)</f>
        <v>1</v>
      </c>
      <c r="Y153">
        <v>0.125</v>
      </c>
      <c r="Z153">
        <f>LOG(Y153)</f>
        <v>-0.90308998699194354</v>
      </c>
      <c r="AA153">
        <v>2.1111111111111112</v>
      </c>
      <c r="AB153">
        <f>LOG(AA153)</f>
        <v>0.3245110915135041</v>
      </c>
      <c r="AC153">
        <v>0.3</v>
      </c>
      <c r="AD153">
        <f>LOG(AC153)</f>
        <v>-0.52287874528033762</v>
      </c>
      <c r="AE153" s="13">
        <v>570</v>
      </c>
      <c r="AF153">
        <f>LOG(AE153)</f>
        <v>2.7558748556724915</v>
      </c>
      <c r="AG153" s="15">
        <v>40</v>
      </c>
      <c r="AH153">
        <f>LOG(AG153)</f>
        <v>1.6020599913279623</v>
      </c>
      <c r="AI153" s="18">
        <v>9.1</v>
      </c>
    </row>
    <row r="154" spans="1:35" ht="16" x14ac:dyDescent="0.2">
      <c r="A154" s="2" t="s">
        <v>175</v>
      </c>
      <c r="B154" s="3">
        <v>64000</v>
      </c>
      <c r="C154" s="92">
        <f>LOG(B154)</f>
        <v>4.8061799739838875</v>
      </c>
      <c r="D154">
        <v>3.9937</v>
      </c>
      <c r="E154" s="48">
        <v>4.7514000000000003</v>
      </c>
      <c r="F154" s="48">
        <v>2.9950000000000001</v>
      </c>
      <c r="G154" s="48">
        <v>12.8247</v>
      </c>
      <c r="H154" s="5">
        <v>3.7</v>
      </c>
      <c r="I154" s="48">
        <v>25.6</v>
      </c>
      <c r="J154" s="48">
        <v>36.71</v>
      </c>
      <c r="K154" s="48">
        <v>37.69</v>
      </c>
      <c r="L154" s="3">
        <v>4000</v>
      </c>
      <c r="M154">
        <f>LOG(L154)</f>
        <v>3.6020599913279625</v>
      </c>
      <c r="N154" s="9">
        <v>230000</v>
      </c>
      <c r="O154" s="9">
        <f>LOG(N154)</f>
        <v>5.3617278360175931</v>
      </c>
      <c r="P154" s="53">
        <v>65.900000000000006</v>
      </c>
      <c r="Q154" s="53">
        <v>22.5</v>
      </c>
      <c r="R154" s="53">
        <v>11.6</v>
      </c>
      <c r="S154" s="63">
        <v>1570</v>
      </c>
      <c r="T154">
        <f>LOG(S154)</f>
        <v>3.1958996524092336</v>
      </c>
      <c r="U154" s="27">
        <v>1490</v>
      </c>
      <c r="V154">
        <f>LOG(U154)</f>
        <v>3.173186268412274</v>
      </c>
      <c r="X154" t="e">
        <f>LOG(W154)</f>
        <v>#NUM!</v>
      </c>
      <c r="Y154">
        <v>1.5</v>
      </c>
      <c r="Z154">
        <f>LOG(Y154)</f>
        <v>0.17609125905568124</v>
      </c>
      <c r="AA154">
        <v>0.7</v>
      </c>
      <c r="AB154">
        <f>LOG(AA154)</f>
        <v>-0.15490195998574319</v>
      </c>
      <c r="AC154">
        <v>0.1</v>
      </c>
      <c r="AD154">
        <f>LOG(AC154)</f>
        <v>-1</v>
      </c>
      <c r="AE154" s="13">
        <v>530</v>
      </c>
      <c r="AF154">
        <f>LOG(AE154)</f>
        <v>2.7242758696007892</v>
      </c>
      <c r="AG154" s="15"/>
      <c r="AH154" t="e">
        <f>LOG(AG154)</f>
        <v>#NUM!</v>
      </c>
      <c r="AI154" s="18">
        <v>9.1999999999999993</v>
      </c>
    </row>
    <row r="155" spans="1:35" ht="16" x14ac:dyDescent="0.2">
      <c r="A155" s="2" t="s">
        <v>176</v>
      </c>
      <c r="B155" s="3">
        <v>77198</v>
      </c>
      <c r="C155" s="92">
        <f>LOG(B155)</f>
        <v>4.8876060490376121</v>
      </c>
      <c r="D155">
        <v>4.0586000000000002</v>
      </c>
      <c r="E155" s="48">
        <v>4.7211999999999996</v>
      </c>
      <c r="F155" s="48">
        <v>3.2081</v>
      </c>
      <c r="G155" s="48">
        <v>13.095000000000001</v>
      </c>
      <c r="H155" s="5">
        <v>10.52</v>
      </c>
      <c r="I155" s="48">
        <v>25.75</v>
      </c>
      <c r="J155" s="48">
        <v>38.61</v>
      </c>
      <c r="K155" s="48">
        <v>35.637</v>
      </c>
      <c r="L155" s="3">
        <v>2000</v>
      </c>
      <c r="M155">
        <f>LOG(L155)</f>
        <v>3.3010299956639813</v>
      </c>
      <c r="N155" s="9">
        <v>55000</v>
      </c>
      <c r="O155" s="9">
        <f>LOG(N155)</f>
        <v>4.7403626894942441</v>
      </c>
      <c r="P155" s="53">
        <v>55.399999999999991</v>
      </c>
      <c r="Q155" s="53">
        <v>39.799999999999997</v>
      </c>
      <c r="R155" s="53">
        <v>4.8</v>
      </c>
      <c r="S155" s="63">
        <v>1050</v>
      </c>
      <c r="T155">
        <f>LOG(S155)</f>
        <v>3.0211892990699383</v>
      </c>
      <c r="U155" s="27">
        <v>740</v>
      </c>
      <c r="V155">
        <f>LOG(U155)</f>
        <v>2.8692317197309762</v>
      </c>
      <c r="W155">
        <v>160</v>
      </c>
      <c r="X155">
        <f>LOG(W155)</f>
        <v>2.2041199826559246</v>
      </c>
      <c r="Y155">
        <v>2</v>
      </c>
      <c r="Z155">
        <f>LOG(Y155)</f>
        <v>0.3010299956639812</v>
      </c>
      <c r="AA155">
        <v>30.4</v>
      </c>
      <c r="AB155">
        <f>LOG(AA155)</f>
        <v>1.4828735836087537</v>
      </c>
      <c r="AC155">
        <v>8.1999999999999993</v>
      </c>
      <c r="AD155">
        <f>LOG(AC155)</f>
        <v>0.91381385238371671</v>
      </c>
      <c r="AE155" s="72">
        <v>5000</v>
      </c>
      <c r="AF155">
        <f>LOG(AE155)</f>
        <v>3.6989700043360187</v>
      </c>
      <c r="AG155" s="15">
        <v>20</v>
      </c>
      <c r="AH155">
        <f>LOG(AG155)</f>
        <v>1.3010299956639813</v>
      </c>
      <c r="AI155" s="18">
        <v>9.1999999999999993</v>
      </c>
    </row>
    <row r="156" spans="1:35" ht="16" x14ac:dyDescent="0.2">
      <c r="A156" s="2" t="s">
        <v>177</v>
      </c>
      <c r="B156" s="3">
        <v>253000</v>
      </c>
      <c r="C156" s="92">
        <f>LOG(B156)</f>
        <v>5.4031205211758175</v>
      </c>
      <c r="D156">
        <v>4.3472999999999997</v>
      </c>
      <c r="E156" s="48">
        <v>4.7637</v>
      </c>
      <c r="F156" s="48">
        <v>2.9241999999999999</v>
      </c>
      <c r="G156" s="48">
        <v>13.1357</v>
      </c>
      <c r="H156" s="5">
        <v>10.24</v>
      </c>
      <c r="I156" s="48">
        <v>21.42</v>
      </c>
      <c r="J156" s="48">
        <v>31.03</v>
      </c>
      <c r="K156" s="48">
        <v>47.55</v>
      </c>
      <c r="L156" s="3">
        <v>2000</v>
      </c>
      <c r="M156">
        <f>LOG(L156)</f>
        <v>3.3010299956639813</v>
      </c>
      <c r="N156" s="9">
        <v>90000</v>
      </c>
      <c r="O156" s="9">
        <f>LOG(N156)</f>
        <v>4.9542425094393252</v>
      </c>
      <c r="P156" s="53">
        <v>75.2</v>
      </c>
      <c r="Q156" s="53">
        <v>16.3</v>
      </c>
      <c r="R156" s="53">
        <v>8.5</v>
      </c>
      <c r="S156" s="63">
        <v>470</v>
      </c>
      <c r="T156">
        <f>LOG(S156)</f>
        <v>2.6720978579357175</v>
      </c>
      <c r="U156" s="27">
        <v>650</v>
      </c>
      <c r="V156">
        <f>LOG(U156)</f>
        <v>2.8129133566428557</v>
      </c>
      <c r="W156">
        <v>120</v>
      </c>
      <c r="X156">
        <f>LOG(W156)</f>
        <v>2.0791812460476247</v>
      </c>
      <c r="Y156">
        <v>0.125</v>
      </c>
      <c r="Z156">
        <f>LOG(Y156)</f>
        <v>-0.90308998699194354</v>
      </c>
      <c r="AA156">
        <v>6.2</v>
      </c>
      <c r="AB156">
        <f>LOG(AA156)</f>
        <v>0.79239168949825389</v>
      </c>
      <c r="AC156">
        <v>1.9</v>
      </c>
      <c r="AD156">
        <f>LOG(AC156)</f>
        <v>0.27875360095282892</v>
      </c>
      <c r="AE156" s="13">
        <v>200</v>
      </c>
      <c r="AF156">
        <f>LOG(AE156)</f>
        <v>2.3010299956639813</v>
      </c>
      <c r="AG156" s="74">
        <v>1700</v>
      </c>
      <c r="AH156">
        <f>LOG(AG156)</f>
        <v>3.2304489213782741</v>
      </c>
      <c r="AI156" s="18">
        <v>9.5</v>
      </c>
    </row>
    <row r="157" spans="1:35" ht="16" x14ac:dyDescent="0.2">
      <c r="A157" s="2" t="s">
        <v>178</v>
      </c>
      <c r="B157" s="3">
        <v>98000</v>
      </c>
      <c r="C157" s="92">
        <f>LOG(B157)</f>
        <v>4.9912260756924951</v>
      </c>
      <c r="D157">
        <v>4.9802999999999997</v>
      </c>
      <c r="E157" s="48">
        <v>4.5556000000000001</v>
      </c>
      <c r="F157" s="48">
        <v>2.8969</v>
      </c>
      <c r="G157" s="48">
        <v>13.516400000000001</v>
      </c>
      <c r="H157" s="5">
        <v>17.09</v>
      </c>
      <c r="I157" s="48">
        <v>22.68</v>
      </c>
      <c r="J157" s="48">
        <v>33.4</v>
      </c>
      <c r="K157" s="48">
        <v>43.92</v>
      </c>
      <c r="L157" s="3">
        <v>1000</v>
      </c>
      <c r="M157">
        <f>LOG(L157)</f>
        <v>3</v>
      </c>
      <c r="N157" s="9">
        <v>173000</v>
      </c>
      <c r="O157" s="9">
        <f>LOG(N157)</f>
        <v>5.238046103128795</v>
      </c>
      <c r="P157" s="53">
        <v>61.8</v>
      </c>
      <c r="Q157" s="53">
        <v>25.1</v>
      </c>
      <c r="R157" s="53">
        <v>13.100000000000001</v>
      </c>
      <c r="S157" s="63">
        <v>580</v>
      </c>
      <c r="T157">
        <f>LOG(S157)</f>
        <v>2.7634279935629373</v>
      </c>
      <c r="U157" s="27">
        <v>1110</v>
      </c>
      <c r="V157">
        <f>LOG(U157)</f>
        <v>3.0453229787866576</v>
      </c>
      <c r="W157">
        <v>5</v>
      </c>
      <c r="X157">
        <f>LOG(W157)</f>
        <v>0.69897000433601886</v>
      </c>
      <c r="Y157">
        <v>0.125</v>
      </c>
      <c r="Z157">
        <f>LOG(Y157)</f>
        <v>-0.90308998699194354</v>
      </c>
      <c r="AA157">
        <v>3.1</v>
      </c>
      <c r="AB157">
        <f>LOG(AA157)</f>
        <v>0.49136169383427269</v>
      </c>
      <c r="AC157">
        <v>1.7</v>
      </c>
      <c r="AD157">
        <f>LOG(AC157)</f>
        <v>0.23044892137827391</v>
      </c>
      <c r="AE157" s="13">
        <v>190</v>
      </c>
      <c r="AF157">
        <f>LOG(AE157)</f>
        <v>2.2787536009528289</v>
      </c>
      <c r="AG157" s="15">
        <v>40</v>
      </c>
      <c r="AH157">
        <f>LOG(AG157)</f>
        <v>1.6020599913279623</v>
      </c>
      <c r="AI157" s="18">
        <v>6</v>
      </c>
    </row>
    <row r="158" spans="1:35" ht="16" x14ac:dyDescent="0.2">
      <c r="A158" s="2" t="s">
        <v>179</v>
      </c>
      <c r="B158" s="3">
        <v>242000</v>
      </c>
      <c r="C158" s="92">
        <f>LOG(B158)</f>
        <v>5.3838153659804311</v>
      </c>
      <c r="D158">
        <v>5.8333000000000004</v>
      </c>
      <c r="E158" s="48">
        <v>4.6189</v>
      </c>
      <c r="F158" s="48">
        <v>3.2238999999999995</v>
      </c>
      <c r="G158" s="48">
        <v>14.7986</v>
      </c>
      <c r="H158" s="5">
        <v>8.42</v>
      </c>
      <c r="I158" s="48">
        <v>25.759999999999998</v>
      </c>
      <c r="J158" s="48">
        <v>36.03</v>
      </c>
      <c r="K158" s="48">
        <v>38.21</v>
      </c>
      <c r="L158" s="3">
        <v>7000</v>
      </c>
      <c r="M158">
        <f>LOG(L158)</f>
        <v>3.8450980400142569</v>
      </c>
      <c r="N158" s="9">
        <v>61000</v>
      </c>
      <c r="O158" s="9">
        <f>LOG(N158)</f>
        <v>4.7853298350107671</v>
      </c>
      <c r="P158" s="53">
        <v>66.3</v>
      </c>
      <c r="Q158" s="53">
        <v>27.200000000000003</v>
      </c>
      <c r="R158" s="53">
        <v>6.5</v>
      </c>
      <c r="S158" s="63">
        <v>664</v>
      </c>
      <c r="T158">
        <f>LOG(S158)</f>
        <v>2.8221680793680175</v>
      </c>
      <c r="U158" s="27">
        <v>1510</v>
      </c>
      <c r="V158">
        <f>LOG(U158)</f>
        <v>3.1789769472931693</v>
      </c>
      <c r="W158">
        <v>205</v>
      </c>
      <c r="X158">
        <f>LOG(W158)</f>
        <v>2.3117538610557542</v>
      </c>
      <c r="Y158">
        <v>1.5</v>
      </c>
      <c r="Z158">
        <f>LOG(Y158)</f>
        <v>0.17609125905568124</v>
      </c>
      <c r="AA158">
        <v>1.7</v>
      </c>
      <c r="AB158">
        <f>LOG(AA158)</f>
        <v>0.23044892137827391</v>
      </c>
      <c r="AC158">
        <v>4.2</v>
      </c>
      <c r="AD158">
        <f>LOG(AC158)</f>
        <v>0.62324929039790045</v>
      </c>
      <c r="AE158" s="13">
        <v>160</v>
      </c>
      <c r="AF158">
        <f>LOG(AE158)</f>
        <v>2.2041199826559246</v>
      </c>
      <c r="AG158" s="15">
        <v>110</v>
      </c>
      <c r="AH158">
        <f>LOG(AG158)</f>
        <v>2.0413926851582249</v>
      </c>
      <c r="AI158" s="18">
        <v>9.4</v>
      </c>
    </row>
    <row r="159" spans="1:35" ht="16" x14ac:dyDescent="0.2">
      <c r="A159" s="2" t="s">
        <v>180</v>
      </c>
      <c r="B159" s="3">
        <v>142000</v>
      </c>
      <c r="C159" s="92">
        <f>LOG(B159)</f>
        <v>5.1522883443830567</v>
      </c>
      <c r="D159">
        <v>4.3932000000000002</v>
      </c>
      <c r="E159" s="48">
        <v>4.6672000000000002</v>
      </c>
      <c r="F159" s="48">
        <v>3.5506999999999995</v>
      </c>
      <c r="G159" s="48">
        <v>13.750500000000002</v>
      </c>
      <c r="H159" s="5">
        <v>10.95</v>
      </c>
      <c r="I159" s="48">
        <v>29.93</v>
      </c>
      <c r="J159" s="48">
        <v>38.86</v>
      </c>
      <c r="K159" s="48">
        <v>31.209999999999997</v>
      </c>
      <c r="L159" s="3">
        <v>51000</v>
      </c>
      <c r="M159">
        <f>LOG(L159)</f>
        <v>4.7075701760979367</v>
      </c>
      <c r="N159" s="9">
        <v>170000</v>
      </c>
      <c r="O159" s="9">
        <f>LOG(N159)</f>
        <v>5.2304489213782741</v>
      </c>
      <c r="P159" s="53">
        <v>70</v>
      </c>
      <c r="Q159" s="53">
        <v>14.6</v>
      </c>
      <c r="R159" s="53">
        <v>15.4</v>
      </c>
      <c r="S159" s="63">
        <v>106581.5</v>
      </c>
      <c r="T159">
        <f>LOG(S159)</f>
        <v>5.0276818280942219</v>
      </c>
      <c r="U159" s="27">
        <v>51319.5</v>
      </c>
      <c r="V159">
        <f>LOG(U159)</f>
        <v>4.7102824164421975</v>
      </c>
      <c r="W159">
        <v>80</v>
      </c>
      <c r="X159">
        <f>LOG(W159)</f>
        <v>1.9030899869919435</v>
      </c>
      <c r="Y159">
        <v>4</v>
      </c>
      <c r="Z159">
        <f>LOG(Y159)</f>
        <v>0.6020599913279624</v>
      </c>
      <c r="AA159">
        <v>3.3</v>
      </c>
      <c r="AB159">
        <f>LOG(AA159)</f>
        <v>0.51851393987788741</v>
      </c>
      <c r="AC159">
        <v>2.1</v>
      </c>
      <c r="AD159">
        <f>LOG(AC159)</f>
        <v>0.3222192947339193</v>
      </c>
      <c r="AE159" s="13">
        <v>340</v>
      </c>
      <c r="AF159">
        <f>LOG(AE159)</f>
        <v>2.5314789170422549</v>
      </c>
      <c r="AG159" s="15">
        <v>20</v>
      </c>
      <c r="AH159">
        <f>LOG(AG159)</f>
        <v>1.3010299956639813</v>
      </c>
      <c r="AI159" s="18">
        <v>7.7</v>
      </c>
    </row>
    <row r="160" spans="1:35" ht="16" x14ac:dyDescent="0.2">
      <c r="A160" s="2" t="s">
        <v>181</v>
      </c>
      <c r="B160" s="3">
        <v>194000</v>
      </c>
      <c r="C160" s="92">
        <f>LOG(B160)</f>
        <v>5.2878017299302265</v>
      </c>
      <c r="D160">
        <v>4.4146000000000001</v>
      </c>
      <c r="E160" s="48">
        <v>4.6566000000000001</v>
      </c>
      <c r="F160" s="48">
        <v>3.5044</v>
      </c>
      <c r="G160" s="48">
        <v>13.696199999999999</v>
      </c>
      <c r="H160" s="5">
        <v>9.19</v>
      </c>
      <c r="I160" s="48">
        <v>29.969999999999995</v>
      </c>
      <c r="J160" s="48">
        <v>39.409999999999997</v>
      </c>
      <c r="K160" s="48">
        <v>30.620000000000005</v>
      </c>
      <c r="L160" s="3">
        <v>160000</v>
      </c>
      <c r="M160">
        <f>LOG(L160)</f>
        <v>5.204119982655925</v>
      </c>
      <c r="N160" s="9">
        <v>124000</v>
      </c>
      <c r="O160" s="9">
        <f>LOG(N160)</f>
        <v>5.0934216851622347</v>
      </c>
      <c r="P160" s="53">
        <v>54.29999999999999</v>
      </c>
      <c r="Q160" s="53">
        <v>26.3</v>
      </c>
      <c r="R160" s="53">
        <v>19.399999999999999</v>
      </c>
      <c r="S160" s="63">
        <v>11527</v>
      </c>
      <c r="T160">
        <f>LOG(S160)</f>
        <v>4.0617162931598969</v>
      </c>
      <c r="U160" s="27">
        <v>19619</v>
      </c>
      <c r="V160">
        <f>LOG(U160)</f>
        <v>4.2926768671851159</v>
      </c>
      <c r="X160" t="e">
        <f>LOG(W160)</f>
        <v>#NUM!</v>
      </c>
      <c r="Y160">
        <v>0.5</v>
      </c>
      <c r="Z160">
        <f>LOG(Y160)</f>
        <v>-0.3010299956639812</v>
      </c>
      <c r="AA160">
        <v>2.2000000000000002</v>
      </c>
      <c r="AB160">
        <f>LOG(AA160)</f>
        <v>0.34242268082220628</v>
      </c>
      <c r="AC160">
        <v>0.9</v>
      </c>
      <c r="AD160">
        <f>LOG(AC160)</f>
        <v>-4.5757490560675115E-2</v>
      </c>
      <c r="AE160" s="71">
        <v>150</v>
      </c>
      <c r="AF160">
        <f>LOG(AE160)</f>
        <v>2.1760912590556813</v>
      </c>
      <c r="AG160" s="15"/>
      <c r="AH160" t="e">
        <f>LOG(AG160)</f>
        <v>#NUM!</v>
      </c>
      <c r="AI160" s="18">
        <v>8.8000000000000007</v>
      </c>
    </row>
    <row r="161" spans="1:35" ht="16" x14ac:dyDescent="0.2">
      <c r="A161" s="2" t="s">
        <v>182</v>
      </c>
      <c r="B161" s="3">
        <v>109656</v>
      </c>
      <c r="C161" s="92">
        <f>LOG(B161)</f>
        <v>5.0400323997673109</v>
      </c>
      <c r="D161">
        <v>4.4044999999999996</v>
      </c>
      <c r="E161" s="48">
        <v>4.6961000000000004</v>
      </c>
      <c r="F161" s="48">
        <v>3.4473999999999996</v>
      </c>
      <c r="G161" s="48">
        <v>13.678000000000001</v>
      </c>
      <c r="H161" s="5">
        <v>12.37</v>
      </c>
      <c r="I161" s="48">
        <v>28.32</v>
      </c>
      <c r="J161" s="48">
        <v>37.74</v>
      </c>
      <c r="K161" s="48">
        <v>33.942500000000003</v>
      </c>
      <c r="L161" s="3">
        <v>7000</v>
      </c>
      <c r="M161">
        <f>LOG(L161)</f>
        <v>3.8450980400142569</v>
      </c>
      <c r="N161" s="9">
        <v>164000</v>
      </c>
      <c r="O161" s="9">
        <f>LOG(N161)</f>
        <v>5.214843848047698</v>
      </c>
      <c r="P161" s="53">
        <v>69.599999999999994</v>
      </c>
      <c r="Q161" s="53">
        <v>10.9</v>
      </c>
      <c r="R161" s="53">
        <v>19.399999999999999</v>
      </c>
      <c r="S161" s="63">
        <v>10069</v>
      </c>
      <c r="T161">
        <f>LOG(S161)</f>
        <v>4.0029863408567854</v>
      </c>
      <c r="U161" s="27">
        <v>10903</v>
      </c>
      <c r="V161">
        <f>LOG(U161)</f>
        <v>4.0375460120858264</v>
      </c>
      <c r="W161">
        <v>50</v>
      </c>
      <c r="X161">
        <f>LOG(W161)</f>
        <v>1.6989700043360187</v>
      </c>
      <c r="Y161">
        <v>7</v>
      </c>
      <c r="Z161">
        <f>LOG(Y161)</f>
        <v>0.84509804001425681</v>
      </c>
      <c r="AA161">
        <v>4.7</v>
      </c>
      <c r="AB161">
        <f>LOG(AA161)</f>
        <v>0.67209785793571752</v>
      </c>
      <c r="AC161">
        <v>3.6</v>
      </c>
      <c r="AD161">
        <f>LOG(AC161)</f>
        <v>0.55630250076728727</v>
      </c>
      <c r="AE161" s="13">
        <v>200</v>
      </c>
      <c r="AF161">
        <f>LOG(AE161)</f>
        <v>2.3010299956639813</v>
      </c>
      <c r="AG161" s="15"/>
      <c r="AH161" t="e">
        <f>LOG(AG161)</f>
        <v>#NUM!</v>
      </c>
      <c r="AI161" s="18">
        <v>9.5</v>
      </c>
    </row>
    <row r="162" spans="1:35" ht="16" x14ac:dyDescent="0.2">
      <c r="A162" s="2" t="s">
        <v>183</v>
      </c>
      <c r="B162" s="3">
        <v>262000</v>
      </c>
      <c r="C162" s="92">
        <f>LOG(B162)</f>
        <v>5.4183012913197457</v>
      </c>
      <c r="D162">
        <v>4.0651000000000002</v>
      </c>
      <c r="E162" s="48">
        <v>4.6768000000000001</v>
      </c>
      <c r="F162" s="48">
        <v>3.1720999999999999</v>
      </c>
      <c r="G162" s="48">
        <v>13.04</v>
      </c>
      <c r="H162" s="5">
        <v>11.06</v>
      </c>
      <c r="I162" s="48">
        <v>26.58</v>
      </c>
      <c r="J162" s="48">
        <v>36.130000000000003</v>
      </c>
      <c r="K162" s="48">
        <v>37.29</v>
      </c>
      <c r="L162" s="3">
        <v>7000</v>
      </c>
      <c r="M162">
        <f>LOG(L162)</f>
        <v>3.8450980400142569</v>
      </c>
      <c r="N162" s="9">
        <v>68000</v>
      </c>
      <c r="O162" s="9">
        <f>LOG(N162)</f>
        <v>4.8325089127062366</v>
      </c>
      <c r="P162" s="53">
        <v>63.7</v>
      </c>
      <c r="Q162" s="53">
        <v>22.5</v>
      </c>
      <c r="R162" s="53">
        <v>13.699999999999998</v>
      </c>
      <c r="S162" s="63">
        <v>1982.5</v>
      </c>
      <c r="T162">
        <f>LOG(S162)</f>
        <v>3.2972131959896416</v>
      </c>
      <c r="U162" s="27">
        <v>5708.5</v>
      </c>
      <c r="V162">
        <f>LOG(U162)</f>
        <v>3.7565220053905515</v>
      </c>
      <c r="W162">
        <v>35</v>
      </c>
      <c r="X162">
        <f>LOG(W162)</f>
        <v>1.5440680443502757</v>
      </c>
      <c r="Y162">
        <v>180</v>
      </c>
      <c r="Z162">
        <f>LOG(Y162)</f>
        <v>2.255272505103306</v>
      </c>
      <c r="AA162">
        <v>17.399999999999999</v>
      </c>
      <c r="AB162">
        <f>LOG(AA162)</f>
        <v>1.2405492482825997</v>
      </c>
      <c r="AC162">
        <v>7.6</v>
      </c>
      <c r="AD162">
        <f>LOG(AC162)</f>
        <v>0.88081359228079137</v>
      </c>
      <c r="AE162" s="13">
        <v>200</v>
      </c>
      <c r="AF162">
        <f>LOG(AE162)</f>
        <v>2.3010299956639813</v>
      </c>
      <c r="AG162" s="15"/>
      <c r="AH162" t="e">
        <f>LOG(AG162)</f>
        <v>#NUM!</v>
      </c>
      <c r="AI162" s="18">
        <v>9.4</v>
      </c>
    </row>
    <row r="163" spans="1:35" ht="16" x14ac:dyDescent="0.2">
      <c r="A163" s="2" t="s">
        <v>184</v>
      </c>
      <c r="B163" s="3">
        <v>294000</v>
      </c>
      <c r="C163" s="92">
        <f>LOG(B163)</f>
        <v>5.4683473304121577</v>
      </c>
      <c r="D163">
        <v>4.0505000000000004</v>
      </c>
      <c r="E163" s="48">
        <v>4.6544999999999996</v>
      </c>
      <c r="F163" s="48">
        <v>3.1657999999999999</v>
      </c>
      <c r="G163" s="48">
        <v>12.988099999999999</v>
      </c>
      <c r="H163" s="5">
        <v>13.23</v>
      </c>
      <c r="I163" s="48">
        <v>26.56</v>
      </c>
      <c r="J163" s="48">
        <v>37.409999999999997</v>
      </c>
      <c r="K163" s="48">
        <v>36.03</v>
      </c>
      <c r="L163" s="3">
        <v>2000</v>
      </c>
      <c r="M163">
        <f>LOG(L163)</f>
        <v>3.3010299956639813</v>
      </c>
      <c r="N163" s="9">
        <v>304000</v>
      </c>
      <c r="O163" s="9">
        <f>LOG(N163)</f>
        <v>5.4828735836087539</v>
      </c>
      <c r="P163" s="53">
        <v>70</v>
      </c>
      <c r="Q163" s="53">
        <v>24.3</v>
      </c>
      <c r="R163" s="53">
        <v>5.7</v>
      </c>
      <c r="S163" s="63">
        <v>12792</v>
      </c>
      <c r="T163">
        <f>LOG(S163)</f>
        <v>4.1069384507381779</v>
      </c>
      <c r="U163" s="27">
        <v>8006</v>
      </c>
      <c r="V163">
        <f>LOG(U163)</f>
        <v>3.9034155857690864</v>
      </c>
      <c r="W163">
        <v>150</v>
      </c>
      <c r="X163">
        <f>LOG(W163)</f>
        <v>2.1760912590556813</v>
      </c>
      <c r="Y163">
        <v>81.5</v>
      </c>
      <c r="Z163">
        <f>LOG(Y163)</f>
        <v>1.9111576087399766</v>
      </c>
      <c r="AA163">
        <v>5.0999999999999996</v>
      </c>
      <c r="AB163">
        <f>LOG(AA163)</f>
        <v>0.70757017609793638</v>
      </c>
      <c r="AC163">
        <v>1.4</v>
      </c>
      <c r="AD163">
        <f>LOG(AC163)</f>
        <v>0.14612803567823801</v>
      </c>
      <c r="AE163" s="13">
        <v>40</v>
      </c>
      <c r="AF163">
        <f>LOG(AE163)</f>
        <v>1.6020599913279623</v>
      </c>
      <c r="AG163" s="15">
        <v>50</v>
      </c>
      <c r="AH163">
        <f>LOG(AG163)</f>
        <v>1.6989700043360187</v>
      </c>
      <c r="AI163" s="18">
        <v>9.1999999999999993</v>
      </c>
    </row>
    <row r="164" spans="1:35" ht="16" x14ac:dyDescent="0.2">
      <c r="A164" s="2" t="s">
        <v>185</v>
      </c>
      <c r="B164" s="3">
        <v>248000</v>
      </c>
      <c r="C164" s="92">
        <f>LOG(B164)</f>
        <v>5.394451680826216</v>
      </c>
      <c r="D164">
        <v>3.5152999999999999</v>
      </c>
      <c r="E164" s="48">
        <v>4.5666000000000002</v>
      </c>
      <c r="F164" s="48">
        <v>3.2317</v>
      </c>
      <c r="G164" s="48">
        <v>12.4298</v>
      </c>
      <c r="H164" s="5">
        <v>11.35</v>
      </c>
      <c r="I164" s="48">
        <v>25.11</v>
      </c>
      <c r="J164" s="48">
        <v>33.75</v>
      </c>
      <c r="K164" s="48">
        <v>41.14</v>
      </c>
      <c r="L164" s="3">
        <v>10000</v>
      </c>
      <c r="M164">
        <f>LOG(L164)</f>
        <v>4</v>
      </c>
      <c r="N164" s="9">
        <v>286000</v>
      </c>
      <c r="O164" s="9">
        <f>LOG(N164)</f>
        <v>5.4563660331290427</v>
      </c>
      <c r="P164" s="53">
        <v>73.400000000000006</v>
      </c>
      <c r="Q164" s="53">
        <v>20.7</v>
      </c>
      <c r="R164" s="53">
        <v>5.8</v>
      </c>
      <c r="S164" s="63">
        <v>2321.5</v>
      </c>
      <c r="T164">
        <f>LOG(S164)</f>
        <v>3.3657686880021931</v>
      </c>
      <c r="U164" s="27">
        <v>7146</v>
      </c>
      <c r="V164">
        <f>LOG(U164)</f>
        <v>3.8540630118664212</v>
      </c>
      <c r="W164">
        <v>175</v>
      </c>
      <c r="X164">
        <f>LOG(W164)</f>
        <v>2.2430380486862944</v>
      </c>
      <c r="Y164">
        <v>57</v>
      </c>
      <c r="Z164">
        <f>LOG(Y164)</f>
        <v>1.7558748556724915</v>
      </c>
      <c r="AA164">
        <v>14</v>
      </c>
      <c r="AB164">
        <f>LOG(AA164)</f>
        <v>1.146128035678238</v>
      </c>
      <c r="AC164">
        <v>8.1999999999999993</v>
      </c>
      <c r="AD164">
        <f>LOG(AC164)</f>
        <v>0.91381385238371671</v>
      </c>
      <c r="AE164" s="13">
        <v>570</v>
      </c>
      <c r="AF164">
        <f>LOG(AE164)</f>
        <v>2.7558748556724915</v>
      </c>
      <c r="AG164" s="15"/>
      <c r="AH164" t="e">
        <f>LOG(AG164)</f>
        <v>#NUM!</v>
      </c>
      <c r="AI164" s="18">
        <v>9.3000000000000007</v>
      </c>
    </row>
    <row r="165" spans="1:35" ht="16" x14ac:dyDescent="0.2">
      <c r="A165" s="2" t="s">
        <v>186</v>
      </c>
      <c r="B165" s="3">
        <v>87000</v>
      </c>
      <c r="C165" s="92">
        <f>LOG(B165)</f>
        <v>4.9395192526186182</v>
      </c>
      <c r="D165">
        <v>4.2950999999999997</v>
      </c>
      <c r="E165" s="48">
        <v>4.6051000000000002</v>
      </c>
      <c r="F165" s="48">
        <v>3.3347000000000002</v>
      </c>
      <c r="G165" s="48">
        <v>13.348100000000002</v>
      </c>
      <c r="H165" s="5">
        <v>9.73</v>
      </c>
      <c r="I165" s="48">
        <v>27.779999999999998</v>
      </c>
      <c r="J165" s="48">
        <v>39.119999999999997</v>
      </c>
      <c r="K165" s="48">
        <v>33.1</v>
      </c>
      <c r="L165" s="3">
        <v>5000</v>
      </c>
      <c r="M165">
        <f>LOG(L165)</f>
        <v>3.6989700043360187</v>
      </c>
      <c r="N165" s="9">
        <v>506000</v>
      </c>
      <c r="O165" s="9">
        <f>LOG(N165)</f>
        <v>5.7041505168397988</v>
      </c>
      <c r="P165" s="53">
        <v>71.2</v>
      </c>
      <c r="Q165" s="53">
        <v>24.2</v>
      </c>
      <c r="R165" s="53">
        <v>4.5999999999999996</v>
      </c>
      <c r="S165" s="63">
        <v>2221</v>
      </c>
      <c r="T165">
        <f>LOG(S165)</f>
        <v>3.346548558548474</v>
      </c>
      <c r="U165" s="27">
        <v>5198</v>
      </c>
      <c r="V165">
        <f>LOG(U165)</f>
        <v>3.7158362751649938</v>
      </c>
      <c r="W165">
        <v>45</v>
      </c>
      <c r="X165">
        <f>LOG(W165)</f>
        <v>1.6532125137753437</v>
      </c>
      <c r="Y165">
        <v>2.5</v>
      </c>
      <c r="Z165">
        <f>LOG(Y165)</f>
        <v>0.3979400086720376</v>
      </c>
      <c r="AA165">
        <v>27.25</v>
      </c>
      <c r="AB165">
        <f>LOG(AA165)</f>
        <v>1.4353665066126613</v>
      </c>
      <c r="AC165">
        <v>4.7</v>
      </c>
      <c r="AD165">
        <f>LOG(AC165)</f>
        <v>0.67209785793571752</v>
      </c>
      <c r="AE165" s="71" t="s">
        <v>15</v>
      </c>
      <c r="AF165" t="e">
        <f>LOG(AE165)</f>
        <v>#VALUE!</v>
      </c>
      <c r="AG165" s="15">
        <v>50</v>
      </c>
      <c r="AH165">
        <f>LOG(AG165)</f>
        <v>1.6989700043360187</v>
      </c>
      <c r="AI165" s="18">
        <v>9.4</v>
      </c>
    </row>
    <row r="166" spans="1:35" ht="16" x14ac:dyDescent="0.2">
      <c r="A166" s="2" t="s">
        <v>187</v>
      </c>
      <c r="B166" s="3">
        <v>165000</v>
      </c>
      <c r="C166" s="92">
        <f>LOG(B166)</f>
        <v>5.2174839442139067</v>
      </c>
      <c r="D166">
        <v>4.0183</v>
      </c>
      <c r="E166" s="48">
        <v>4.6261000000000001</v>
      </c>
      <c r="F166" s="48">
        <v>3.2871000000000006</v>
      </c>
      <c r="G166" s="48">
        <v>13.028200000000002</v>
      </c>
      <c r="H166" s="5">
        <v>7.82</v>
      </c>
      <c r="I166" s="48">
        <v>27.949999999999996</v>
      </c>
      <c r="J166" s="48">
        <v>38.53</v>
      </c>
      <c r="K166" s="48">
        <v>33.520000000000003</v>
      </c>
      <c r="L166" s="3">
        <v>370000</v>
      </c>
      <c r="M166">
        <f>LOG(L166)</f>
        <v>5.568201724066995</v>
      </c>
      <c r="N166" s="9">
        <v>135000</v>
      </c>
      <c r="O166" s="9">
        <f>LOG(N166)</f>
        <v>5.1303337684950066</v>
      </c>
      <c r="P166" s="53">
        <v>62.7</v>
      </c>
      <c r="Q166" s="53">
        <v>15.8</v>
      </c>
      <c r="R166" s="53">
        <v>21.5</v>
      </c>
      <c r="S166" s="63">
        <v>1920</v>
      </c>
      <c r="T166">
        <f>LOG(S166)</f>
        <v>3.2833012287035497</v>
      </c>
      <c r="U166" s="27">
        <v>4459</v>
      </c>
      <c r="V166">
        <f>LOG(U166)</f>
        <v>3.6492374723496073</v>
      </c>
      <c r="X166" t="e">
        <f>LOG(W166)</f>
        <v>#NUM!</v>
      </c>
      <c r="Y166">
        <v>305</v>
      </c>
      <c r="Z166">
        <f>LOG(Y166)</f>
        <v>2.4842998393467859</v>
      </c>
      <c r="AA166">
        <v>16.600000000000001</v>
      </c>
      <c r="AB166">
        <f>LOG(AA166)</f>
        <v>1.2201080880400552</v>
      </c>
      <c r="AC166">
        <v>4.5</v>
      </c>
      <c r="AD166">
        <f>LOG(AC166)</f>
        <v>0.65321251377534373</v>
      </c>
      <c r="AE166" s="13">
        <v>700</v>
      </c>
      <c r="AF166">
        <f>LOG(AE166)</f>
        <v>2.8450980400142569</v>
      </c>
      <c r="AG166" s="15">
        <v>170</v>
      </c>
      <c r="AH166">
        <f>LOG(AG166)</f>
        <v>2.2304489213782741</v>
      </c>
      <c r="AI166" s="18">
        <v>9.6</v>
      </c>
    </row>
    <row r="167" spans="1:35" ht="16" x14ac:dyDescent="0.2">
      <c r="A167" s="2" t="s">
        <v>188</v>
      </c>
      <c r="B167" s="3">
        <v>162270</v>
      </c>
      <c r="C167" s="92">
        <f>LOG(B167)</f>
        <v>5.210238236161727</v>
      </c>
      <c r="D167">
        <v>4.3832000000000004</v>
      </c>
      <c r="E167" s="48">
        <v>4.5895000000000001</v>
      </c>
      <c r="F167" s="48">
        <v>3.2730000000000001</v>
      </c>
      <c r="G167" s="48">
        <v>13.346</v>
      </c>
      <c r="H167" s="5">
        <v>10.220000000000001</v>
      </c>
      <c r="I167" s="48">
        <v>26.8</v>
      </c>
      <c r="J167" s="48">
        <v>38.32</v>
      </c>
      <c r="K167" s="48">
        <v>34.880600000000001</v>
      </c>
      <c r="L167" s="3">
        <v>3100000</v>
      </c>
      <c r="M167">
        <f>LOG(L167)</f>
        <v>6.4913616938342731</v>
      </c>
      <c r="N167" s="9">
        <v>115000</v>
      </c>
      <c r="O167" s="9">
        <f>LOG(N167)</f>
        <v>5.0606978403536118</v>
      </c>
      <c r="P167" s="53">
        <v>68.2</v>
      </c>
      <c r="Q167" s="53">
        <v>23.7</v>
      </c>
      <c r="R167" s="53">
        <v>8.1</v>
      </c>
      <c r="S167" s="63">
        <v>1295627.5</v>
      </c>
      <c r="T167">
        <f>LOG(S167)</f>
        <v>6.1124801574390224</v>
      </c>
      <c r="U167" s="27">
        <v>3804347.5</v>
      </c>
      <c r="V167">
        <f>LOG(U167)</f>
        <v>6.5802801797794777</v>
      </c>
      <c r="W167">
        <v>60</v>
      </c>
      <c r="X167">
        <f>LOG(W167)</f>
        <v>1.7781512503836436</v>
      </c>
      <c r="Y167">
        <v>515</v>
      </c>
      <c r="Z167">
        <f>LOG(Y167)</f>
        <v>2.7118072290411912</v>
      </c>
      <c r="AA167">
        <v>28</v>
      </c>
      <c r="AB167">
        <f>LOG(AA167)</f>
        <v>1.4471580313422192</v>
      </c>
      <c r="AC167">
        <v>8.6999999999999993</v>
      </c>
      <c r="AD167">
        <f>LOG(AC167)</f>
        <v>0.93951925261861846</v>
      </c>
      <c r="AE167" s="72">
        <v>2400</v>
      </c>
      <c r="AF167">
        <f>LOG(AE167)</f>
        <v>3.3802112417116059</v>
      </c>
      <c r="AG167" s="15">
        <v>80</v>
      </c>
      <c r="AH167">
        <f>LOG(AG167)</f>
        <v>1.9030899869919435</v>
      </c>
      <c r="AI167" s="18">
        <v>9.3000000000000007</v>
      </c>
    </row>
    <row r="168" spans="1:35" ht="16" x14ac:dyDescent="0.2">
      <c r="A168" s="2" t="s">
        <v>189</v>
      </c>
      <c r="B168" s="3">
        <v>241000</v>
      </c>
      <c r="C168" s="92">
        <f>LOG(B168)</f>
        <v>5.3820170425748683</v>
      </c>
      <c r="D168">
        <v>4.3323999999999998</v>
      </c>
      <c r="E168" s="48">
        <v>4.6089000000000002</v>
      </c>
      <c r="F168" s="48">
        <v>3.1421999999999999</v>
      </c>
      <c r="G168" s="48">
        <v>13.186200000000001</v>
      </c>
      <c r="H168" s="5">
        <v>3.63</v>
      </c>
      <c r="I168" s="48">
        <v>22.92</v>
      </c>
      <c r="J168" s="48">
        <v>32.74</v>
      </c>
      <c r="K168" s="48">
        <v>44.33</v>
      </c>
      <c r="L168" s="3">
        <v>12000</v>
      </c>
      <c r="M168">
        <f>LOG(L168)</f>
        <v>4.0791812460476251</v>
      </c>
      <c r="N168" s="9">
        <v>114000</v>
      </c>
      <c r="O168" s="9">
        <f>LOG(N168)</f>
        <v>5.0569048513364727</v>
      </c>
      <c r="P168" s="53">
        <v>69.599999999999994</v>
      </c>
      <c r="Q168" s="53">
        <v>22.2</v>
      </c>
      <c r="R168" s="53">
        <v>8.1999999999999993</v>
      </c>
      <c r="S168" s="63">
        <v>12851.5</v>
      </c>
      <c r="T168">
        <f>LOG(S168)</f>
        <v>4.1089538205625606</v>
      </c>
      <c r="U168" s="27">
        <v>1048624.5</v>
      </c>
      <c r="V168">
        <f>LOG(U168)</f>
        <v>6.0206200003264998</v>
      </c>
      <c r="W168">
        <v>70</v>
      </c>
      <c r="X168">
        <f>LOG(W168)</f>
        <v>1.8450980400142569</v>
      </c>
      <c r="Y168">
        <v>47.5</v>
      </c>
      <c r="Z168">
        <f>LOG(Y168)</f>
        <v>1.6766936096248666</v>
      </c>
      <c r="AA168">
        <v>7.8</v>
      </c>
      <c r="AB168">
        <f>LOG(AA168)</f>
        <v>0.89209460269048035</v>
      </c>
      <c r="AC168">
        <v>3.4444444444444446</v>
      </c>
      <c r="AD168">
        <f>LOG(AC168)</f>
        <v>0.53711918439494788</v>
      </c>
      <c r="AE168" s="13">
        <v>570</v>
      </c>
      <c r="AF168">
        <f>LOG(AE168)</f>
        <v>2.7558748556724915</v>
      </c>
      <c r="AG168" s="15">
        <v>490</v>
      </c>
      <c r="AH168">
        <f>LOG(AG168)</f>
        <v>2.6901960800285138</v>
      </c>
      <c r="AI168" s="18">
        <v>9.6</v>
      </c>
    </row>
    <row r="169" spans="1:35" ht="16" x14ac:dyDescent="0.2">
      <c r="A169" s="2" t="s">
        <v>190</v>
      </c>
      <c r="B169" s="3">
        <v>278000</v>
      </c>
      <c r="C169" s="92">
        <f>LOG(B169)</f>
        <v>5.4440447959180762</v>
      </c>
      <c r="D169">
        <v>3.7395999999999998</v>
      </c>
      <c r="E169" s="48">
        <v>4.5713999999999997</v>
      </c>
      <c r="F169" s="48">
        <v>3.1</v>
      </c>
      <c r="G169" s="48">
        <v>12.509700000000002</v>
      </c>
      <c r="H169" s="5">
        <v>4.5</v>
      </c>
      <c r="I169" s="48">
        <v>24.13</v>
      </c>
      <c r="J169" s="48">
        <v>32.82</v>
      </c>
      <c r="K169" s="48">
        <v>43.05</v>
      </c>
      <c r="L169" s="3">
        <v>2000</v>
      </c>
      <c r="M169">
        <f>LOG(L169)</f>
        <v>3.3010299956639813</v>
      </c>
      <c r="N169" s="9">
        <v>151000</v>
      </c>
      <c r="O169" s="9">
        <f>LOG(N169)</f>
        <v>5.1789769472931697</v>
      </c>
      <c r="P169" s="53">
        <v>63.4</v>
      </c>
      <c r="Q169" s="53">
        <v>28.199999999999996</v>
      </c>
      <c r="R169" s="53">
        <v>8.4</v>
      </c>
      <c r="S169" s="63">
        <v>1520</v>
      </c>
      <c r="T169">
        <f>LOG(S169)</f>
        <v>3.1818435879447726</v>
      </c>
      <c r="U169" s="27">
        <v>1727.5</v>
      </c>
      <c r="V169">
        <f>LOG(U169)</f>
        <v>3.237418056046236</v>
      </c>
      <c r="W169">
        <v>20</v>
      </c>
      <c r="X169">
        <f>LOG(W169)</f>
        <v>1.3010299956639813</v>
      </c>
      <c r="Y169">
        <v>84.5</v>
      </c>
      <c r="Z169">
        <f>LOG(Y169)</f>
        <v>1.9268567089496924</v>
      </c>
      <c r="AA169">
        <v>6.7</v>
      </c>
      <c r="AB169">
        <f>LOG(AA169)</f>
        <v>0.82607480270082645</v>
      </c>
      <c r="AC169">
        <v>1.9</v>
      </c>
      <c r="AD169">
        <f>LOG(AC169)</f>
        <v>0.27875360095282892</v>
      </c>
      <c r="AE169" s="13">
        <v>480</v>
      </c>
      <c r="AF169">
        <f>LOG(AE169)</f>
        <v>2.6812412373755872</v>
      </c>
      <c r="AG169" s="15">
        <v>20</v>
      </c>
      <c r="AH169">
        <f>LOG(AG169)</f>
        <v>1.3010299956639813</v>
      </c>
      <c r="AI169" s="18">
        <v>8.4</v>
      </c>
    </row>
    <row r="170" spans="1:35" ht="16" x14ac:dyDescent="0.2">
      <c r="A170" s="2" t="s">
        <v>191</v>
      </c>
      <c r="B170" s="3">
        <v>190000</v>
      </c>
      <c r="C170" s="92">
        <f>LOG(B170)</f>
        <v>5.2787536009528289</v>
      </c>
      <c r="D170">
        <v>4.6173999999999999</v>
      </c>
      <c r="E170" s="48">
        <v>4.7870999999999997</v>
      </c>
      <c r="F170" s="48">
        <v>3.2031000000000005</v>
      </c>
      <c r="G170" s="48">
        <v>13.747699999999998</v>
      </c>
      <c r="H170" s="5">
        <v>12.28</v>
      </c>
      <c r="I170" s="48">
        <v>23.01</v>
      </c>
      <c r="J170" s="48">
        <v>33.11</v>
      </c>
      <c r="K170" s="48">
        <v>43.88</v>
      </c>
      <c r="L170" s="3">
        <v>5000</v>
      </c>
      <c r="M170">
        <f>LOG(L170)</f>
        <v>3.6989700043360187</v>
      </c>
      <c r="N170" s="9">
        <v>324000</v>
      </c>
      <c r="O170" s="9">
        <f>LOG(N170)</f>
        <v>5.510545010206612</v>
      </c>
      <c r="P170" s="53">
        <v>73</v>
      </c>
      <c r="Q170" s="53">
        <v>23.6</v>
      </c>
      <c r="R170" s="53">
        <v>3.5000000000000004</v>
      </c>
      <c r="S170" s="63">
        <v>570</v>
      </c>
      <c r="T170">
        <f>LOG(S170)</f>
        <v>2.7558748556724915</v>
      </c>
      <c r="U170" s="27">
        <v>510</v>
      </c>
      <c r="V170">
        <f>LOG(U170)</f>
        <v>2.7075701760979363</v>
      </c>
      <c r="W170">
        <v>1.25</v>
      </c>
      <c r="X170">
        <f>LOG(W170)</f>
        <v>9.691001300805642E-2</v>
      </c>
      <c r="Y170">
        <v>1.5</v>
      </c>
      <c r="Z170">
        <f>LOG(Y170)</f>
        <v>0.17609125905568124</v>
      </c>
      <c r="AA170">
        <v>0.8</v>
      </c>
      <c r="AB170">
        <f>LOG(AA170)</f>
        <v>-9.6910013008056392E-2</v>
      </c>
      <c r="AC170">
        <v>4.0999999999999996</v>
      </c>
      <c r="AD170">
        <f>LOG(AC170)</f>
        <v>0.61278385671973545</v>
      </c>
      <c r="AE170" s="13">
        <v>190</v>
      </c>
      <c r="AF170">
        <f>LOG(AE170)</f>
        <v>2.2787536009528289</v>
      </c>
      <c r="AG170" s="15">
        <v>50</v>
      </c>
      <c r="AH170">
        <f>LOG(AG170)</f>
        <v>1.6989700043360187</v>
      </c>
      <c r="AI170" s="18">
        <v>9.6999999999999993</v>
      </c>
    </row>
    <row r="171" spans="1:35" ht="16" x14ac:dyDescent="0.2">
      <c r="A171" s="2" t="s">
        <v>192</v>
      </c>
      <c r="B171" s="3">
        <v>215000</v>
      </c>
      <c r="C171" s="92">
        <f>LOG(B171)</f>
        <v>5.3324384599156049</v>
      </c>
      <c r="D171">
        <v>4.7561</v>
      </c>
      <c r="E171" s="48">
        <v>4.7492000000000001</v>
      </c>
      <c r="F171" s="48">
        <v>3.3561000000000001</v>
      </c>
      <c r="G171" s="48">
        <v>13.991699999999998</v>
      </c>
      <c r="H171" s="5">
        <v>14.18</v>
      </c>
      <c r="I171" s="48">
        <v>27.04</v>
      </c>
      <c r="J171" s="48">
        <v>39.020000000000003</v>
      </c>
      <c r="K171" s="48">
        <v>33.93</v>
      </c>
      <c r="L171" s="3">
        <v>4000</v>
      </c>
      <c r="M171">
        <f>LOG(L171)</f>
        <v>3.6020599913279625</v>
      </c>
      <c r="N171" s="9">
        <v>178000</v>
      </c>
      <c r="O171" s="9">
        <f>LOG(N171)</f>
        <v>5.2504200023088936</v>
      </c>
      <c r="P171" s="53">
        <v>76.3</v>
      </c>
      <c r="Q171" s="53">
        <v>14.3</v>
      </c>
      <c r="R171" s="53">
        <v>9.4</v>
      </c>
      <c r="S171" s="63">
        <v>720</v>
      </c>
      <c r="T171">
        <f>LOG(S171)</f>
        <v>2.8573324964312685</v>
      </c>
      <c r="U171" s="27">
        <v>7769</v>
      </c>
      <c r="V171">
        <f>LOG(U171)</f>
        <v>3.8903651214481241</v>
      </c>
      <c r="W171">
        <v>10</v>
      </c>
      <c r="X171">
        <f>LOG(W171)</f>
        <v>1</v>
      </c>
      <c r="Y171">
        <v>0.5</v>
      </c>
      <c r="Z171">
        <f>LOG(Y171)</f>
        <v>-0.3010299956639812</v>
      </c>
      <c r="AA171">
        <v>1.6</v>
      </c>
      <c r="AB171">
        <f>LOG(AA171)</f>
        <v>0.20411998265592479</v>
      </c>
      <c r="AC171">
        <v>2</v>
      </c>
      <c r="AD171">
        <f>LOG(AC171)</f>
        <v>0.3010299956639812</v>
      </c>
      <c r="AE171" s="13">
        <v>480</v>
      </c>
      <c r="AF171">
        <f>LOG(AE171)</f>
        <v>2.6812412373755872</v>
      </c>
      <c r="AG171" s="15">
        <v>40</v>
      </c>
      <c r="AH171">
        <f>LOG(AG171)</f>
        <v>1.6020599913279623</v>
      </c>
      <c r="AI171" s="18">
        <v>8.9</v>
      </c>
    </row>
    <row r="172" spans="1:35" ht="16" x14ac:dyDescent="0.2">
      <c r="A172" s="2" t="s">
        <v>193</v>
      </c>
      <c r="B172" s="3">
        <v>130000</v>
      </c>
      <c r="C172" s="92">
        <f>LOG(B172)</f>
        <v>5.1139433523068369</v>
      </c>
      <c r="D172">
        <v>4.6318999999999999</v>
      </c>
      <c r="E172" s="48">
        <v>4.7826000000000004</v>
      </c>
      <c r="F172" s="48">
        <v>3.2912999999999997</v>
      </c>
      <c r="G172" s="48">
        <v>13.8215</v>
      </c>
      <c r="H172" s="5">
        <v>12.67</v>
      </c>
      <c r="I172" s="48">
        <v>27.250000000000004</v>
      </c>
      <c r="J172" s="48">
        <v>38.43</v>
      </c>
      <c r="K172" s="48">
        <v>34.33</v>
      </c>
      <c r="L172" s="3">
        <v>72000</v>
      </c>
      <c r="M172">
        <f>LOG(L172)</f>
        <v>4.8573324964312681</v>
      </c>
      <c r="N172" s="9">
        <v>178000</v>
      </c>
      <c r="O172" s="9">
        <f>LOG(N172)</f>
        <v>5.2504200023088936</v>
      </c>
      <c r="P172" s="53">
        <v>60.699999999999996</v>
      </c>
      <c r="Q172" s="53">
        <v>25.5</v>
      </c>
      <c r="R172" s="53">
        <v>13.900000000000002</v>
      </c>
      <c r="S172" s="63">
        <v>270</v>
      </c>
      <c r="T172">
        <f>LOG(S172)</f>
        <v>2.4313637641589874</v>
      </c>
      <c r="U172" s="27">
        <v>7028.5</v>
      </c>
      <c r="V172">
        <f>LOG(U172)</f>
        <v>3.8468626491688687</v>
      </c>
      <c r="X172" t="e">
        <f>LOG(W172)</f>
        <v>#NUM!</v>
      </c>
      <c r="Y172">
        <v>3</v>
      </c>
      <c r="Z172">
        <f>LOG(Y172)</f>
        <v>0.47712125471966244</v>
      </c>
      <c r="AA172">
        <v>1.3</v>
      </c>
      <c r="AB172">
        <f>LOG(AA172)</f>
        <v>0.11394335230683679</v>
      </c>
      <c r="AC172">
        <v>1.7</v>
      </c>
      <c r="AD172">
        <f>LOG(AC172)</f>
        <v>0.23044892137827391</v>
      </c>
      <c r="AE172" s="13">
        <v>480</v>
      </c>
      <c r="AF172">
        <f>LOG(AE172)</f>
        <v>2.6812412373755872</v>
      </c>
      <c r="AG172" s="15"/>
      <c r="AH172" t="e">
        <f>LOG(AG172)</f>
        <v>#NUM!</v>
      </c>
      <c r="AI172" s="18">
        <v>8.4</v>
      </c>
    </row>
    <row r="173" spans="1:35" ht="16" x14ac:dyDescent="0.2">
      <c r="A173" s="2" t="s">
        <v>194</v>
      </c>
      <c r="B173" s="3">
        <v>132507</v>
      </c>
      <c r="C173" s="92">
        <f>LOG(B173)</f>
        <v>5.1222388215262047</v>
      </c>
      <c r="D173">
        <v>4.6307999999999998</v>
      </c>
      <c r="E173" s="48">
        <v>4.7781000000000002</v>
      </c>
      <c r="F173" s="48">
        <v>3.3515999999999999</v>
      </c>
      <c r="G173" s="48">
        <v>13.893000000000001</v>
      </c>
      <c r="H173" s="5">
        <v>12.31</v>
      </c>
      <c r="I173" s="48">
        <v>26.99</v>
      </c>
      <c r="J173" s="48">
        <v>38.06</v>
      </c>
      <c r="K173" s="48">
        <v>34.946899999999999</v>
      </c>
      <c r="L173" s="3">
        <v>15000</v>
      </c>
      <c r="M173">
        <f>LOG(L173)</f>
        <v>4.1760912590556813</v>
      </c>
      <c r="N173" s="9">
        <v>101000</v>
      </c>
      <c r="O173" s="9">
        <f>LOG(N173)</f>
        <v>5.0043213737826422</v>
      </c>
      <c r="P173" s="53">
        <v>61.9</v>
      </c>
      <c r="Q173" s="53">
        <v>14.3</v>
      </c>
      <c r="R173" s="53">
        <v>23.8</v>
      </c>
      <c r="S173" s="63">
        <v>440</v>
      </c>
      <c r="T173">
        <f>LOG(S173)</f>
        <v>2.6434526764861874</v>
      </c>
      <c r="U173" s="27">
        <v>520</v>
      </c>
      <c r="V173">
        <f>LOG(U173)</f>
        <v>2.716003343634799</v>
      </c>
      <c r="W173">
        <v>1.25</v>
      </c>
      <c r="X173">
        <f>LOG(W173)</f>
        <v>9.691001300805642E-2</v>
      </c>
      <c r="Y173">
        <v>2.5</v>
      </c>
      <c r="Z173">
        <f>LOG(Y173)</f>
        <v>0.3979400086720376</v>
      </c>
      <c r="AA173">
        <v>7.5</v>
      </c>
      <c r="AB173">
        <f>LOG(AA173)</f>
        <v>0.87506126339170009</v>
      </c>
      <c r="AC173">
        <v>5.9</v>
      </c>
      <c r="AD173">
        <f>LOG(AC173)</f>
        <v>0.77085201164214423</v>
      </c>
      <c r="AE173" s="13">
        <v>480</v>
      </c>
      <c r="AF173">
        <f>LOG(AE173)</f>
        <v>2.6812412373755872</v>
      </c>
      <c r="AG173" s="15"/>
      <c r="AH173" t="e">
        <f>LOG(AG173)</f>
        <v>#NUM!</v>
      </c>
      <c r="AI173" s="18">
        <v>8.8000000000000007</v>
      </c>
    </row>
    <row r="174" spans="1:35" ht="16" x14ac:dyDescent="0.2">
      <c r="A174" s="2" t="s">
        <v>195</v>
      </c>
      <c r="B174" s="3">
        <v>198000</v>
      </c>
      <c r="C174" s="92">
        <f>LOG(B174)</f>
        <v>5.2966651902615309</v>
      </c>
      <c r="D174">
        <v>4.0875000000000004</v>
      </c>
      <c r="E174" s="48">
        <v>4.8042999999999996</v>
      </c>
      <c r="F174" s="48">
        <v>3.0478999999999998</v>
      </c>
      <c r="G174" s="48">
        <v>13.0694</v>
      </c>
      <c r="H174" s="5">
        <v>9.36</v>
      </c>
      <c r="I174" s="48">
        <v>26</v>
      </c>
      <c r="J174" s="48">
        <v>36.29</v>
      </c>
      <c r="K174" s="48">
        <v>37.72</v>
      </c>
      <c r="L174" s="3">
        <v>2000</v>
      </c>
      <c r="M174">
        <f>LOG(L174)</f>
        <v>3.3010299956639813</v>
      </c>
      <c r="N174" s="9">
        <v>97000</v>
      </c>
      <c r="O174" s="9">
        <f>LOG(N174)</f>
        <v>4.9867717342662452</v>
      </c>
      <c r="P174" s="53">
        <v>69.2</v>
      </c>
      <c r="Q174" s="53">
        <v>25.3</v>
      </c>
      <c r="R174" s="53">
        <v>5.5</v>
      </c>
      <c r="S174" s="63">
        <v>670</v>
      </c>
      <c r="T174">
        <f>LOG(S174)</f>
        <v>2.8260748027008264</v>
      </c>
      <c r="U174" s="27">
        <v>820</v>
      </c>
      <c r="V174">
        <f>LOG(U174)</f>
        <v>2.9138138523837167</v>
      </c>
      <c r="W174">
        <v>5</v>
      </c>
      <c r="X174">
        <f>LOG(W174)</f>
        <v>0.69897000433601886</v>
      </c>
      <c r="Y174">
        <v>1</v>
      </c>
      <c r="Z174">
        <f>LOG(Y174)</f>
        <v>0</v>
      </c>
      <c r="AA174">
        <v>1.4</v>
      </c>
      <c r="AB174">
        <f>LOG(AA174)</f>
        <v>0.14612803567823801</v>
      </c>
      <c r="AC174">
        <v>1</v>
      </c>
      <c r="AD174">
        <f>LOG(AC174)</f>
        <v>0</v>
      </c>
      <c r="AE174" s="13">
        <v>90</v>
      </c>
      <c r="AF174">
        <f>LOG(AE174)</f>
        <v>1.954242509439325</v>
      </c>
      <c r="AG174" s="15">
        <v>50</v>
      </c>
      <c r="AH174">
        <f>LOG(AG174)</f>
        <v>1.6989700043360187</v>
      </c>
      <c r="AI174" s="18">
        <v>9.6</v>
      </c>
    </row>
    <row r="175" spans="1:35" ht="16" x14ac:dyDescent="0.2">
      <c r="A175" s="2" t="s">
        <v>196</v>
      </c>
      <c r="B175" s="3">
        <v>224000</v>
      </c>
      <c r="C175" s="92">
        <f>LOG(B175)</f>
        <v>5.3502480183341632</v>
      </c>
      <c r="D175">
        <v>4.5350000000000001</v>
      </c>
      <c r="E175" s="48">
        <v>4.7195999999999998</v>
      </c>
      <c r="F175" s="48">
        <v>3.1257999999999999</v>
      </c>
      <c r="G175" s="48">
        <v>13.5044</v>
      </c>
      <c r="H175" s="5">
        <v>10.82</v>
      </c>
      <c r="I175" s="48">
        <v>25.319999999999997</v>
      </c>
      <c r="J175" s="48">
        <v>37.58</v>
      </c>
      <c r="K175" s="48">
        <v>37.11</v>
      </c>
      <c r="L175" s="3">
        <v>72000</v>
      </c>
      <c r="M175">
        <f>LOG(L175)</f>
        <v>4.8573324964312681</v>
      </c>
      <c r="N175" s="9">
        <v>209000</v>
      </c>
      <c r="O175" s="9">
        <f>LOG(N175)</f>
        <v>5.3201462861110542</v>
      </c>
      <c r="P175" s="53">
        <v>69.3</v>
      </c>
      <c r="Q175" s="53">
        <v>23</v>
      </c>
      <c r="R175" s="53">
        <v>7.7</v>
      </c>
      <c r="S175" s="63">
        <v>197000</v>
      </c>
      <c r="T175">
        <f>LOG(S175)</f>
        <v>5.2944662261615933</v>
      </c>
      <c r="U175" s="27">
        <v>209000</v>
      </c>
      <c r="V175">
        <f>LOG(U175)</f>
        <v>5.3201462861110542</v>
      </c>
      <c r="W175">
        <v>5</v>
      </c>
      <c r="X175">
        <f>LOG(W175)</f>
        <v>0.69897000433601886</v>
      </c>
      <c r="Y175">
        <v>3125</v>
      </c>
      <c r="Z175">
        <f>LOG(Y175)</f>
        <v>3.4948500216800942</v>
      </c>
      <c r="AA175">
        <v>5.2</v>
      </c>
      <c r="AB175">
        <f>LOG(AA175)</f>
        <v>0.71600334363479923</v>
      </c>
      <c r="AC175">
        <v>3</v>
      </c>
      <c r="AD175">
        <f>LOG(AC175)</f>
        <v>0.47712125471966244</v>
      </c>
      <c r="AE175" s="13">
        <v>90</v>
      </c>
      <c r="AF175">
        <f>LOG(AE175)</f>
        <v>1.954242509439325</v>
      </c>
      <c r="AG175" s="15"/>
      <c r="AH175" t="e">
        <f>LOG(AG175)</f>
        <v>#NUM!</v>
      </c>
      <c r="AI175" s="18">
        <v>9.1999999999999993</v>
      </c>
    </row>
    <row r="176" spans="1:35" ht="16" x14ac:dyDescent="0.2">
      <c r="A176" s="2" t="s">
        <v>197</v>
      </c>
      <c r="B176" s="3">
        <v>17000</v>
      </c>
      <c r="C176" s="92">
        <f>LOG(B176)</f>
        <v>4.2304489213782741</v>
      </c>
      <c r="D176">
        <v>4.0183</v>
      </c>
      <c r="E176" s="48">
        <v>4.7470999999999997</v>
      </c>
      <c r="F176" s="48">
        <v>3.0668000000000002</v>
      </c>
      <c r="G176" s="48">
        <v>12.954699999999999</v>
      </c>
      <c r="H176" s="5">
        <v>11.54</v>
      </c>
      <c r="I176" s="48">
        <v>25.739999999999995</v>
      </c>
      <c r="J176" s="48">
        <v>36.57</v>
      </c>
      <c r="K176" s="48">
        <v>37.69</v>
      </c>
      <c r="L176" s="3">
        <v>4000</v>
      </c>
      <c r="M176">
        <f>LOG(L176)</f>
        <v>3.6020599913279625</v>
      </c>
      <c r="N176" s="9">
        <v>186000</v>
      </c>
      <c r="O176" s="9">
        <f>LOG(N176)</f>
        <v>5.2695129442179161</v>
      </c>
      <c r="P176" s="53">
        <v>76.8</v>
      </c>
      <c r="Q176" s="53">
        <v>14.3</v>
      </c>
      <c r="R176" s="53">
        <v>8.9</v>
      </c>
      <c r="S176" s="63">
        <v>120</v>
      </c>
      <c r="T176">
        <f>LOG(S176)</f>
        <v>2.0791812460476247</v>
      </c>
      <c r="U176" s="27">
        <v>220</v>
      </c>
      <c r="V176">
        <f>LOG(U176)</f>
        <v>2.3424226808222062</v>
      </c>
      <c r="W176">
        <v>10</v>
      </c>
      <c r="X176">
        <f>LOG(W176)</f>
        <v>1</v>
      </c>
      <c r="Y176">
        <v>2.5</v>
      </c>
      <c r="Z176">
        <f>LOG(Y176)</f>
        <v>0.3979400086720376</v>
      </c>
      <c r="AA176">
        <v>0.6</v>
      </c>
      <c r="AB176">
        <f>LOG(AA176)</f>
        <v>-0.22184874961635639</v>
      </c>
      <c r="AC176">
        <v>1.3</v>
      </c>
      <c r="AD176">
        <f>LOG(AC176)</f>
        <v>0.11394335230683679</v>
      </c>
      <c r="AE176" s="13">
        <v>160</v>
      </c>
      <c r="AF176">
        <f>LOG(AE176)</f>
        <v>2.2041199826559246</v>
      </c>
      <c r="AG176" s="15">
        <v>50</v>
      </c>
      <c r="AH176">
        <f>LOG(AG176)</f>
        <v>1.6989700043360187</v>
      </c>
      <c r="AI176" s="18">
        <v>9.9</v>
      </c>
    </row>
    <row r="177" spans="1:35" ht="16" x14ac:dyDescent="0.2">
      <c r="A177" s="2" t="s">
        <v>198</v>
      </c>
      <c r="B177" s="3">
        <v>40000</v>
      </c>
      <c r="C177" s="92">
        <f>LOG(B177)</f>
        <v>4.6020599913279625</v>
      </c>
      <c r="D177">
        <v>4.5418000000000003</v>
      </c>
      <c r="E177" s="48">
        <v>4.7667000000000002</v>
      </c>
      <c r="F177" s="48">
        <v>3.0750000000000002</v>
      </c>
      <c r="G177" s="48">
        <v>13.491300000000001</v>
      </c>
      <c r="H177" s="5">
        <v>8.77</v>
      </c>
      <c r="I177" s="48">
        <v>24.92</v>
      </c>
      <c r="J177" s="48">
        <v>38.89</v>
      </c>
      <c r="K177" s="48">
        <v>36.19</v>
      </c>
      <c r="L177" s="3">
        <v>1000</v>
      </c>
      <c r="M177">
        <f>LOG(L177)</f>
        <v>3</v>
      </c>
      <c r="N177" s="9">
        <v>42000</v>
      </c>
      <c r="O177" s="9">
        <f>LOG(N177)</f>
        <v>4.6232492903979008</v>
      </c>
      <c r="P177" s="53">
        <v>52.400000000000006</v>
      </c>
      <c r="Q177" s="53">
        <v>15.9</v>
      </c>
      <c r="R177" s="53">
        <v>31.7</v>
      </c>
      <c r="S177" s="63">
        <v>540</v>
      </c>
      <c r="T177">
        <f>LOG(S177)</f>
        <v>2.7323937598229686</v>
      </c>
      <c r="U177" s="27">
        <v>350</v>
      </c>
      <c r="V177">
        <f>LOG(U177)</f>
        <v>2.5440680443502757</v>
      </c>
      <c r="W177">
        <v>5</v>
      </c>
      <c r="X177">
        <f>LOG(W177)</f>
        <v>0.69897000433601886</v>
      </c>
      <c r="Y177">
        <v>0.125</v>
      </c>
      <c r="Z177">
        <f>LOG(Y177)</f>
        <v>-0.90308998699194354</v>
      </c>
      <c r="AA177">
        <v>1</v>
      </c>
      <c r="AB177">
        <f>LOG(AA177)</f>
        <v>0</v>
      </c>
      <c r="AC177">
        <v>0.8</v>
      </c>
      <c r="AD177">
        <f>LOG(AC177)</f>
        <v>-9.6910013008056392E-2</v>
      </c>
      <c r="AE177" s="13">
        <v>19</v>
      </c>
      <c r="AF177">
        <f>LOG(AE177)</f>
        <v>1.2787536009528289</v>
      </c>
      <c r="AG177" s="15">
        <v>70</v>
      </c>
      <c r="AH177">
        <f>LOG(AG177)</f>
        <v>1.8450980400142569</v>
      </c>
      <c r="AI177" s="18">
        <v>5.7</v>
      </c>
    </row>
    <row r="178" spans="1:35" ht="16" x14ac:dyDescent="0.2">
      <c r="A178" s="2" t="s">
        <v>199</v>
      </c>
      <c r="B178" s="3">
        <v>43000</v>
      </c>
      <c r="C178" s="92">
        <f>LOG(B178)</f>
        <v>4.6334684555795862</v>
      </c>
      <c r="D178">
        <v>4.2542999999999997</v>
      </c>
      <c r="E178" s="48">
        <v>4.7736000000000001</v>
      </c>
      <c r="F178" s="48">
        <v>3.0992000000000002</v>
      </c>
      <c r="G178" s="48">
        <v>13.224</v>
      </c>
      <c r="H178" s="5">
        <v>9.9600000000000009</v>
      </c>
      <c r="I178" s="48">
        <v>25.929999999999996</v>
      </c>
      <c r="J178" s="48">
        <v>38.29</v>
      </c>
      <c r="K178" s="48">
        <v>35.78</v>
      </c>
      <c r="L178" s="3">
        <v>1000</v>
      </c>
      <c r="M178">
        <f>LOG(L178)</f>
        <v>3</v>
      </c>
      <c r="N178" s="9">
        <v>30000</v>
      </c>
      <c r="O178" s="9">
        <f>LOG(N178)</f>
        <v>4.4771212547196626</v>
      </c>
      <c r="P178" s="53">
        <v>46.7</v>
      </c>
      <c r="Q178" s="53">
        <v>24.4</v>
      </c>
      <c r="R178" s="53">
        <v>28.9</v>
      </c>
      <c r="S178" s="63">
        <v>60</v>
      </c>
      <c r="T178">
        <f>LOG(S178)</f>
        <v>1.7781512503836436</v>
      </c>
      <c r="U178" s="27">
        <v>80</v>
      </c>
      <c r="V178">
        <f>LOG(U178)</f>
        <v>1.9030899869919435</v>
      </c>
      <c r="X178" t="e">
        <f>LOG(W178)</f>
        <v>#NUM!</v>
      </c>
      <c r="Y178">
        <v>0.5</v>
      </c>
      <c r="Z178">
        <f>LOG(Y178)</f>
        <v>-0.3010299956639812</v>
      </c>
      <c r="AA178">
        <v>0.6</v>
      </c>
      <c r="AB178">
        <f>LOG(AA178)</f>
        <v>-0.22184874961635639</v>
      </c>
      <c r="AC178">
        <v>0.2</v>
      </c>
      <c r="AD178">
        <f>LOG(AC178)</f>
        <v>-0.69897000433601875</v>
      </c>
      <c r="AE178" s="71">
        <v>120</v>
      </c>
      <c r="AF178">
        <f>LOG(AE178)</f>
        <v>2.0791812460476247</v>
      </c>
      <c r="AG178" s="15">
        <v>20</v>
      </c>
      <c r="AH178">
        <f>LOG(AG178)</f>
        <v>1.3010299956639813</v>
      </c>
      <c r="AI178" s="18">
        <v>7.7</v>
      </c>
    </row>
    <row r="179" spans="1:35" ht="16" x14ac:dyDescent="0.2">
      <c r="A179" s="2" t="s">
        <v>200</v>
      </c>
      <c r="B179" s="3">
        <v>30674</v>
      </c>
      <c r="C179" s="92">
        <f>LOG(B179)</f>
        <v>4.4867704132389434</v>
      </c>
      <c r="D179">
        <v>4.0984999999999996</v>
      </c>
      <c r="E179" s="48">
        <v>4.7702999999999998</v>
      </c>
      <c r="F179" s="48">
        <v>3.0777000000000001</v>
      </c>
      <c r="G179" s="48">
        <v>13.047000000000001</v>
      </c>
      <c r="H179" s="5">
        <v>7.5</v>
      </c>
      <c r="I179" s="48">
        <v>26.280000000000005</v>
      </c>
      <c r="J179" s="48">
        <v>38.200000000000003</v>
      </c>
      <c r="K179" s="48">
        <v>35.527799999999999</v>
      </c>
      <c r="L179" s="3">
        <v>3000</v>
      </c>
      <c r="M179">
        <f>LOG(L179)</f>
        <v>3.4771212547196626</v>
      </c>
      <c r="N179" s="9">
        <v>31000</v>
      </c>
      <c r="O179" s="9">
        <f>LOG(N179)</f>
        <v>4.4913616938342731</v>
      </c>
      <c r="P179" s="53">
        <v>60</v>
      </c>
      <c r="Q179" s="53">
        <v>24.4</v>
      </c>
      <c r="R179" s="53">
        <v>15.6</v>
      </c>
      <c r="S179" s="63">
        <v>60</v>
      </c>
      <c r="T179">
        <f>LOG(S179)</f>
        <v>1.7781512503836436</v>
      </c>
      <c r="U179" s="27">
        <v>70</v>
      </c>
      <c r="V179">
        <f>LOG(U179)</f>
        <v>1.8450980400142569</v>
      </c>
      <c r="W179">
        <v>10</v>
      </c>
      <c r="X179">
        <f>LOG(W179)</f>
        <v>1</v>
      </c>
      <c r="Y179">
        <v>0.125</v>
      </c>
      <c r="Z179">
        <f>LOG(Y179)</f>
        <v>-0.90308998699194354</v>
      </c>
      <c r="AA179">
        <v>3.2</v>
      </c>
      <c r="AB179">
        <f>LOG(AA179)</f>
        <v>0.50514997831990605</v>
      </c>
      <c r="AC179">
        <v>2.2000000000000002</v>
      </c>
      <c r="AD179">
        <f>LOG(AC179)</f>
        <v>0.34242268082220628</v>
      </c>
      <c r="AE179" s="13">
        <v>86</v>
      </c>
      <c r="AF179">
        <f>LOG(AE179)</f>
        <v>1.9344984512435677</v>
      </c>
      <c r="AG179" s="15"/>
      <c r="AH179" t="e">
        <f>LOG(AG179)</f>
        <v>#NUM!</v>
      </c>
      <c r="AI179" s="18">
        <v>9.1999999999999993</v>
      </c>
    </row>
    <row r="180" spans="1:35" ht="16" x14ac:dyDescent="0.2">
      <c r="A180" s="2" t="s">
        <v>201</v>
      </c>
      <c r="B180" s="3">
        <v>37000</v>
      </c>
      <c r="C180" s="92">
        <f>LOG(B180)</f>
        <v>4.568201724066995</v>
      </c>
      <c r="D180">
        <v>3.8720999999999997</v>
      </c>
      <c r="E180" s="48">
        <v>4.7336</v>
      </c>
      <c r="F180" s="48">
        <v>2.9655</v>
      </c>
      <c r="G180" s="48">
        <v>12.6829</v>
      </c>
      <c r="H180" s="5">
        <v>9.76</v>
      </c>
      <c r="I180" s="48">
        <v>24.84</v>
      </c>
      <c r="J180" s="48">
        <v>37.200000000000003</v>
      </c>
      <c r="K180" s="48">
        <v>37.96</v>
      </c>
      <c r="L180" s="3">
        <v>1000</v>
      </c>
      <c r="M180">
        <f>LOG(L180)</f>
        <v>3</v>
      </c>
      <c r="N180" s="9">
        <v>20000</v>
      </c>
      <c r="O180" s="9">
        <f>LOG(N180)</f>
        <v>4.3010299956639813</v>
      </c>
      <c r="P180" s="53">
        <v>76.7</v>
      </c>
      <c r="Q180" s="53">
        <v>10</v>
      </c>
      <c r="R180" s="53">
        <v>13.3</v>
      </c>
      <c r="S180" s="63">
        <v>120</v>
      </c>
      <c r="T180">
        <f>LOG(S180)</f>
        <v>2.0791812460476247</v>
      </c>
      <c r="U180" s="27">
        <v>50</v>
      </c>
      <c r="V180">
        <f>LOG(U180)</f>
        <v>1.6989700043360187</v>
      </c>
      <c r="W180">
        <v>5</v>
      </c>
      <c r="X180">
        <f>LOG(W180)</f>
        <v>0.69897000433601886</v>
      </c>
      <c r="Y180">
        <v>0.125</v>
      </c>
      <c r="Z180">
        <f>LOG(Y180)</f>
        <v>-0.90308998699194354</v>
      </c>
      <c r="AA180">
        <v>7.2</v>
      </c>
      <c r="AB180">
        <f>LOG(AA180)</f>
        <v>0.85733249643126852</v>
      </c>
      <c r="AC180">
        <v>5.2</v>
      </c>
      <c r="AD180">
        <f>LOG(AC180)</f>
        <v>0.71600334363479923</v>
      </c>
      <c r="AE180" s="71">
        <f>18*0.25</f>
        <v>4.5</v>
      </c>
      <c r="AF180">
        <f>LOG(AE180)</f>
        <v>0.65321251377534373</v>
      </c>
      <c r="AG180" s="15"/>
      <c r="AH180" t="e">
        <f>LOG(AG180)</f>
        <v>#NUM!</v>
      </c>
      <c r="AI180" s="18">
        <v>9.3000000000000007</v>
      </c>
    </row>
    <row r="181" spans="1:35" ht="16" x14ac:dyDescent="0.2">
      <c r="A181" s="2" t="s">
        <v>202</v>
      </c>
      <c r="B181" s="3">
        <v>39000</v>
      </c>
      <c r="C181" s="92">
        <f>LOG(B181)</f>
        <v>4.5910646070264995</v>
      </c>
      <c r="D181">
        <v>3.9045000000000005</v>
      </c>
      <c r="E181" s="48">
        <v>4.6962999999999999</v>
      </c>
      <c r="F181" s="48">
        <v>2.9641000000000002</v>
      </c>
      <c r="G181" s="48">
        <v>12.666700000000001</v>
      </c>
      <c r="H181" s="5">
        <v>9.82</v>
      </c>
      <c r="I181" s="48">
        <v>24.05</v>
      </c>
      <c r="J181" s="48">
        <v>36.450000000000003</v>
      </c>
      <c r="K181" s="48">
        <v>39.49</v>
      </c>
      <c r="L181" s="3">
        <v>1000</v>
      </c>
      <c r="M181">
        <f>LOG(L181)</f>
        <v>3</v>
      </c>
      <c r="N181" s="9">
        <v>44000</v>
      </c>
      <c r="O181" s="9">
        <f>LOG(N181)</f>
        <v>4.6434526764861879</v>
      </c>
      <c r="P181" s="53">
        <v>78.8</v>
      </c>
      <c r="Q181" s="53">
        <v>12.1</v>
      </c>
      <c r="R181" s="53">
        <v>9.1</v>
      </c>
      <c r="S181" s="63">
        <v>150</v>
      </c>
      <c r="T181">
        <f>LOG(S181)</f>
        <v>2.1760912590556813</v>
      </c>
      <c r="U181" s="27">
        <v>190</v>
      </c>
      <c r="V181">
        <f>LOG(U181)</f>
        <v>2.2787536009528289</v>
      </c>
      <c r="W181">
        <v>15</v>
      </c>
      <c r="X181">
        <f>LOG(W181)</f>
        <v>1.1760912590556813</v>
      </c>
      <c r="Y181">
        <v>0.125</v>
      </c>
      <c r="Z181">
        <f>LOG(Y181)</f>
        <v>-0.90308998699194354</v>
      </c>
      <c r="AA181">
        <v>6.7</v>
      </c>
      <c r="AB181">
        <f>LOG(AA181)</f>
        <v>0.82607480270082645</v>
      </c>
      <c r="AC181">
        <v>3.5</v>
      </c>
      <c r="AD181">
        <f>LOG(AC181)</f>
        <v>0.54406804435027567</v>
      </c>
      <c r="AE181" s="71">
        <f>18*0.25</f>
        <v>4.5</v>
      </c>
      <c r="AF181">
        <f>LOG(AE181)</f>
        <v>0.65321251377534373</v>
      </c>
      <c r="AG181" s="15"/>
      <c r="AH181" t="e">
        <f>LOG(AG181)</f>
        <v>#NUM!</v>
      </c>
      <c r="AI181" s="18">
        <v>9.5</v>
      </c>
    </row>
    <row r="182" spans="1:35" ht="16" x14ac:dyDescent="0.2">
      <c r="A182" s="2" t="s">
        <v>203</v>
      </c>
      <c r="B182" s="3">
        <v>524000</v>
      </c>
      <c r="C182" s="92">
        <f>LOG(B182)</f>
        <v>5.7193312869837269</v>
      </c>
      <c r="D182">
        <v>4.9391999999999996</v>
      </c>
      <c r="E182" s="48">
        <v>4.2874999999999996</v>
      </c>
      <c r="F182" s="48">
        <v>3.7938000000000001</v>
      </c>
      <c r="G182" s="48">
        <v>14.1564</v>
      </c>
      <c r="H182" s="5">
        <v>12.47</v>
      </c>
      <c r="I182" s="48">
        <v>26.179999999999996</v>
      </c>
      <c r="J182" s="48">
        <v>33.47</v>
      </c>
      <c r="K182" s="48">
        <v>40.35</v>
      </c>
      <c r="L182" s="3">
        <v>9000</v>
      </c>
      <c r="M182">
        <f>LOG(L182)</f>
        <v>3.9542425094393248</v>
      </c>
      <c r="N182" s="9">
        <v>32000</v>
      </c>
      <c r="O182" s="9">
        <f>LOG(N182)</f>
        <v>4.5051499783199063</v>
      </c>
      <c r="P182" s="53">
        <v>56.3</v>
      </c>
      <c r="Q182" s="53">
        <v>27.1</v>
      </c>
      <c r="R182" s="53">
        <v>16.7</v>
      </c>
      <c r="S182" s="63">
        <v>1128</v>
      </c>
      <c r="T182">
        <f>LOG(S182)</f>
        <v>3.0523090996473234</v>
      </c>
      <c r="U182" s="27">
        <v>1060</v>
      </c>
      <c r="V182">
        <f>LOG(U182)</f>
        <v>3.0253058652647704</v>
      </c>
      <c r="W182">
        <v>10</v>
      </c>
      <c r="X182">
        <f>LOG(W182)</f>
        <v>1</v>
      </c>
      <c r="Y182">
        <v>1</v>
      </c>
      <c r="Z182">
        <f>LOG(Y182)</f>
        <v>0</v>
      </c>
      <c r="AA182">
        <v>4.3</v>
      </c>
      <c r="AB182">
        <f>LOG(AA182)</f>
        <v>0.63346845557958653</v>
      </c>
      <c r="AC182">
        <v>5.7</v>
      </c>
      <c r="AD182">
        <f>LOG(AC182)</f>
        <v>0.75587485567249146</v>
      </c>
      <c r="AE182" s="13">
        <v>90</v>
      </c>
      <c r="AF182">
        <f>LOG(AE182)</f>
        <v>1.954242509439325</v>
      </c>
      <c r="AG182" s="15">
        <v>20</v>
      </c>
      <c r="AH182">
        <f>LOG(AG182)</f>
        <v>1.3010299956639813</v>
      </c>
      <c r="AI182" s="18">
        <v>9.1999999999999993</v>
      </c>
    </row>
    <row r="183" spans="1:35" ht="16" x14ac:dyDescent="0.2">
      <c r="A183" s="2" t="s">
        <v>204</v>
      </c>
      <c r="B183" s="3">
        <v>119000</v>
      </c>
      <c r="C183" s="92">
        <f>LOG(B183)</f>
        <v>5.075546961392531</v>
      </c>
      <c r="D183">
        <v>5.6382000000000003</v>
      </c>
      <c r="E183" s="48">
        <v>4.556</v>
      </c>
      <c r="F183" s="48">
        <v>3.7244000000000002</v>
      </c>
      <c r="G183" s="48">
        <v>15.056800000000001</v>
      </c>
      <c r="H183" s="5">
        <v>7.48</v>
      </c>
      <c r="I183" s="48">
        <v>29.4</v>
      </c>
      <c r="J183" s="48">
        <v>44.08</v>
      </c>
      <c r="K183" s="48">
        <v>26.51</v>
      </c>
      <c r="L183" s="3">
        <v>4000</v>
      </c>
      <c r="M183">
        <f>LOG(L183)</f>
        <v>3.6020599913279625</v>
      </c>
      <c r="N183" s="9">
        <v>375000</v>
      </c>
      <c r="O183" s="9">
        <f>LOG(N183)</f>
        <v>5.5740312677277188</v>
      </c>
      <c r="P183" s="53">
        <v>78.099999999999994</v>
      </c>
      <c r="Q183" s="53">
        <v>14.800000000000002</v>
      </c>
      <c r="R183" s="53">
        <v>7.1</v>
      </c>
      <c r="S183" s="63">
        <v>910</v>
      </c>
      <c r="T183">
        <f>LOG(S183)</f>
        <v>2.9590413923210934</v>
      </c>
      <c r="U183" s="27">
        <v>2811</v>
      </c>
      <c r="V183">
        <f>LOG(U183)</f>
        <v>3.4488608456074408</v>
      </c>
      <c r="W183">
        <v>20</v>
      </c>
      <c r="X183">
        <f>LOG(W183)</f>
        <v>1.3010299956639813</v>
      </c>
      <c r="Y183">
        <v>0.125</v>
      </c>
      <c r="Z183">
        <f>LOG(Y183)</f>
        <v>-0.90308998699194354</v>
      </c>
      <c r="AA183">
        <v>13.7</v>
      </c>
      <c r="AB183">
        <f>LOG(AA183)</f>
        <v>1.1367205671564067</v>
      </c>
      <c r="AC183">
        <v>2.8</v>
      </c>
      <c r="AD183">
        <f>LOG(AC183)</f>
        <v>0.44715803134221921</v>
      </c>
      <c r="AE183" s="13">
        <v>170</v>
      </c>
      <c r="AF183">
        <f>LOG(AE183)</f>
        <v>2.2304489213782741</v>
      </c>
      <c r="AG183" s="15">
        <v>20</v>
      </c>
      <c r="AH183">
        <f>LOG(AG183)</f>
        <v>1.3010299956639813</v>
      </c>
      <c r="AI183" s="18">
        <v>8.9</v>
      </c>
    </row>
    <row r="184" spans="1:35" ht="16" x14ac:dyDescent="0.2">
      <c r="A184" s="2" t="s">
        <v>205</v>
      </c>
      <c r="B184" s="3">
        <v>332000</v>
      </c>
      <c r="C184" s="92">
        <f>LOG(B184)</f>
        <v>5.5211380837040362</v>
      </c>
      <c r="D184">
        <v>5.6471</v>
      </c>
      <c r="E184" s="48">
        <v>4.5420999999999996</v>
      </c>
      <c r="F184" s="48">
        <v>3.6015999999999999</v>
      </c>
      <c r="G184" s="48">
        <v>14.907100000000002</v>
      </c>
      <c r="H184" s="5">
        <v>4.4000000000000004</v>
      </c>
      <c r="I184" s="48">
        <v>29.23</v>
      </c>
      <c r="J184" s="48">
        <v>39.93</v>
      </c>
      <c r="K184" s="48">
        <v>30.84</v>
      </c>
      <c r="L184" s="3">
        <v>4000000</v>
      </c>
      <c r="M184">
        <f>LOG(L184)</f>
        <v>6.6020599913279625</v>
      </c>
      <c r="N184" s="9">
        <v>117000</v>
      </c>
      <c r="O184" s="9">
        <f>LOG(N184)</f>
        <v>5.0681858617461613</v>
      </c>
      <c r="P184" s="53">
        <v>66.5</v>
      </c>
      <c r="Q184" s="53">
        <v>22.7</v>
      </c>
      <c r="R184" s="53">
        <v>10.8</v>
      </c>
      <c r="S184" s="63">
        <v>130000</v>
      </c>
      <c r="T184">
        <f>LOG(S184)</f>
        <v>5.1139433523068369</v>
      </c>
      <c r="U184" s="27">
        <v>2163758</v>
      </c>
      <c r="V184">
        <f>LOG(U184)</f>
        <v>6.335208686590871</v>
      </c>
      <c r="X184" t="e">
        <f>LOG(W184)</f>
        <v>#NUM!</v>
      </c>
      <c r="Y184">
        <v>1</v>
      </c>
      <c r="Z184">
        <f>LOG(Y184)</f>
        <v>0</v>
      </c>
      <c r="AA184">
        <v>22.7</v>
      </c>
      <c r="AB184">
        <f>LOG(AA184)</f>
        <v>1.3560258571931227</v>
      </c>
      <c r="AC184">
        <v>5.9</v>
      </c>
      <c r="AD184">
        <f>LOG(AC184)</f>
        <v>0.77085201164214423</v>
      </c>
      <c r="AE184" s="13">
        <v>400</v>
      </c>
      <c r="AF184">
        <f>LOG(AE184)</f>
        <v>2.6020599913279625</v>
      </c>
      <c r="AG184" s="15">
        <v>110</v>
      </c>
      <c r="AH184">
        <f>LOG(AG184)</f>
        <v>2.0413926851582249</v>
      </c>
      <c r="AI184" s="18">
        <v>8.9</v>
      </c>
    </row>
    <row r="185" spans="1:35" ht="16" x14ac:dyDescent="0.2">
      <c r="A185" s="2" t="s">
        <v>206</v>
      </c>
      <c r="B185" s="3">
        <v>240554</v>
      </c>
      <c r="C185" s="92">
        <f>LOG(B185)</f>
        <v>5.3812125828701953</v>
      </c>
      <c r="D185">
        <v>5.4825999999999997</v>
      </c>
      <c r="E185" s="48">
        <v>4.4816000000000003</v>
      </c>
      <c r="F185" s="48">
        <v>3.6423999999999999</v>
      </c>
      <c r="G185" s="48">
        <v>14.737</v>
      </c>
      <c r="H185" s="5">
        <v>5.0199999999999996</v>
      </c>
      <c r="I185" s="48">
        <v>28.550000000000004</v>
      </c>
      <c r="J185" s="48">
        <v>39.79</v>
      </c>
      <c r="K185" s="48">
        <v>31.6571</v>
      </c>
      <c r="L185" s="3">
        <v>5000</v>
      </c>
      <c r="M185">
        <f>LOG(L185)</f>
        <v>3.6989700043360187</v>
      </c>
      <c r="N185" s="9">
        <v>251000</v>
      </c>
      <c r="O185" s="9">
        <f>LOG(N185)</f>
        <v>5.3996737214810384</v>
      </c>
      <c r="P185" s="53">
        <v>73.8</v>
      </c>
      <c r="Q185" s="53">
        <v>18.3</v>
      </c>
      <c r="R185" s="53">
        <v>7.9</v>
      </c>
      <c r="S185" s="63">
        <v>2550</v>
      </c>
      <c r="T185">
        <f>LOG(S185)</f>
        <v>3.406540180433955</v>
      </c>
      <c r="U185" s="27">
        <v>8039</v>
      </c>
      <c r="V185">
        <f>LOG(U185)</f>
        <v>3.9052020286623188</v>
      </c>
      <c r="W185">
        <v>15</v>
      </c>
      <c r="X185">
        <f>LOG(W185)</f>
        <v>1.1760912590556813</v>
      </c>
      <c r="Y185">
        <v>0.125</v>
      </c>
      <c r="Z185">
        <f>LOG(Y185)</f>
        <v>-0.90308998699194354</v>
      </c>
      <c r="AA185">
        <v>3.1</v>
      </c>
      <c r="AB185">
        <f>LOG(AA185)</f>
        <v>0.49136169383427269</v>
      </c>
      <c r="AC185">
        <v>2.6</v>
      </c>
      <c r="AD185">
        <f>LOG(AC185)</f>
        <v>0.41497334797081797</v>
      </c>
      <c r="AE185" s="71">
        <v>110</v>
      </c>
      <c r="AF185">
        <f>LOG(AE185)</f>
        <v>2.0413926851582249</v>
      </c>
      <c r="AG185" s="15">
        <v>50</v>
      </c>
      <c r="AH185">
        <f>LOG(AG185)</f>
        <v>1.6989700043360187</v>
      </c>
      <c r="AI185" s="18">
        <v>8.8000000000000007</v>
      </c>
    </row>
    <row r="186" spans="1:35" ht="16" x14ac:dyDescent="0.2">
      <c r="A186" s="2" t="s">
        <v>207</v>
      </c>
      <c r="B186" s="3">
        <v>375000</v>
      </c>
      <c r="C186" s="92">
        <f>LOG(B186)</f>
        <v>5.5740312677277188</v>
      </c>
      <c r="D186">
        <v>5.1501000000000001</v>
      </c>
      <c r="E186" s="48">
        <v>4.4325000000000001</v>
      </c>
      <c r="F186" s="48">
        <v>3.64</v>
      </c>
      <c r="G186" s="48">
        <v>14.360200000000001</v>
      </c>
      <c r="H186" s="5">
        <v>6.9</v>
      </c>
      <c r="I186" s="48">
        <v>26.590000000000003</v>
      </c>
      <c r="J186" s="48">
        <v>33.92</v>
      </c>
      <c r="K186" s="48">
        <v>39.49</v>
      </c>
      <c r="L186" s="3">
        <v>4000</v>
      </c>
      <c r="M186">
        <f>LOG(L186)</f>
        <v>3.6020599913279625</v>
      </c>
      <c r="N186" s="9">
        <v>242000</v>
      </c>
      <c r="O186" s="9">
        <f>LOG(N186)</f>
        <v>5.3838153659804311</v>
      </c>
      <c r="P186" s="53">
        <v>73</v>
      </c>
      <c r="Q186" s="53">
        <v>19.600000000000001</v>
      </c>
      <c r="R186" s="53">
        <v>7.4000000000000012</v>
      </c>
      <c r="S186" s="63">
        <v>1780</v>
      </c>
      <c r="T186">
        <f>LOG(S186)</f>
        <v>3.2504200023088941</v>
      </c>
      <c r="U186" s="27">
        <v>6157.5</v>
      </c>
      <c r="V186">
        <f>LOG(U186)</f>
        <v>3.7894044205111408</v>
      </c>
      <c r="W186">
        <v>10</v>
      </c>
      <c r="X186">
        <f>LOG(W186)</f>
        <v>1</v>
      </c>
      <c r="Y186">
        <v>3</v>
      </c>
      <c r="Z186">
        <f>LOG(Y186)</f>
        <v>0.47712125471966244</v>
      </c>
      <c r="AA186">
        <v>1.3</v>
      </c>
      <c r="AB186">
        <f>LOG(AA186)</f>
        <v>0.11394335230683679</v>
      </c>
      <c r="AC186">
        <v>0.2</v>
      </c>
      <c r="AD186">
        <f>LOG(AC186)</f>
        <v>-0.69897000433601875</v>
      </c>
      <c r="AE186" s="13">
        <v>64</v>
      </c>
      <c r="AF186">
        <f>LOG(AE186)</f>
        <v>1.8061799739838871</v>
      </c>
      <c r="AG186" s="15">
        <v>50</v>
      </c>
      <c r="AH186">
        <f>LOG(AG186)</f>
        <v>1.6989700043360187</v>
      </c>
      <c r="AI186" s="18">
        <v>9.5</v>
      </c>
    </row>
    <row r="187" spans="1:35" ht="16" x14ac:dyDescent="0.2">
      <c r="A187" s="2" t="s">
        <v>208</v>
      </c>
      <c r="B187" s="3">
        <v>304000</v>
      </c>
      <c r="C187" s="92">
        <f>LOG(B187)</f>
        <v>5.4828735836087539</v>
      </c>
      <c r="D187">
        <v>5.0822000000000003</v>
      </c>
      <c r="E187" s="48">
        <v>4.3875000000000002</v>
      </c>
      <c r="F187" s="48">
        <v>3.6616000000000004</v>
      </c>
      <c r="G187" s="48">
        <v>14.269699999999998</v>
      </c>
      <c r="H187" s="5">
        <v>10.92</v>
      </c>
      <c r="I187" s="48">
        <v>27.33</v>
      </c>
      <c r="J187" s="48">
        <v>35.26</v>
      </c>
      <c r="K187" s="48">
        <v>37.409999999999997</v>
      </c>
      <c r="L187" s="3">
        <v>2000</v>
      </c>
      <c r="M187">
        <f>LOG(L187)</f>
        <v>3.3010299956639813</v>
      </c>
      <c r="N187" s="9">
        <v>334000</v>
      </c>
      <c r="O187" s="9">
        <f>LOG(N187)</f>
        <v>5.5237464668115646</v>
      </c>
      <c r="P187" s="53">
        <v>71.8</v>
      </c>
      <c r="Q187" s="53">
        <v>20.8</v>
      </c>
      <c r="R187" s="53">
        <v>7.4000000000000012</v>
      </c>
      <c r="S187" s="63">
        <v>980</v>
      </c>
      <c r="T187">
        <f>LOG(S187)</f>
        <v>2.9912260756924947</v>
      </c>
      <c r="U187" s="27">
        <v>1160</v>
      </c>
      <c r="V187">
        <f>LOG(U187)</f>
        <v>3.0644579892269186</v>
      </c>
      <c r="W187">
        <v>5</v>
      </c>
      <c r="X187">
        <f>LOG(W187)</f>
        <v>0.69897000433601886</v>
      </c>
      <c r="Y187">
        <v>0.125</v>
      </c>
      <c r="Z187">
        <f>LOG(Y187)</f>
        <v>-0.90308998699194354</v>
      </c>
      <c r="AA187">
        <v>5.6</v>
      </c>
      <c r="AB187">
        <f>LOG(AA187)</f>
        <v>0.74818802700620035</v>
      </c>
      <c r="AC187">
        <v>0.2</v>
      </c>
      <c r="AD187">
        <f>LOG(AC187)</f>
        <v>-0.69897000433601875</v>
      </c>
      <c r="AE187" s="13">
        <v>570</v>
      </c>
      <c r="AF187">
        <f>LOG(AE187)</f>
        <v>2.7558748556724915</v>
      </c>
      <c r="AG187" s="15"/>
      <c r="AH187" t="e">
        <f>LOG(AG187)</f>
        <v>#NUM!</v>
      </c>
      <c r="AI187" s="18">
        <v>8</v>
      </c>
    </row>
    <row r="188" spans="1:35" ht="16" x14ac:dyDescent="0.2">
      <c r="A188" s="2" t="s">
        <v>209</v>
      </c>
      <c r="B188" s="3">
        <v>99000</v>
      </c>
      <c r="C188" s="92">
        <f>LOG(B188)</f>
        <v>4.9956351945975497</v>
      </c>
      <c r="D188">
        <v>3.8130000000000006</v>
      </c>
      <c r="E188" s="48">
        <v>4.6319999999999997</v>
      </c>
      <c r="F188" s="48">
        <v>3.2029000000000001</v>
      </c>
      <c r="G188" s="48">
        <v>12.769400000000001</v>
      </c>
      <c r="H188" s="5">
        <v>13.52</v>
      </c>
      <c r="I188" s="48">
        <v>22.98</v>
      </c>
      <c r="J188" s="48">
        <v>30.409999999999997</v>
      </c>
      <c r="K188" s="48">
        <v>46.61</v>
      </c>
      <c r="L188" s="3">
        <v>2000</v>
      </c>
      <c r="M188">
        <f>LOG(L188)</f>
        <v>3.3010299956639813</v>
      </c>
      <c r="N188" s="9">
        <v>320000</v>
      </c>
      <c r="O188" s="9">
        <f>LOG(N188)</f>
        <v>5.5051499783199063</v>
      </c>
      <c r="P188" s="53">
        <v>71.8</v>
      </c>
      <c r="Q188" s="53">
        <v>23.3</v>
      </c>
      <c r="R188" s="53">
        <v>5</v>
      </c>
      <c r="S188" s="63">
        <v>509</v>
      </c>
      <c r="T188">
        <f>LOG(S188)</f>
        <v>2.7067177823367587</v>
      </c>
      <c r="U188" s="27">
        <v>480</v>
      </c>
      <c r="V188">
        <f>LOG(U188)</f>
        <v>2.6812412373755872</v>
      </c>
      <c r="W188">
        <v>25</v>
      </c>
      <c r="X188">
        <f>LOG(W188)</f>
        <v>1.3979400086720377</v>
      </c>
      <c r="Y188">
        <v>3</v>
      </c>
      <c r="Z188">
        <f>LOG(Y188)</f>
        <v>0.47712125471966244</v>
      </c>
      <c r="AA188">
        <v>3.4</v>
      </c>
      <c r="AB188">
        <f>LOG(AA188)</f>
        <v>0.53147891704225514</v>
      </c>
      <c r="AC188">
        <v>4.0999999999999996</v>
      </c>
      <c r="AD188">
        <f>LOG(AC188)</f>
        <v>0.61278385671973545</v>
      </c>
      <c r="AE188" s="13">
        <v>460</v>
      </c>
      <c r="AF188">
        <f>LOG(AE188)</f>
        <v>2.6627578316815739</v>
      </c>
      <c r="AG188" s="15">
        <v>20</v>
      </c>
      <c r="AH188">
        <f>LOG(AG188)</f>
        <v>1.3010299956639813</v>
      </c>
      <c r="AI188" s="18">
        <v>9</v>
      </c>
    </row>
    <row r="189" spans="1:35" ht="16" x14ac:dyDescent="0.2">
      <c r="A189" s="2" t="s">
        <v>210</v>
      </c>
      <c r="B189" s="3">
        <v>51000</v>
      </c>
      <c r="C189" s="92">
        <f>LOG(B189)</f>
        <v>4.7075701760979367</v>
      </c>
      <c r="D189">
        <v>4.0220000000000002</v>
      </c>
      <c r="E189" s="48">
        <v>4.6673</v>
      </c>
      <c r="F189" s="48">
        <v>3.1787999999999998</v>
      </c>
      <c r="G189" s="48">
        <v>12.975600000000002</v>
      </c>
      <c r="H189" s="5">
        <v>14.77</v>
      </c>
      <c r="I189" s="48">
        <v>28.190000000000005</v>
      </c>
      <c r="J189" s="48">
        <v>38.200000000000003</v>
      </c>
      <c r="K189" s="48">
        <v>33.61</v>
      </c>
      <c r="L189" s="3">
        <v>16000</v>
      </c>
      <c r="M189">
        <f>LOG(L189)</f>
        <v>4.204119982655925</v>
      </c>
      <c r="N189" s="9">
        <v>121000</v>
      </c>
      <c r="O189" s="9">
        <f>LOG(N189)</f>
        <v>5.0827853703164498</v>
      </c>
      <c r="P189" s="53">
        <v>72.7</v>
      </c>
      <c r="Q189" s="53">
        <v>21.9</v>
      </c>
      <c r="R189" s="53">
        <v>5.5</v>
      </c>
      <c r="S189" s="63">
        <v>1590</v>
      </c>
      <c r="T189">
        <f>LOG(S189)</f>
        <v>3.2013971243204513</v>
      </c>
      <c r="U189" s="27">
        <v>21771.5</v>
      </c>
      <c r="V189">
        <f>LOG(U189)</f>
        <v>4.3378883518376501</v>
      </c>
      <c r="W189">
        <v>35</v>
      </c>
      <c r="X189">
        <f>LOG(W189)</f>
        <v>1.5440680443502757</v>
      </c>
      <c r="Y189">
        <v>0.125</v>
      </c>
      <c r="Z189">
        <f>LOG(Y189)</f>
        <v>-0.90308998699194354</v>
      </c>
      <c r="AA189">
        <v>4.5</v>
      </c>
      <c r="AB189">
        <f>LOG(AA189)</f>
        <v>0.65321251377534373</v>
      </c>
      <c r="AC189">
        <v>2.2000000000000002</v>
      </c>
      <c r="AD189">
        <f>LOG(AC189)</f>
        <v>0.34242268082220628</v>
      </c>
      <c r="AE189" s="72">
        <v>2400</v>
      </c>
      <c r="AF189">
        <f>LOG(AE189)</f>
        <v>3.3802112417116059</v>
      </c>
      <c r="AG189" s="15">
        <v>40</v>
      </c>
      <c r="AH189">
        <f>LOG(AG189)</f>
        <v>1.6020599913279623</v>
      </c>
      <c r="AI189" s="18">
        <v>6</v>
      </c>
    </row>
    <row r="190" spans="1:35" ht="16" x14ac:dyDescent="0.2">
      <c r="A190" s="2" t="s">
        <v>211</v>
      </c>
      <c r="B190" s="3">
        <v>121000</v>
      </c>
      <c r="C190" s="92">
        <f>LOG(B190)</f>
        <v>5.0827853703164498</v>
      </c>
      <c r="D190">
        <v>3.8008000000000002</v>
      </c>
      <c r="E190" s="48">
        <v>4.6843000000000004</v>
      </c>
      <c r="F190" s="48">
        <v>3.1321000000000003</v>
      </c>
      <c r="G190" s="48">
        <v>12.706500000000002</v>
      </c>
      <c r="H190" s="5">
        <v>11.47</v>
      </c>
      <c r="I190" s="48">
        <v>26.839999999999996</v>
      </c>
      <c r="J190" s="48">
        <v>33.090000000000003</v>
      </c>
      <c r="K190" s="48">
        <v>40.07</v>
      </c>
      <c r="L190" s="3">
        <v>2800000</v>
      </c>
      <c r="M190">
        <f>LOG(L190)</f>
        <v>6.4471580313422194</v>
      </c>
      <c r="N190" s="9">
        <v>58000</v>
      </c>
      <c r="O190" s="9">
        <f>LOG(N190)</f>
        <v>4.7634279935629369</v>
      </c>
      <c r="P190" s="53">
        <v>73.599999999999994</v>
      </c>
      <c r="Q190" s="53">
        <v>19.5</v>
      </c>
      <c r="R190" s="53">
        <v>6.9</v>
      </c>
      <c r="S190" s="63">
        <v>3420</v>
      </c>
      <c r="T190">
        <f>LOG(S190)</f>
        <v>3.5340261060561349</v>
      </c>
      <c r="U190" s="27">
        <v>9040</v>
      </c>
      <c r="V190">
        <f>LOG(U190)</f>
        <v>3.9561684304753633</v>
      </c>
      <c r="X190" t="e">
        <f>LOG(W190)</f>
        <v>#NUM!</v>
      </c>
      <c r="Y190">
        <v>0.125</v>
      </c>
      <c r="Z190">
        <f>LOG(Y190)</f>
        <v>-0.90308998699194354</v>
      </c>
      <c r="AA190">
        <v>0.9</v>
      </c>
      <c r="AB190">
        <f>LOG(AA190)</f>
        <v>-4.5757490560675115E-2</v>
      </c>
      <c r="AC190">
        <v>0.7</v>
      </c>
      <c r="AD190">
        <f>LOG(AC190)</f>
        <v>-0.15490195998574319</v>
      </c>
      <c r="AE190" s="13">
        <v>200</v>
      </c>
      <c r="AF190">
        <f>LOG(AE190)</f>
        <v>2.3010299956639813</v>
      </c>
      <c r="AG190" s="15">
        <v>110</v>
      </c>
      <c r="AH190">
        <f>LOG(AG190)</f>
        <v>2.0413926851582249</v>
      </c>
      <c r="AI190" s="18">
        <v>8.8000000000000007</v>
      </c>
    </row>
    <row r="191" spans="1:35" ht="16" x14ac:dyDescent="0.2">
      <c r="A191" s="2" t="s">
        <v>212</v>
      </c>
      <c r="B191" s="3">
        <v>38477</v>
      </c>
      <c r="C191" s="92">
        <f>LOG(B191)</f>
        <v>4.5852012033284462</v>
      </c>
      <c r="D191">
        <v>3.8163</v>
      </c>
      <c r="E191" s="48">
        <v>4.7126999999999999</v>
      </c>
      <c r="F191" s="48">
        <v>3.1456999999999997</v>
      </c>
      <c r="G191" s="48">
        <v>12.773000000000001</v>
      </c>
      <c r="H191" s="5">
        <v>15.27</v>
      </c>
      <c r="I191" s="48">
        <v>24.7</v>
      </c>
      <c r="J191" s="48">
        <v>34.47</v>
      </c>
      <c r="K191" s="48">
        <v>40.825000000000003</v>
      </c>
      <c r="L191" s="3">
        <v>2000</v>
      </c>
      <c r="M191">
        <f>LOG(L191)</f>
        <v>3.3010299956639813</v>
      </c>
      <c r="N191" s="9">
        <v>90000</v>
      </c>
      <c r="O191" s="9">
        <f>LOG(N191)</f>
        <v>4.9542425094393252</v>
      </c>
      <c r="P191" s="53">
        <v>60.3</v>
      </c>
      <c r="Q191" s="53">
        <v>25.7</v>
      </c>
      <c r="R191" s="53">
        <v>14.000000000000002</v>
      </c>
      <c r="S191" s="63">
        <v>610</v>
      </c>
      <c r="T191">
        <f>LOG(S191)</f>
        <v>2.7853298350107671</v>
      </c>
      <c r="U191" s="27">
        <v>640</v>
      </c>
      <c r="V191">
        <f>LOG(U191)</f>
        <v>2.8061799739838871</v>
      </c>
      <c r="W191">
        <v>35</v>
      </c>
      <c r="X191">
        <f>LOG(W191)</f>
        <v>1.5440680443502757</v>
      </c>
      <c r="Y191">
        <v>0.5</v>
      </c>
      <c r="Z191">
        <f>LOG(Y191)</f>
        <v>-0.3010299956639812</v>
      </c>
      <c r="AA191">
        <v>23.1</v>
      </c>
      <c r="AB191">
        <f>LOG(AA191)</f>
        <v>1.3636119798921444</v>
      </c>
      <c r="AC191">
        <v>6</v>
      </c>
      <c r="AD191">
        <f>LOG(AC191)</f>
        <v>0.77815125038364363</v>
      </c>
      <c r="AE191" s="13">
        <v>340</v>
      </c>
      <c r="AF191">
        <f>LOG(AE191)</f>
        <v>2.5314789170422549</v>
      </c>
      <c r="AG191" s="15">
        <v>20</v>
      </c>
      <c r="AH191">
        <f>LOG(AG191)</f>
        <v>1.3010299956639813</v>
      </c>
      <c r="AI191" s="18">
        <v>8.6</v>
      </c>
    </row>
    <row r="192" spans="1:35" ht="16" x14ac:dyDescent="0.2">
      <c r="A192" s="2" t="s">
        <v>213</v>
      </c>
      <c r="B192" s="3">
        <v>158000</v>
      </c>
      <c r="C192" s="92">
        <f>LOG(B192)</f>
        <v>5.1986570869544222</v>
      </c>
      <c r="D192">
        <v>3.5324</v>
      </c>
      <c r="E192" s="48">
        <v>4.6215999999999999</v>
      </c>
      <c r="F192" s="48">
        <v>2.891</v>
      </c>
      <c r="G192" s="48">
        <v>12.1335</v>
      </c>
      <c r="H192" s="5">
        <v>19.940000000000001</v>
      </c>
      <c r="I192" s="48">
        <v>22.81</v>
      </c>
      <c r="J192" s="48">
        <v>34.119999999999997</v>
      </c>
      <c r="K192" s="48">
        <v>43.08</v>
      </c>
      <c r="L192" s="3">
        <v>2000</v>
      </c>
      <c r="M192">
        <f>LOG(L192)</f>
        <v>3.3010299956639813</v>
      </c>
      <c r="N192" s="9">
        <v>134000</v>
      </c>
      <c r="O192" s="9">
        <f>LOG(N192)</f>
        <v>5.1271047983648073</v>
      </c>
      <c r="P192" s="53">
        <v>72.599999999999994</v>
      </c>
      <c r="Q192" s="53">
        <v>18.899999999999999</v>
      </c>
      <c r="R192" s="53">
        <v>8.5</v>
      </c>
      <c r="S192" s="63">
        <v>610</v>
      </c>
      <c r="T192">
        <f>LOG(S192)</f>
        <v>2.7853298350107671</v>
      </c>
      <c r="U192" s="27">
        <v>760</v>
      </c>
      <c r="V192">
        <f>LOG(U192)</f>
        <v>2.8808135922807914</v>
      </c>
      <c r="W192">
        <v>160</v>
      </c>
      <c r="X192">
        <f>LOG(W192)</f>
        <v>2.2041199826559246</v>
      </c>
      <c r="Y192">
        <v>0.5</v>
      </c>
      <c r="Z192">
        <f>LOG(Y192)</f>
        <v>-0.3010299956639812</v>
      </c>
      <c r="AA192">
        <v>27.7</v>
      </c>
      <c r="AB192">
        <f>LOG(AA192)</f>
        <v>1.4424797690644486</v>
      </c>
      <c r="AC192">
        <v>17.3</v>
      </c>
      <c r="AD192">
        <f>LOG(AC192)</f>
        <v>1.2380461031287955</v>
      </c>
      <c r="AE192" s="13">
        <v>860</v>
      </c>
      <c r="AF192">
        <f>LOG(AE192)</f>
        <v>2.9344984512435679</v>
      </c>
      <c r="AG192" s="15">
        <v>20</v>
      </c>
      <c r="AH192">
        <f>LOG(AG192)</f>
        <v>1.3010299956639813</v>
      </c>
      <c r="AI192" s="18">
        <v>6</v>
      </c>
    </row>
    <row r="193" spans="1:35" ht="16" x14ac:dyDescent="0.2">
      <c r="A193" s="2" t="s">
        <v>214</v>
      </c>
      <c r="B193" s="3">
        <v>153000</v>
      </c>
      <c r="C193" s="92">
        <f>LOG(B193)</f>
        <v>5.1846914308175984</v>
      </c>
      <c r="D193">
        <v>3.4510000000000001</v>
      </c>
      <c r="E193" s="48">
        <v>4.6064999999999996</v>
      </c>
      <c r="F193" s="48">
        <v>2.9268000000000001</v>
      </c>
      <c r="G193" s="48">
        <v>12.068899999999999</v>
      </c>
      <c r="H193" s="5">
        <v>20.53</v>
      </c>
      <c r="I193" s="48">
        <v>22.57</v>
      </c>
      <c r="J193" s="48">
        <v>33.49</v>
      </c>
      <c r="K193" s="48">
        <v>43.94</v>
      </c>
      <c r="L193" s="3">
        <v>1000</v>
      </c>
      <c r="M193">
        <f>LOG(L193)</f>
        <v>3</v>
      </c>
      <c r="N193" s="9">
        <v>188000</v>
      </c>
      <c r="O193" s="9">
        <f>LOG(N193)</f>
        <v>5.2741578492636796</v>
      </c>
      <c r="P193" s="53">
        <v>69.400000000000006</v>
      </c>
      <c r="Q193" s="53">
        <v>26.400000000000002</v>
      </c>
      <c r="R193" s="53">
        <v>4.2</v>
      </c>
      <c r="S193" s="63">
        <v>680</v>
      </c>
      <c r="T193">
        <f>LOG(S193)</f>
        <v>2.8325089127062362</v>
      </c>
      <c r="U193" s="27">
        <v>710</v>
      </c>
      <c r="V193">
        <f>LOG(U193)</f>
        <v>2.8512583487190755</v>
      </c>
      <c r="W193">
        <v>235</v>
      </c>
      <c r="X193">
        <f>LOG(W193)</f>
        <v>2.3710678622717363</v>
      </c>
      <c r="Y193">
        <v>4.5</v>
      </c>
      <c r="Z193">
        <f>LOG(Y193)</f>
        <v>0.65321251377534373</v>
      </c>
      <c r="AA193">
        <v>29.5</v>
      </c>
      <c r="AB193">
        <f>LOG(AA193)</f>
        <v>1.469822015978163</v>
      </c>
      <c r="AC193">
        <v>16.2</v>
      </c>
      <c r="AD193">
        <f>LOG(AC193)</f>
        <v>1.209515014542631</v>
      </c>
      <c r="AE193" s="13">
        <v>700</v>
      </c>
      <c r="AF193">
        <f>LOG(AE193)</f>
        <v>2.8450980400142569</v>
      </c>
      <c r="AG193" s="15">
        <v>20</v>
      </c>
      <c r="AH193">
        <f>LOG(AG193)</f>
        <v>1.3010299956639813</v>
      </c>
      <c r="AI193" s="18">
        <v>6</v>
      </c>
    </row>
    <row r="194" spans="1:35" ht="16" x14ac:dyDescent="0.2">
      <c r="A194" s="2" t="s">
        <v>215</v>
      </c>
      <c r="B194" s="3">
        <v>71000</v>
      </c>
      <c r="C194" s="92">
        <f>LOG(B194)</f>
        <v>4.8512583487190755</v>
      </c>
      <c r="D194">
        <v>4.2638999999999996</v>
      </c>
      <c r="E194" s="48">
        <v>4.5420999999999996</v>
      </c>
      <c r="F194" s="48">
        <v>3.0775000000000001</v>
      </c>
      <c r="G194" s="48">
        <v>12.982799999999999</v>
      </c>
      <c r="H194" s="5">
        <v>8.1999999999999993</v>
      </c>
      <c r="I194" s="48">
        <v>25.6</v>
      </c>
      <c r="J194" s="48">
        <v>38.14</v>
      </c>
      <c r="K194" s="48">
        <v>36.26</v>
      </c>
      <c r="L194" s="3">
        <v>4000</v>
      </c>
      <c r="M194">
        <f>LOG(L194)</f>
        <v>3.6020599913279625</v>
      </c>
      <c r="N194" s="9">
        <v>146000</v>
      </c>
      <c r="O194" s="9">
        <f>LOG(N194)</f>
        <v>5.1643528557844371</v>
      </c>
      <c r="P194" s="53">
        <v>70.8</v>
      </c>
      <c r="Q194" s="53">
        <v>20.8</v>
      </c>
      <c r="R194" s="53">
        <v>8.4</v>
      </c>
      <c r="S194" s="63">
        <v>1685</v>
      </c>
      <c r="T194">
        <f>LOG(S194)</f>
        <v>3.2265999052073573</v>
      </c>
      <c r="U194" s="27">
        <v>1540</v>
      </c>
      <c r="V194">
        <f>LOG(U194)</f>
        <v>3.1875207208364631</v>
      </c>
      <c r="W194">
        <v>480</v>
      </c>
      <c r="X194">
        <f>LOG(W194)</f>
        <v>2.6812412373755872</v>
      </c>
      <c r="Y194">
        <v>0.5</v>
      </c>
      <c r="Z194">
        <f>LOG(Y194)</f>
        <v>-0.3010299956639812</v>
      </c>
      <c r="AA194">
        <v>3.9</v>
      </c>
      <c r="AB194">
        <f>LOG(AA194)</f>
        <v>0.59106460702649921</v>
      </c>
      <c r="AC194">
        <v>4.8</v>
      </c>
      <c r="AD194">
        <f>LOG(AC194)</f>
        <v>0.68124123737558717</v>
      </c>
      <c r="AE194" s="71">
        <v>150</v>
      </c>
      <c r="AF194">
        <f>LOG(AE194)</f>
        <v>2.1760912590556813</v>
      </c>
      <c r="AG194" s="15"/>
      <c r="AH194" t="e">
        <f>LOG(AG194)</f>
        <v>#NUM!</v>
      </c>
      <c r="AI194" s="18">
        <v>9.4</v>
      </c>
    </row>
    <row r="195" spans="1:35" ht="16" x14ac:dyDescent="0.2">
      <c r="A195" s="2" t="s">
        <v>216</v>
      </c>
      <c r="B195" s="3">
        <v>148000</v>
      </c>
      <c r="C195" s="92">
        <f>LOG(B195)</f>
        <v>5.1702617153949575</v>
      </c>
      <c r="D195">
        <v>4.6429999999999998</v>
      </c>
      <c r="E195" s="48">
        <v>4.5757000000000003</v>
      </c>
      <c r="F195" s="48">
        <v>3.3826000000000001</v>
      </c>
      <c r="G195" s="48">
        <v>13.714299999999998</v>
      </c>
      <c r="H195" s="5">
        <v>6.49</v>
      </c>
      <c r="I195" s="48">
        <v>27.440000000000005</v>
      </c>
      <c r="J195" s="48">
        <v>40.479999999999997</v>
      </c>
      <c r="K195" s="48">
        <v>32.07</v>
      </c>
      <c r="L195" s="3">
        <v>3000</v>
      </c>
      <c r="M195">
        <f>LOG(L195)</f>
        <v>3.4771212547196626</v>
      </c>
      <c r="N195" s="9">
        <v>92000</v>
      </c>
      <c r="O195" s="9">
        <f>LOG(N195)</f>
        <v>4.9637878273455556</v>
      </c>
      <c r="P195" s="53">
        <v>69.099999999999994</v>
      </c>
      <c r="Q195" s="53">
        <v>23.7</v>
      </c>
      <c r="R195" s="53">
        <v>7.2000000000000011</v>
      </c>
      <c r="S195" s="63">
        <v>1620</v>
      </c>
      <c r="T195">
        <f>LOG(S195)</f>
        <v>3.2095150145426308</v>
      </c>
      <c r="U195" s="27">
        <v>22299.5</v>
      </c>
      <c r="V195">
        <f>LOG(U195)</f>
        <v>4.3482951253945563</v>
      </c>
      <c r="W195">
        <v>140</v>
      </c>
      <c r="X195">
        <f>LOG(W195)</f>
        <v>2.1461280356782382</v>
      </c>
      <c r="Y195">
        <v>1.5</v>
      </c>
      <c r="Z195">
        <f>LOG(Y195)</f>
        <v>0.17609125905568124</v>
      </c>
      <c r="AA195">
        <v>2.7</v>
      </c>
      <c r="AB195">
        <f>LOG(AA195)</f>
        <v>0.43136376415898736</v>
      </c>
      <c r="AC195">
        <v>1.4</v>
      </c>
      <c r="AD195">
        <f>LOG(AC195)</f>
        <v>0.14612803567823801</v>
      </c>
      <c r="AE195" s="13">
        <v>40</v>
      </c>
      <c r="AF195">
        <f>LOG(AE195)</f>
        <v>1.6020599913279623</v>
      </c>
      <c r="AG195" s="15"/>
      <c r="AH195" t="e">
        <f>LOG(AG195)</f>
        <v>#NUM!</v>
      </c>
      <c r="AI195" s="18">
        <v>7.6</v>
      </c>
    </row>
    <row r="196" spans="1:35" ht="16" x14ac:dyDescent="0.2">
      <c r="A196" s="2" t="s">
        <v>217</v>
      </c>
      <c r="B196" s="3">
        <v>197000</v>
      </c>
      <c r="C196" s="92">
        <f>LOG(B196)</f>
        <v>5.2944662261615933</v>
      </c>
      <c r="D196">
        <v>4.3002000000000002</v>
      </c>
      <c r="E196" s="48">
        <v>4.6418999999999997</v>
      </c>
      <c r="F196" s="48">
        <v>3.3218999999999999</v>
      </c>
      <c r="G196" s="48">
        <v>13.3659</v>
      </c>
      <c r="H196" s="5">
        <v>7.63</v>
      </c>
      <c r="I196" s="48">
        <v>27.500000000000004</v>
      </c>
      <c r="J196" s="48">
        <v>38.83</v>
      </c>
      <c r="K196" s="48">
        <v>33.67</v>
      </c>
      <c r="L196" s="3">
        <v>210000</v>
      </c>
      <c r="M196">
        <f>LOG(L196)</f>
        <v>5.3222192947339195</v>
      </c>
      <c r="N196" s="9">
        <v>137000</v>
      </c>
      <c r="O196" s="9">
        <f>LOG(N196)</f>
        <v>5.1367205671564067</v>
      </c>
      <c r="P196" s="53">
        <v>66.5</v>
      </c>
      <c r="Q196" s="53">
        <v>26.1</v>
      </c>
      <c r="R196" s="53">
        <v>7.4000000000000012</v>
      </c>
      <c r="S196" s="63">
        <v>2260</v>
      </c>
      <c r="T196">
        <f>LOG(S196)</f>
        <v>3.3541084391474008</v>
      </c>
      <c r="U196" s="27">
        <v>11272.5</v>
      </c>
      <c r="V196">
        <f>LOG(U196)</f>
        <v>4.0520202439786086</v>
      </c>
      <c r="X196" t="e">
        <f>LOG(W196)</f>
        <v>#NUM!</v>
      </c>
      <c r="Y196">
        <v>1.5</v>
      </c>
      <c r="Z196">
        <f>LOG(Y196)</f>
        <v>0.17609125905568124</v>
      </c>
      <c r="AA196">
        <v>2.2999999999999998</v>
      </c>
      <c r="AB196">
        <f>LOG(AA196)</f>
        <v>0.36172783601759284</v>
      </c>
      <c r="AC196">
        <v>1.9</v>
      </c>
      <c r="AD196">
        <f>LOG(AC196)</f>
        <v>0.27875360095282892</v>
      </c>
      <c r="AE196" s="13">
        <v>170</v>
      </c>
      <c r="AF196">
        <f>LOG(AE196)</f>
        <v>2.2304489213782741</v>
      </c>
      <c r="AG196" s="15">
        <v>20</v>
      </c>
      <c r="AH196">
        <f>LOG(AG196)</f>
        <v>1.3010299956639813</v>
      </c>
      <c r="AI196" s="18">
        <v>9.6</v>
      </c>
    </row>
    <row r="197" spans="1:35" ht="16" x14ac:dyDescent="0.2">
      <c r="A197" s="2" t="s">
        <v>218</v>
      </c>
      <c r="B197" s="3">
        <v>164670</v>
      </c>
      <c r="C197" s="92">
        <f>LOG(B197)</f>
        <v>5.2166144855012773</v>
      </c>
      <c r="D197">
        <v>4.5876999999999999</v>
      </c>
      <c r="E197" s="48">
        <v>4.6074999999999999</v>
      </c>
      <c r="F197" s="48">
        <v>3.2521</v>
      </c>
      <c r="G197" s="48">
        <v>13.548999999999999</v>
      </c>
      <c r="H197" s="5">
        <v>8.92</v>
      </c>
      <c r="I197" s="48">
        <v>26.31</v>
      </c>
      <c r="J197" s="48">
        <v>40.56</v>
      </c>
      <c r="K197" s="48">
        <v>33.125700000000002</v>
      </c>
      <c r="L197" s="3">
        <v>5000</v>
      </c>
      <c r="M197">
        <f>LOG(L197)</f>
        <v>3.6989700043360187</v>
      </c>
      <c r="N197" s="9">
        <v>140000</v>
      </c>
      <c r="O197" s="9">
        <f>LOG(N197)</f>
        <v>5.1461280356782382</v>
      </c>
      <c r="P197" s="53">
        <v>67.900000000000006</v>
      </c>
      <c r="Q197" s="53">
        <v>21.5</v>
      </c>
      <c r="R197" s="53">
        <v>10.5</v>
      </c>
      <c r="S197" s="63">
        <v>3480</v>
      </c>
      <c r="T197">
        <f>LOG(S197)</f>
        <v>3.5415792439465807</v>
      </c>
      <c r="U197" s="27">
        <v>13892.5</v>
      </c>
      <c r="V197">
        <f>LOG(U197)</f>
        <v>4.1427804054574171</v>
      </c>
      <c r="W197">
        <v>590</v>
      </c>
      <c r="X197">
        <f>LOG(W197)</f>
        <v>2.7708520116421442</v>
      </c>
      <c r="Y197">
        <v>2</v>
      </c>
      <c r="Z197">
        <f>LOG(Y197)</f>
        <v>0.3010299956639812</v>
      </c>
      <c r="AA197">
        <v>1.3</v>
      </c>
      <c r="AB197">
        <f>LOG(AA197)</f>
        <v>0.11394335230683679</v>
      </c>
      <c r="AC197">
        <v>1.1000000000000001</v>
      </c>
      <c r="AD197">
        <f>LOG(AC197)</f>
        <v>4.1392685158225077E-2</v>
      </c>
      <c r="AE197" s="71" t="s">
        <v>15</v>
      </c>
      <c r="AF197" t="e">
        <f>LOG(AE197)</f>
        <v>#VALUE!</v>
      </c>
      <c r="AG197" s="15"/>
      <c r="AH197" t="e">
        <f>LOG(AG197)</f>
        <v>#NUM!</v>
      </c>
      <c r="AI197" s="18">
        <v>9.5</v>
      </c>
    </row>
    <row r="198" spans="1:35" ht="16" x14ac:dyDescent="0.2">
      <c r="A198" s="2" t="s">
        <v>219</v>
      </c>
      <c r="B198" s="3">
        <v>234000</v>
      </c>
      <c r="C198" s="92">
        <f>LOG(B198)</f>
        <v>5.3692158574101425</v>
      </c>
      <c r="D198">
        <v>4.0838999999999999</v>
      </c>
      <c r="E198" s="48">
        <v>4.6045999999999996</v>
      </c>
      <c r="F198" s="48">
        <v>2.9639000000000002</v>
      </c>
      <c r="G198" s="48">
        <v>12.748900000000003</v>
      </c>
      <c r="H198" s="5">
        <v>9.4700000000000006</v>
      </c>
      <c r="I198" s="48">
        <v>24.77</v>
      </c>
      <c r="J198" s="48">
        <v>37.630000000000003</v>
      </c>
      <c r="K198" s="48">
        <v>37.6</v>
      </c>
      <c r="L198" s="3">
        <v>2000</v>
      </c>
      <c r="M198">
        <f>LOG(L198)</f>
        <v>3.3010299956639813</v>
      </c>
      <c r="N198" s="9">
        <v>137000</v>
      </c>
      <c r="O198" s="9">
        <f>LOG(N198)</f>
        <v>5.1367205671564067</v>
      </c>
      <c r="P198" s="53">
        <v>63.3</v>
      </c>
      <c r="Q198" s="53">
        <v>27.500000000000004</v>
      </c>
      <c r="R198" s="53">
        <v>9.1999999999999993</v>
      </c>
      <c r="S198" s="63">
        <v>1970</v>
      </c>
      <c r="T198">
        <f>LOG(S198)</f>
        <v>3.2944662261615929</v>
      </c>
      <c r="U198" s="27">
        <v>2380</v>
      </c>
      <c r="V198">
        <f>LOG(U198)</f>
        <v>3.3765769570565118</v>
      </c>
      <c r="W198">
        <v>465</v>
      </c>
      <c r="X198">
        <f>LOG(W198)</f>
        <v>2.667452952889954</v>
      </c>
      <c r="Y198">
        <v>1</v>
      </c>
      <c r="Z198">
        <f>LOG(Y198)</f>
        <v>0</v>
      </c>
      <c r="AA198">
        <v>3.8</v>
      </c>
      <c r="AB198">
        <f>LOG(AA198)</f>
        <v>0.57978359661681012</v>
      </c>
      <c r="AC198">
        <v>2.1</v>
      </c>
      <c r="AD198">
        <f>LOG(AC198)</f>
        <v>0.3222192947339193</v>
      </c>
      <c r="AE198" s="13">
        <v>64</v>
      </c>
      <c r="AF198">
        <f>LOG(AE198)</f>
        <v>1.8061799739838871</v>
      </c>
      <c r="AG198" s="15"/>
      <c r="AH198" t="e">
        <f>LOG(AG198)</f>
        <v>#NUM!</v>
      </c>
      <c r="AI198" s="18">
        <v>9.5</v>
      </c>
    </row>
    <row r="199" spans="1:35" ht="16" x14ac:dyDescent="0.2">
      <c r="A199" s="2" t="s">
        <v>220</v>
      </c>
      <c r="B199" s="3">
        <v>249000</v>
      </c>
      <c r="C199" s="92">
        <f>LOG(B199)</f>
        <v>5.3961993470957363</v>
      </c>
      <c r="D199">
        <v>3.9655000000000005</v>
      </c>
      <c r="E199" s="48">
        <v>4.6039000000000003</v>
      </c>
      <c r="F199" s="48">
        <v>3.0472999999999999</v>
      </c>
      <c r="G199" s="48">
        <v>12.715599999999998</v>
      </c>
      <c r="H199" s="5">
        <v>7.47</v>
      </c>
      <c r="I199" s="48">
        <v>24.78</v>
      </c>
      <c r="J199" s="48">
        <v>36.17</v>
      </c>
      <c r="K199" s="48">
        <v>39.04</v>
      </c>
      <c r="L199" s="3">
        <v>1000</v>
      </c>
      <c r="M199">
        <f>LOG(L199)</f>
        <v>3</v>
      </c>
      <c r="N199" s="9">
        <v>261000</v>
      </c>
      <c r="O199" s="9">
        <f>LOG(N199)</f>
        <v>5.4166405073382808</v>
      </c>
      <c r="P199" s="53">
        <v>70.2</v>
      </c>
      <c r="Q199" s="53">
        <v>24.7</v>
      </c>
      <c r="R199" s="53">
        <v>5.0999999999999996</v>
      </c>
      <c r="S199" s="63">
        <v>2160</v>
      </c>
      <c r="T199">
        <f>LOG(S199)</f>
        <v>3.3344537511509307</v>
      </c>
      <c r="U199" s="27">
        <v>2930</v>
      </c>
      <c r="V199">
        <f>LOG(U199)</f>
        <v>3.4668676203541096</v>
      </c>
      <c r="W199">
        <v>1175</v>
      </c>
      <c r="X199">
        <f>LOG(W199)</f>
        <v>3.070037866607755</v>
      </c>
      <c r="Y199">
        <v>3</v>
      </c>
      <c r="Z199">
        <f>LOG(Y199)</f>
        <v>0.47712125471966244</v>
      </c>
      <c r="AA199">
        <v>4</v>
      </c>
      <c r="AB199">
        <f>LOG(AA199)</f>
        <v>0.6020599913279624</v>
      </c>
      <c r="AC199">
        <v>1.5</v>
      </c>
      <c r="AD199">
        <f>LOG(AC199)</f>
        <v>0.17609125905568124</v>
      </c>
      <c r="AE199" s="13">
        <v>700</v>
      </c>
      <c r="AF199">
        <f>LOG(AE199)</f>
        <v>2.8450980400142569</v>
      </c>
      <c r="AG199" s="15">
        <v>20</v>
      </c>
      <c r="AH199">
        <f>LOG(AG199)</f>
        <v>1.3010299956639813</v>
      </c>
      <c r="AI199" s="18">
        <v>9.1</v>
      </c>
    </row>
    <row r="200" spans="1:35" ht="16" x14ac:dyDescent="0.2">
      <c r="A200" s="2" t="s">
        <v>221</v>
      </c>
      <c r="B200" s="3">
        <v>198000</v>
      </c>
      <c r="C200" s="92">
        <f>LOG(B200)</f>
        <v>5.2966651902615309</v>
      </c>
      <c r="D200">
        <v>4.0514999999999999</v>
      </c>
      <c r="E200" s="48">
        <v>4.6691000000000003</v>
      </c>
      <c r="F200" s="48">
        <v>3.1143999999999998</v>
      </c>
      <c r="G200" s="48">
        <v>12.9527</v>
      </c>
      <c r="H200" s="5">
        <v>8.74</v>
      </c>
      <c r="I200" s="48">
        <v>25.730000000000004</v>
      </c>
      <c r="J200" s="48">
        <v>37.08</v>
      </c>
      <c r="K200" s="48">
        <v>37.19</v>
      </c>
      <c r="L200" s="3">
        <v>9000</v>
      </c>
      <c r="M200">
        <f>LOG(L200)</f>
        <v>3.9542425094393248</v>
      </c>
      <c r="N200" s="9">
        <v>241000</v>
      </c>
      <c r="O200" s="9">
        <f>LOG(N200)</f>
        <v>5.3820170425748683</v>
      </c>
      <c r="P200" s="53">
        <v>70.400000000000006</v>
      </c>
      <c r="Q200" s="53">
        <v>18.5</v>
      </c>
      <c r="R200" s="53">
        <v>11</v>
      </c>
      <c r="S200" s="63">
        <v>33372.5</v>
      </c>
      <c r="T200">
        <f>LOG(S200)</f>
        <v>4.5233887417323002</v>
      </c>
      <c r="U200" s="27">
        <v>42003</v>
      </c>
      <c r="V200">
        <f>LOG(U200)</f>
        <v>4.6232803103244811</v>
      </c>
      <c r="W200">
        <v>10</v>
      </c>
      <c r="X200">
        <f>LOG(W200)</f>
        <v>1</v>
      </c>
      <c r="Y200">
        <v>0.5</v>
      </c>
      <c r="Z200">
        <f>LOG(Y200)</f>
        <v>-0.3010299956639812</v>
      </c>
      <c r="AA200">
        <v>5.3</v>
      </c>
      <c r="AB200">
        <f>LOG(AA200)</f>
        <v>0.72427586960078905</v>
      </c>
      <c r="AC200">
        <v>6.4</v>
      </c>
      <c r="AD200">
        <f>LOG(AC200)</f>
        <v>0.80617997398388719</v>
      </c>
      <c r="AE200" s="13">
        <v>300</v>
      </c>
      <c r="AF200">
        <f>LOG(AE200)</f>
        <v>2.4771212547196626</v>
      </c>
      <c r="AG200" s="15"/>
      <c r="AH200" t="e">
        <f>LOG(AG200)</f>
        <v>#NUM!</v>
      </c>
      <c r="AI200" s="18">
        <v>9</v>
      </c>
    </row>
    <row r="201" spans="1:35" ht="16" x14ac:dyDescent="0.2">
      <c r="A201" s="2" t="s">
        <v>222</v>
      </c>
      <c r="B201" s="3">
        <v>87000</v>
      </c>
      <c r="C201" s="92">
        <f>LOG(B201)</f>
        <v>4.9395192526186182</v>
      </c>
      <c r="D201">
        <v>4.4164000000000003</v>
      </c>
      <c r="E201" s="48">
        <v>4.6896000000000004</v>
      </c>
      <c r="F201" s="48">
        <v>3.1431</v>
      </c>
      <c r="G201" s="48">
        <v>13.3546</v>
      </c>
      <c r="H201" s="5">
        <v>8.66</v>
      </c>
      <c r="I201" s="48">
        <v>26.69</v>
      </c>
      <c r="J201" s="48">
        <v>42.42</v>
      </c>
      <c r="K201" s="48">
        <v>30.879999999999995</v>
      </c>
      <c r="L201" s="3">
        <v>1000</v>
      </c>
      <c r="M201">
        <f>LOG(L201)</f>
        <v>3</v>
      </c>
      <c r="N201" s="9">
        <v>230000</v>
      </c>
      <c r="O201" s="9">
        <f>LOG(N201)</f>
        <v>5.3617278360175931</v>
      </c>
      <c r="P201" s="53">
        <v>79.8</v>
      </c>
      <c r="Q201" s="53">
        <v>18.2</v>
      </c>
      <c r="R201" s="53">
        <v>2</v>
      </c>
      <c r="S201" s="63">
        <v>400</v>
      </c>
      <c r="T201">
        <f>LOG(S201)</f>
        <v>2.6020599913279625</v>
      </c>
      <c r="U201" s="27">
        <v>700</v>
      </c>
      <c r="V201">
        <f>LOG(U201)</f>
        <v>2.8450980400142569</v>
      </c>
      <c r="W201">
        <v>20</v>
      </c>
      <c r="X201">
        <f>LOG(W201)</f>
        <v>1.3010299956639813</v>
      </c>
      <c r="Y201">
        <v>1</v>
      </c>
      <c r="Z201">
        <f>LOG(Y201)</f>
        <v>0</v>
      </c>
      <c r="AA201">
        <v>5.8</v>
      </c>
      <c r="AB201">
        <f>LOG(AA201)</f>
        <v>0.76342799356293722</v>
      </c>
      <c r="AC201">
        <v>3</v>
      </c>
      <c r="AD201">
        <f>LOG(AC201)</f>
        <v>0.47712125471966244</v>
      </c>
      <c r="AE201" s="13">
        <v>200</v>
      </c>
      <c r="AF201">
        <f>LOG(AE201)</f>
        <v>2.3010299956639813</v>
      </c>
      <c r="AG201" s="15">
        <v>20</v>
      </c>
      <c r="AH201">
        <f>LOG(AG201)</f>
        <v>1.3010299956639813</v>
      </c>
      <c r="AI201" s="18">
        <v>9.1999999999999993</v>
      </c>
    </row>
    <row r="202" spans="1:35" ht="16" x14ac:dyDescent="0.2">
      <c r="A202" s="2" t="s">
        <v>223</v>
      </c>
      <c r="B202" s="3">
        <v>111000</v>
      </c>
      <c r="C202" s="92">
        <f>LOG(B202)</f>
        <v>5.0453229787866576</v>
      </c>
      <c r="D202">
        <v>4.5503999999999998</v>
      </c>
      <c r="E202" s="48">
        <v>4.7047999999999996</v>
      </c>
      <c r="F202" s="48">
        <v>3.1753999999999998</v>
      </c>
      <c r="G202" s="48">
        <v>13.526300000000003</v>
      </c>
      <c r="H202" s="5">
        <v>8.02</v>
      </c>
      <c r="I202" s="48">
        <v>28.07</v>
      </c>
      <c r="J202" s="48">
        <v>41.18</v>
      </c>
      <c r="K202" s="48">
        <v>30.760000000000005</v>
      </c>
      <c r="L202" s="3">
        <v>1000</v>
      </c>
      <c r="M202">
        <f>LOG(L202)</f>
        <v>3</v>
      </c>
      <c r="N202" s="9">
        <v>61000</v>
      </c>
      <c r="O202" s="9">
        <f>LOG(N202)</f>
        <v>4.7853298350107671</v>
      </c>
      <c r="P202" s="53">
        <v>79.099999999999994</v>
      </c>
      <c r="Q202" s="53">
        <v>19.8</v>
      </c>
      <c r="R202" s="94">
        <v>0</v>
      </c>
      <c r="S202" s="63">
        <v>710</v>
      </c>
      <c r="T202">
        <f>LOG(S202)</f>
        <v>2.8512583487190755</v>
      </c>
      <c r="U202" s="27">
        <v>800</v>
      </c>
      <c r="V202">
        <f>LOG(U202)</f>
        <v>2.9030899869919438</v>
      </c>
      <c r="X202" t="e">
        <f>LOG(W202)</f>
        <v>#NUM!</v>
      </c>
      <c r="Y202">
        <v>0.125</v>
      </c>
      <c r="Z202">
        <f>LOG(Y202)</f>
        <v>-0.90308998699194354</v>
      </c>
      <c r="AA202">
        <v>4.8</v>
      </c>
      <c r="AB202">
        <f>LOG(AA202)</f>
        <v>0.68124123737558717</v>
      </c>
      <c r="AC202">
        <v>1.4</v>
      </c>
      <c r="AD202">
        <f>LOG(AC202)</f>
        <v>0.14612803567823801</v>
      </c>
      <c r="AE202" s="13">
        <v>260</v>
      </c>
      <c r="AF202">
        <f>LOG(AE202)</f>
        <v>2.4149733479708178</v>
      </c>
      <c r="AG202" s="15"/>
      <c r="AH202" t="e">
        <f>LOG(AG202)</f>
        <v>#NUM!</v>
      </c>
      <c r="AI202" s="18">
        <v>8.6999999999999993</v>
      </c>
    </row>
    <row r="203" spans="1:35" ht="16" x14ac:dyDescent="0.2">
      <c r="A203" s="2" t="s">
        <v>224</v>
      </c>
      <c r="B203" s="3">
        <v>162281</v>
      </c>
      <c r="C203" s="92">
        <f>LOG(B203)</f>
        <v>5.2102676752286392</v>
      </c>
      <c r="D203">
        <v>4.2298999999999998</v>
      </c>
      <c r="E203" s="48">
        <v>4.7775999999999996</v>
      </c>
      <c r="F203" s="48">
        <v>3.0558999999999998</v>
      </c>
      <c r="G203" s="48">
        <v>13.164000000000001</v>
      </c>
      <c r="H203" s="5">
        <v>9.33</v>
      </c>
      <c r="I203" s="48">
        <v>27.43</v>
      </c>
      <c r="J203" s="48">
        <v>42.02</v>
      </c>
      <c r="K203" s="48">
        <v>30.552600000000002</v>
      </c>
      <c r="L203" s="3">
        <v>2000</v>
      </c>
      <c r="M203">
        <f>LOG(L203)</f>
        <v>3.3010299956639813</v>
      </c>
      <c r="N203" s="9">
        <v>68000</v>
      </c>
      <c r="O203" s="9">
        <f>LOG(N203)</f>
        <v>4.8325089127062366</v>
      </c>
      <c r="P203" s="53">
        <v>61.4</v>
      </c>
      <c r="Q203" s="53">
        <v>29.7</v>
      </c>
      <c r="R203" s="53">
        <v>8.9</v>
      </c>
      <c r="S203" s="63">
        <v>1660</v>
      </c>
      <c r="T203">
        <f>LOG(S203)</f>
        <v>3.220108088040055</v>
      </c>
      <c r="U203" s="27">
        <v>2075.5</v>
      </c>
      <c r="V203">
        <f>LOG(U203)</f>
        <v>3.3171227377145382</v>
      </c>
      <c r="W203">
        <v>15</v>
      </c>
      <c r="X203">
        <f>LOG(W203)</f>
        <v>1.1760912590556813</v>
      </c>
      <c r="Y203">
        <v>2.5</v>
      </c>
      <c r="Z203">
        <f>LOG(Y203)</f>
        <v>0.3979400086720376</v>
      </c>
      <c r="AA203">
        <v>8.6</v>
      </c>
      <c r="AB203">
        <f>LOG(AA203)</f>
        <v>0.93449845124356767</v>
      </c>
      <c r="AC203">
        <v>3.2</v>
      </c>
      <c r="AD203">
        <f>LOG(AC203)</f>
        <v>0.50514997831990605</v>
      </c>
      <c r="AE203" s="13">
        <v>260</v>
      </c>
      <c r="AF203">
        <f>LOG(AE203)</f>
        <v>2.4149733479708178</v>
      </c>
      <c r="AG203" s="15">
        <v>60</v>
      </c>
      <c r="AH203">
        <f>LOG(AG203)</f>
        <v>1.7781512503836436</v>
      </c>
      <c r="AI203" s="18">
        <v>9.1</v>
      </c>
    </row>
    <row r="204" spans="1:35" ht="16" x14ac:dyDescent="0.2">
      <c r="A204" s="2" t="s">
        <v>225</v>
      </c>
      <c r="B204" s="3">
        <v>72000</v>
      </c>
      <c r="C204" s="92">
        <f>LOG(B204)</f>
        <v>4.8573324964312681</v>
      </c>
      <c r="D204">
        <v>4.1534000000000004</v>
      </c>
      <c r="E204" s="48">
        <v>4.7938000000000001</v>
      </c>
      <c r="F204" s="48">
        <v>3.0245000000000002</v>
      </c>
      <c r="G204" s="48">
        <v>13.084599999999998</v>
      </c>
      <c r="H204" s="5">
        <v>13.29</v>
      </c>
      <c r="I204" s="48">
        <v>27.750000000000004</v>
      </c>
      <c r="J204" s="48">
        <v>38.880000000000003</v>
      </c>
      <c r="K204" s="48">
        <v>33.369999999999997</v>
      </c>
      <c r="L204" s="3">
        <v>1000</v>
      </c>
      <c r="M204">
        <f>LOG(L204)</f>
        <v>3</v>
      </c>
      <c r="N204" s="9">
        <v>156000</v>
      </c>
      <c r="O204" s="9">
        <f>LOG(N204)</f>
        <v>5.1931245983544612</v>
      </c>
      <c r="P204" s="53">
        <v>75.599999999999994</v>
      </c>
      <c r="Q204" s="53">
        <v>23.1</v>
      </c>
      <c r="R204" s="94">
        <v>0</v>
      </c>
      <c r="S204" s="63">
        <v>270</v>
      </c>
      <c r="T204">
        <f>LOG(S204)</f>
        <v>2.4313637641589874</v>
      </c>
      <c r="U204" s="27">
        <v>360</v>
      </c>
      <c r="V204">
        <f>LOG(U204)</f>
        <v>2.5563025007672873</v>
      </c>
      <c r="W204">
        <v>55</v>
      </c>
      <c r="X204">
        <f>LOG(W204)</f>
        <v>1.7403626894942439</v>
      </c>
      <c r="Y204">
        <v>0.125</v>
      </c>
      <c r="Z204">
        <f>LOG(Y204)</f>
        <v>-0.90308998699194354</v>
      </c>
      <c r="AA204">
        <v>4</v>
      </c>
      <c r="AB204">
        <f>LOG(AA204)</f>
        <v>0.6020599913279624</v>
      </c>
      <c r="AC204">
        <v>2</v>
      </c>
      <c r="AD204">
        <f>LOG(AC204)</f>
        <v>0.3010299956639812</v>
      </c>
      <c r="AE204" s="13">
        <v>86</v>
      </c>
      <c r="AF204">
        <f>LOG(AE204)</f>
        <v>1.9344984512435677</v>
      </c>
      <c r="AG204" s="15"/>
      <c r="AH204" t="e">
        <f>LOG(AG204)</f>
        <v>#NUM!</v>
      </c>
      <c r="AI204" s="18">
        <v>9.6</v>
      </c>
    </row>
    <row r="205" spans="1:35" ht="16" x14ac:dyDescent="0.2">
      <c r="A205" s="2" t="s">
        <v>226</v>
      </c>
      <c r="B205" s="3">
        <v>126000</v>
      </c>
      <c r="C205" s="92">
        <f>LOG(B205)</f>
        <v>5.1003705451175625</v>
      </c>
      <c r="D205">
        <v>3.7361</v>
      </c>
      <c r="E205" s="48">
        <v>4.7047999999999996</v>
      </c>
      <c r="F205" s="48">
        <v>2.9287999999999998</v>
      </c>
      <c r="G205" s="48">
        <v>12.4681</v>
      </c>
      <c r="H205" s="5">
        <v>11.7</v>
      </c>
      <c r="I205" s="48">
        <v>25.28</v>
      </c>
      <c r="J205" s="48">
        <v>40.729999999999997</v>
      </c>
      <c r="K205" s="48">
        <v>33.979999999999997</v>
      </c>
      <c r="L205" s="3">
        <v>1000</v>
      </c>
      <c r="M205">
        <f>LOG(L205)</f>
        <v>3</v>
      </c>
      <c r="N205" s="9">
        <v>40000</v>
      </c>
      <c r="O205" s="9">
        <f>LOG(N205)</f>
        <v>4.6020599913279625</v>
      </c>
      <c r="P205" s="53">
        <v>65</v>
      </c>
      <c r="Q205" s="53">
        <v>25</v>
      </c>
      <c r="R205" s="53">
        <v>10</v>
      </c>
      <c r="S205" s="63">
        <v>830</v>
      </c>
      <c r="T205">
        <f>LOG(S205)</f>
        <v>2.9190780923760737</v>
      </c>
      <c r="U205" s="27">
        <v>990</v>
      </c>
      <c r="V205">
        <f>LOG(U205)</f>
        <v>2.9956351945975501</v>
      </c>
      <c r="W205">
        <v>45</v>
      </c>
      <c r="X205">
        <f>LOG(W205)</f>
        <v>1.6532125137753437</v>
      </c>
      <c r="Y205">
        <v>0.5</v>
      </c>
      <c r="Z205">
        <f>LOG(Y205)</f>
        <v>-0.3010299956639812</v>
      </c>
      <c r="AA205">
        <v>21.1</v>
      </c>
      <c r="AB205">
        <f>LOG(AA205)</f>
        <v>1.3242824552976926</v>
      </c>
      <c r="AC205">
        <v>6.7</v>
      </c>
      <c r="AD205">
        <f>LOG(AC205)</f>
        <v>0.82607480270082645</v>
      </c>
      <c r="AE205" s="13">
        <v>200</v>
      </c>
      <c r="AF205">
        <f>LOG(AE205)</f>
        <v>2.3010299956639813</v>
      </c>
      <c r="AG205" s="15">
        <v>50</v>
      </c>
      <c r="AH205">
        <f>LOG(AG205)</f>
        <v>1.6989700043360187</v>
      </c>
      <c r="AI205" s="18">
        <v>5</v>
      </c>
    </row>
    <row r="206" spans="1:35" ht="16" x14ac:dyDescent="0.2">
      <c r="A206" s="2" t="s">
        <v>227</v>
      </c>
      <c r="B206" s="3">
        <v>191000</v>
      </c>
      <c r="C206" s="92">
        <f>LOG(B206)</f>
        <v>5.2810333672477272</v>
      </c>
      <c r="D206">
        <v>4.2413999999999996</v>
      </c>
      <c r="E206" s="48">
        <v>4.6063000000000001</v>
      </c>
      <c r="F206" s="48">
        <v>3.2141000000000002</v>
      </c>
      <c r="G206" s="48">
        <v>13.181499999999998</v>
      </c>
      <c r="H206" s="5">
        <v>9.67</v>
      </c>
      <c r="I206" s="48">
        <v>26.090000000000003</v>
      </c>
      <c r="J206" s="48">
        <v>37.01</v>
      </c>
      <c r="K206" s="48">
        <v>36.9</v>
      </c>
      <c r="L206" s="3">
        <v>3000</v>
      </c>
      <c r="M206">
        <f>LOG(L206)</f>
        <v>3.4771212547196626</v>
      </c>
      <c r="N206" s="9">
        <v>137000</v>
      </c>
      <c r="O206" s="9">
        <f>LOG(N206)</f>
        <v>5.1367205671564067</v>
      </c>
      <c r="P206" s="53">
        <v>75.7</v>
      </c>
      <c r="Q206" s="53">
        <v>20.399999999999999</v>
      </c>
      <c r="R206" s="53">
        <v>3.9</v>
      </c>
      <c r="S206" s="63">
        <v>2580</v>
      </c>
      <c r="T206">
        <f>LOG(S206)</f>
        <v>3.4116197059632301</v>
      </c>
      <c r="U206" s="27">
        <v>137258</v>
      </c>
      <c r="V206">
        <f>LOG(U206)</f>
        <v>5.1375376664525696</v>
      </c>
      <c r="W206">
        <v>40</v>
      </c>
      <c r="X206">
        <f>LOG(W206)</f>
        <v>1.6020599913279623</v>
      </c>
      <c r="Y206">
        <v>3125</v>
      </c>
      <c r="Z206">
        <f>LOG(Y206)</f>
        <v>3.4948500216800942</v>
      </c>
      <c r="AA206">
        <v>13.9</v>
      </c>
      <c r="AB206">
        <f>LOG(AA206)</f>
        <v>1.1430148002540952</v>
      </c>
      <c r="AC206">
        <v>8.75</v>
      </c>
      <c r="AD206">
        <f>LOG(AC206)</f>
        <v>0.94200805302231327</v>
      </c>
      <c r="AE206" s="13">
        <v>860</v>
      </c>
      <c r="AF206">
        <f>LOG(AE206)</f>
        <v>2.9344984512435679</v>
      </c>
      <c r="AG206" s="15">
        <v>80</v>
      </c>
      <c r="AH206">
        <f>LOG(AG206)</f>
        <v>1.9030899869919435</v>
      </c>
      <c r="AI206" s="18">
        <v>7.9</v>
      </c>
    </row>
    <row r="207" spans="1:35" ht="16" x14ac:dyDescent="0.2">
      <c r="A207" s="2" t="s">
        <v>228</v>
      </c>
      <c r="B207" s="3">
        <v>255000</v>
      </c>
      <c r="C207" s="92">
        <f>LOG(B207)</f>
        <v>5.4065401804339555</v>
      </c>
      <c r="D207">
        <v>4.3936000000000002</v>
      </c>
      <c r="E207" s="48">
        <v>4.5690999999999997</v>
      </c>
      <c r="F207" s="48">
        <v>3.2610999999999999</v>
      </c>
      <c r="G207" s="48">
        <v>13.326000000000002</v>
      </c>
      <c r="H207" s="5">
        <v>10.88</v>
      </c>
      <c r="I207" s="48">
        <v>27.13</v>
      </c>
      <c r="J207" s="48">
        <v>39.36</v>
      </c>
      <c r="K207" s="48">
        <v>33.51</v>
      </c>
      <c r="L207" s="3">
        <v>4000000</v>
      </c>
      <c r="M207">
        <f>LOG(L207)</f>
        <v>6.6020599913279625</v>
      </c>
      <c r="N207" s="97"/>
      <c r="O207" s="9"/>
      <c r="P207" s="98"/>
      <c r="Q207" s="98"/>
      <c r="R207" s="94"/>
      <c r="S207" s="63">
        <v>606435.5</v>
      </c>
      <c r="T207">
        <f>LOG(S207)</f>
        <v>5.7827846164413437</v>
      </c>
      <c r="U207" s="27">
        <v>2258931.5</v>
      </c>
      <c r="V207">
        <f>LOG(U207)</f>
        <v>6.3539030615431766</v>
      </c>
      <c r="W207">
        <v>30</v>
      </c>
      <c r="X207">
        <f>LOG(W207)</f>
        <v>1.4771212547196624</v>
      </c>
      <c r="Y207">
        <v>3125</v>
      </c>
      <c r="Z207">
        <f>LOG(Y207)</f>
        <v>3.4948500216800942</v>
      </c>
      <c r="AA207">
        <v>20</v>
      </c>
      <c r="AB207">
        <f>LOG(AA207)</f>
        <v>1.3010299956639813</v>
      </c>
      <c r="AC207">
        <v>4.5999999999999996</v>
      </c>
      <c r="AD207">
        <f>LOG(AC207)</f>
        <v>0.66275783168157409</v>
      </c>
      <c r="AE207" s="13">
        <v>570</v>
      </c>
      <c r="AF207">
        <f>LOG(AE207)</f>
        <v>2.7558748556724915</v>
      </c>
      <c r="AG207" s="15">
        <v>40</v>
      </c>
      <c r="AH207">
        <f>LOG(AG207)</f>
        <v>1.6020599913279623</v>
      </c>
      <c r="AI207" s="18">
        <v>7.6</v>
      </c>
    </row>
    <row r="208" spans="1:35" ht="16" x14ac:dyDescent="0.2">
      <c r="A208" s="2" t="s">
        <v>229</v>
      </c>
      <c r="B208" s="3">
        <v>113000</v>
      </c>
      <c r="C208" s="92">
        <f>LOG(B208)</f>
        <v>5.0530784434834199</v>
      </c>
      <c r="D208">
        <v>3.9253999999999998</v>
      </c>
      <c r="E208" s="48">
        <v>4.6966999999999999</v>
      </c>
      <c r="F208" s="48">
        <v>3.2035999999999993</v>
      </c>
      <c r="G208" s="48">
        <v>12.923099999999998</v>
      </c>
      <c r="H208" s="5">
        <v>10.039999999999999</v>
      </c>
      <c r="I208" s="48">
        <v>28.1</v>
      </c>
      <c r="J208" s="48">
        <v>38.01</v>
      </c>
      <c r="K208" s="48">
        <v>33.880000000000003</v>
      </c>
      <c r="L208" s="3">
        <v>4000000</v>
      </c>
      <c r="M208">
        <f>LOG(L208)</f>
        <v>6.6020599913279625</v>
      </c>
      <c r="N208" s="9">
        <v>200000</v>
      </c>
      <c r="O208" s="9">
        <f>LOG(N208)</f>
        <v>5.3010299956639813</v>
      </c>
      <c r="P208" s="53">
        <v>73.7</v>
      </c>
      <c r="Q208" s="53">
        <v>22.3</v>
      </c>
      <c r="R208" s="53">
        <v>4</v>
      </c>
      <c r="S208" s="63">
        <v>12137</v>
      </c>
      <c r="T208">
        <f>LOG(S208)</f>
        <v>4.0841113519406766</v>
      </c>
      <c r="U208" s="27">
        <v>217000</v>
      </c>
      <c r="V208">
        <f>LOG(U208)</f>
        <v>5.3364597338485291</v>
      </c>
      <c r="X208" t="e">
        <f>LOG(W208)</f>
        <v>#NUM!</v>
      </c>
      <c r="Y208">
        <v>107.5</v>
      </c>
      <c r="Z208">
        <f>LOG(Y208)</f>
        <v>2.0314084642516241</v>
      </c>
      <c r="AA208">
        <v>14.2</v>
      </c>
      <c r="AB208">
        <f>LOG(AA208)</f>
        <v>1.1522883443830565</v>
      </c>
      <c r="AC208">
        <v>12.3</v>
      </c>
      <c r="AD208">
        <f>LOG(AC208)</f>
        <v>1.0899051114393981</v>
      </c>
      <c r="AE208" s="13">
        <v>860</v>
      </c>
      <c r="AF208">
        <f>LOG(AE208)</f>
        <v>2.9344984512435679</v>
      </c>
      <c r="AG208" s="15">
        <v>130</v>
      </c>
      <c r="AH208">
        <f>LOG(AG208)</f>
        <v>2.1139433523068369</v>
      </c>
      <c r="AI208" s="18">
        <v>9.1999999999999993</v>
      </c>
    </row>
    <row r="209" spans="1:35" ht="16" x14ac:dyDescent="0.2">
      <c r="A209" s="2" t="s">
        <v>230</v>
      </c>
      <c r="B209" s="3">
        <v>205475</v>
      </c>
      <c r="C209" s="92">
        <f>LOG(B209)</f>
        <v>5.3127589891195104</v>
      </c>
      <c r="D209">
        <v>4.1341000000000001</v>
      </c>
      <c r="E209" s="48">
        <v>4.9269999999999996</v>
      </c>
      <c r="F209" s="48">
        <v>3.4281999999999999</v>
      </c>
      <c r="G209" s="48">
        <v>13.642999999999999</v>
      </c>
      <c r="H209" s="5">
        <v>14.07</v>
      </c>
      <c r="I209" s="48">
        <v>27.690000000000005</v>
      </c>
      <c r="J209" s="48">
        <v>38.840000000000003</v>
      </c>
      <c r="K209" s="48">
        <v>33.470999999999997</v>
      </c>
      <c r="L209" s="3">
        <v>28000</v>
      </c>
      <c r="M209">
        <f>LOG(L209)</f>
        <v>4.4471580313422194</v>
      </c>
      <c r="N209" s="9">
        <v>61000</v>
      </c>
      <c r="O209" s="9">
        <f>LOG(N209)</f>
        <v>4.7853298350107671</v>
      </c>
      <c r="P209" s="53">
        <v>64.099999999999994</v>
      </c>
      <c r="Q209" s="53">
        <v>28.300000000000004</v>
      </c>
      <c r="R209" s="53">
        <v>7.6</v>
      </c>
      <c r="S209" s="63">
        <v>27019</v>
      </c>
      <c r="T209">
        <f>LOG(S209)</f>
        <v>4.4316692713137451</v>
      </c>
      <c r="U209" s="27">
        <v>879174.5</v>
      </c>
      <c r="V209">
        <f>LOG(U209)</f>
        <v>5.9440750831120992</v>
      </c>
      <c r="W209">
        <v>60</v>
      </c>
      <c r="X209">
        <f>LOG(W209)</f>
        <v>1.7781512503836436</v>
      </c>
      <c r="Y209">
        <v>200</v>
      </c>
      <c r="Z209">
        <f>LOG(Y209)</f>
        <v>2.3010299956639813</v>
      </c>
      <c r="AA209">
        <v>20.7</v>
      </c>
      <c r="AB209">
        <f>LOG(AA209)</f>
        <v>1.3159703454569178</v>
      </c>
      <c r="AC209">
        <v>7.1</v>
      </c>
      <c r="AD209">
        <f>LOG(AC209)</f>
        <v>0.85125834871907524</v>
      </c>
      <c r="AE209" s="13">
        <v>700</v>
      </c>
      <c r="AF209">
        <f>LOG(AE209)</f>
        <v>2.8450980400142569</v>
      </c>
      <c r="AG209" s="15">
        <v>220</v>
      </c>
      <c r="AH209">
        <f>LOG(AG209)</f>
        <v>2.3424226808222062</v>
      </c>
      <c r="AI209" s="18">
        <v>7.5</v>
      </c>
    </row>
    <row r="210" spans="1:35" ht="16" x14ac:dyDescent="0.2">
      <c r="A210" s="2" t="s">
        <v>231</v>
      </c>
      <c r="B210" s="3">
        <v>188000</v>
      </c>
      <c r="C210" s="92">
        <f>LOG(B210)</f>
        <v>5.2741578492636796</v>
      </c>
      <c r="D210">
        <v>3.9487999999999994</v>
      </c>
      <c r="E210" s="48">
        <v>4.5964999999999998</v>
      </c>
      <c r="F210" s="48">
        <v>3.0318999999999998</v>
      </c>
      <c r="G210" s="48">
        <v>12.678800000000001</v>
      </c>
      <c r="H210" s="5">
        <v>10.09</v>
      </c>
      <c r="I210" s="48">
        <v>25.980000000000004</v>
      </c>
      <c r="J210" s="48">
        <v>37.03</v>
      </c>
      <c r="K210" s="48">
        <v>37</v>
      </c>
      <c r="L210" s="3">
        <v>4000000</v>
      </c>
      <c r="M210">
        <f>LOG(L210)</f>
        <v>6.6020599913279625</v>
      </c>
      <c r="N210" s="9">
        <v>42000</v>
      </c>
      <c r="O210" s="9">
        <f>LOG(N210)</f>
        <v>4.6232492903979008</v>
      </c>
      <c r="P210" s="53">
        <v>81</v>
      </c>
      <c r="Q210" s="53">
        <v>17.5</v>
      </c>
      <c r="R210" s="94">
        <v>0</v>
      </c>
      <c r="S210" s="63">
        <v>75000</v>
      </c>
      <c r="T210">
        <f>LOG(S210)</f>
        <v>4.8750612633917001</v>
      </c>
      <c r="U210" s="27">
        <v>2036424</v>
      </c>
      <c r="V210">
        <f>LOG(U210)</f>
        <v>6.3088682067144193</v>
      </c>
      <c r="W210">
        <v>200</v>
      </c>
      <c r="X210">
        <f>LOG(W210)</f>
        <v>2.3010299956639813</v>
      </c>
      <c r="Y210">
        <v>1220</v>
      </c>
      <c r="Z210">
        <f>LOG(Y210)</f>
        <v>3.0863598306747484</v>
      </c>
      <c r="AA210">
        <v>9.4</v>
      </c>
      <c r="AB210">
        <f>LOG(AA210)</f>
        <v>0.97312785359969867</v>
      </c>
      <c r="AC210">
        <v>6.3</v>
      </c>
      <c r="AD210">
        <f>LOG(AC210)</f>
        <v>0.79934054945358168</v>
      </c>
      <c r="AE210" s="13">
        <v>18</v>
      </c>
      <c r="AF210">
        <f>LOG(AE210)</f>
        <v>1.255272505103306</v>
      </c>
      <c r="AG210" s="15">
        <v>490</v>
      </c>
      <c r="AH210">
        <f>LOG(AG210)</f>
        <v>2.6901960800285138</v>
      </c>
      <c r="AI210" s="18">
        <v>8.8000000000000007</v>
      </c>
    </row>
    <row r="211" spans="1:35" ht="16" x14ac:dyDescent="0.2">
      <c r="A211" s="2" t="s">
        <v>232</v>
      </c>
      <c r="B211" s="3">
        <v>139000</v>
      </c>
      <c r="C211" s="92">
        <f>LOG(B211)</f>
        <v>5.143014800254095</v>
      </c>
      <c r="D211">
        <v>3.9633000000000003</v>
      </c>
      <c r="E211" s="48">
        <v>4.617</v>
      </c>
      <c r="F211" s="48">
        <v>3.0796999999999999</v>
      </c>
      <c r="G211" s="48">
        <v>12.7638</v>
      </c>
      <c r="H211" s="5">
        <v>13.8</v>
      </c>
      <c r="I211" s="48">
        <v>25.85</v>
      </c>
      <c r="J211" s="48">
        <v>37.619999999999997</v>
      </c>
      <c r="K211" s="48">
        <v>36.53</v>
      </c>
      <c r="L211" s="3">
        <v>8000</v>
      </c>
      <c r="M211">
        <f>LOG(L211)</f>
        <v>3.9030899869919438</v>
      </c>
      <c r="N211" s="9">
        <v>189000</v>
      </c>
      <c r="O211" s="9">
        <f>LOG(N211)</f>
        <v>5.2764618041732438</v>
      </c>
      <c r="P211" s="53">
        <v>71.7</v>
      </c>
      <c r="Q211" s="53">
        <v>20.100000000000001</v>
      </c>
      <c r="R211" s="53">
        <v>8.1</v>
      </c>
      <c r="S211" s="63">
        <v>74000</v>
      </c>
      <c r="T211">
        <f>LOG(S211)</f>
        <v>4.8692317197309762</v>
      </c>
      <c r="U211" s="27">
        <v>157000</v>
      </c>
      <c r="V211">
        <f>LOG(U211)</f>
        <v>5.195899652409234</v>
      </c>
      <c r="W211">
        <v>185</v>
      </c>
      <c r="X211">
        <f>LOG(W211)</f>
        <v>2.2671717284030137</v>
      </c>
      <c r="Y211">
        <v>38</v>
      </c>
      <c r="Z211">
        <f>LOG(Y211)</f>
        <v>1.5797835966168101</v>
      </c>
      <c r="AA211">
        <v>9.5</v>
      </c>
      <c r="AB211">
        <f>LOG(AA211)</f>
        <v>0.97772360528884772</v>
      </c>
      <c r="AC211">
        <v>5.2</v>
      </c>
      <c r="AD211">
        <f>LOG(AC211)</f>
        <v>0.71600334363479923</v>
      </c>
      <c r="AE211" s="13">
        <v>480</v>
      </c>
      <c r="AF211">
        <f>LOG(AE211)</f>
        <v>2.6812412373755872</v>
      </c>
      <c r="AG211" s="15">
        <v>20</v>
      </c>
      <c r="AH211">
        <f>LOG(AG211)</f>
        <v>1.3010299956639813</v>
      </c>
      <c r="AI211" s="18">
        <v>8.8000000000000007</v>
      </c>
    </row>
    <row r="212" spans="1:35" ht="16" x14ac:dyDescent="0.2">
      <c r="A212" s="2" t="s">
        <v>233</v>
      </c>
      <c r="B212" s="3">
        <v>142000</v>
      </c>
      <c r="C212" s="92">
        <f>LOG(B212)</f>
        <v>5.1522883443830567</v>
      </c>
      <c r="D212">
        <v>5.1527000000000003</v>
      </c>
      <c r="E212" s="48">
        <v>4.5197000000000003</v>
      </c>
      <c r="F212" s="48">
        <v>3.8458000000000001</v>
      </c>
      <c r="G212" s="48">
        <v>14.686399999999999</v>
      </c>
      <c r="H212" s="5">
        <v>13.91</v>
      </c>
      <c r="I212" s="48">
        <v>28.389999999999997</v>
      </c>
      <c r="J212" s="48">
        <v>38.549999999999997</v>
      </c>
      <c r="K212" s="48">
        <v>33.06</v>
      </c>
      <c r="L212" s="3">
        <v>8000</v>
      </c>
      <c r="M212">
        <f>LOG(L212)</f>
        <v>3.9030899869919438</v>
      </c>
      <c r="N212" s="9">
        <v>142000</v>
      </c>
      <c r="O212" s="9">
        <f>LOG(N212)</f>
        <v>5.1522883443830567</v>
      </c>
      <c r="P212" s="53">
        <v>66.400000000000006</v>
      </c>
      <c r="Q212" s="53">
        <v>23.8</v>
      </c>
      <c r="R212" s="53">
        <v>9.8000000000000007</v>
      </c>
      <c r="S212" s="63">
        <v>10809</v>
      </c>
      <c r="T212">
        <f>LOG(S212)</f>
        <v>4.0337855168422312</v>
      </c>
      <c r="U212" s="27">
        <v>9000</v>
      </c>
      <c r="V212">
        <f>LOG(U212)</f>
        <v>3.9542425094393248</v>
      </c>
      <c r="W212">
        <v>230</v>
      </c>
      <c r="X212">
        <f>LOG(W212)</f>
        <v>2.3617278360175931</v>
      </c>
      <c r="Y212">
        <v>312.5</v>
      </c>
      <c r="Z212">
        <f>LOG(Y212)</f>
        <v>2.4948500216800942</v>
      </c>
      <c r="AA212">
        <v>10.199999999999999</v>
      </c>
      <c r="AB212">
        <f>LOG(AA212)</f>
        <v>1.0086001717619175</v>
      </c>
      <c r="AC212">
        <v>6.3</v>
      </c>
      <c r="AD212">
        <f>LOG(AC212)</f>
        <v>0.79934054945358168</v>
      </c>
      <c r="AE212" s="71">
        <v>1100</v>
      </c>
      <c r="AF212">
        <f>LOG(AE212)</f>
        <v>3.0413926851582249</v>
      </c>
      <c r="AG212" s="15"/>
      <c r="AH212" t="e">
        <f>LOG(AG212)</f>
        <v>#NUM!</v>
      </c>
      <c r="AI212" s="18">
        <v>9.4</v>
      </c>
    </row>
    <row r="213" spans="1:35" ht="16" x14ac:dyDescent="0.2">
      <c r="A213" s="2" t="s">
        <v>234</v>
      </c>
      <c r="B213" s="3">
        <v>163000</v>
      </c>
      <c r="C213" s="92">
        <f>LOG(B213)</f>
        <v>5.2121876044039581</v>
      </c>
      <c r="D213">
        <v>5.4824000000000002</v>
      </c>
      <c r="E213" s="48">
        <v>4.5168999999999997</v>
      </c>
      <c r="F213" s="48">
        <v>3.9580000000000002</v>
      </c>
      <c r="G213" s="48">
        <v>15.112200000000001</v>
      </c>
      <c r="H213" s="5">
        <v>11.78</v>
      </c>
      <c r="I213" s="48">
        <v>28.7</v>
      </c>
      <c r="J213" s="48">
        <v>42.21</v>
      </c>
      <c r="K213" s="48">
        <v>29.09</v>
      </c>
      <c r="L213" s="3">
        <v>57000</v>
      </c>
      <c r="M213">
        <f>LOG(L213)</f>
        <v>4.7558748556724915</v>
      </c>
      <c r="N213" s="9">
        <v>164000</v>
      </c>
      <c r="O213" s="9">
        <f>LOG(N213)</f>
        <v>5.214843848047698</v>
      </c>
      <c r="P213" s="53">
        <v>70.400000000000006</v>
      </c>
      <c r="Q213" s="53">
        <v>23.1</v>
      </c>
      <c r="R213" s="53">
        <v>6.5</v>
      </c>
      <c r="S213" s="63">
        <v>12345.5</v>
      </c>
      <c r="T213">
        <f>LOG(S213)</f>
        <v>4.0915086838057073</v>
      </c>
      <c r="U213" s="27">
        <v>21523</v>
      </c>
      <c r="V213">
        <f>LOG(U213)</f>
        <v>4.3329028056857917</v>
      </c>
      <c r="W213">
        <v>390</v>
      </c>
      <c r="X213">
        <f>LOG(W213)</f>
        <v>2.5910646070264991</v>
      </c>
      <c r="Y213">
        <v>152.5</v>
      </c>
      <c r="Z213">
        <f>LOG(Y213)</f>
        <v>2.1832698436828046</v>
      </c>
      <c r="AA213">
        <v>10</v>
      </c>
      <c r="AB213">
        <f>LOG(AA213)</f>
        <v>1</v>
      </c>
      <c r="AC213">
        <v>3.5</v>
      </c>
      <c r="AD213">
        <f>LOG(AC213)</f>
        <v>0.54406804435027567</v>
      </c>
      <c r="AE213" s="13">
        <v>700</v>
      </c>
      <c r="AF213">
        <f>LOG(AE213)</f>
        <v>2.8450980400142569</v>
      </c>
      <c r="AG213" s="15">
        <v>70</v>
      </c>
      <c r="AH213">
        <f>LOG(AG213)</f>
        <v>1.8450980400142569</v>
      </c>
      <c r="AI213" s="18">
        <v>9.3000000000000007</v>
      </c>
    </row>
    <row r="214" spans="1:35" ht="16" x14ac:dyDescent="0.2">
      <c r="A214" s="2" t="s">
        <v>235</v>
      </c>
      <c r="B214" s="3">
        <v>142000</v>
      </c>
      <c r="C214" s="92">
        <f>LOG(B214)</f>
        <v>5.1522883443830567</v>
      </c>
      <c r="D214">
        <v>5.4714</v>
      </c>
      <c r="E214" s="48">
        <v>4.6007999999999996</v>
      </c>
      <c r="F214" s="48">
        <v>3.8058000000000001</v>
      </c>
      <c r="G214" s="48">
        <v>15.020099999999999</v>
      </c>
      <c r="H214" s="5">
        <v>13.14</v>
      </c>
      <c r="I214" s="48">
        <v>27.9</v>
      </c>
      <c r="J214" s="48">
        <v>40.43</v>
      </c>
      <c r="K214" s="48">
        <v>31.670000000000005</v>
      </c>
      <c r="L214" s="3">
        <v>1220000</v>
      </c>
      <c r="M214">
        <f>LOG(L214)</f>
        <v>6.0863598306747484</v>
      </c>
      <c r="N214" s="9">
        <v>98000</v>
      </c>
      <c r="O214" s="9">
        <f>LOG(N214)</f>
        <v>4.9912260756924951</v>
      </c>
      <c r="P214" s="53">
        <v>71</v>
      </c>
      <c r="Q214" s="53">
        <v>18.600000000000001</v>
      </c>
      <c r="R214" s="53">
        <v>10.3</v>
      </c>
      <c r="S214" s="63">
        <v>16680.5</v>
      </c>
      <c r="T214">
        <f>LOG(S214)</f>
        <v>4.2222090645263251</v>
      </c>
      <c r="U214" s="27">
        <v>113000</v>
      </c>
      <c r="V214">
        <f>LOG(U214)</f>
        <v>5.0530784434834199</v>
      </c>
      <c r="X214" t="e">
        <f>LOG(W214)</f>
        <v>#NUM!</v>
      </c>
      <c r="Y214">
        <v>55</v>
      </c>
      <c r="Z214">
        <f>LOG(Y214)</f>
        <v>1.7403626894942439</v>
      </c>
      <c r="AA214">
        <v>12.4</v>
      </c>
      <c r="AB214">
        <f>LOG(AA214)</f>
        <v>1.0934216851622351</v>
      </c>
      <c r="AC214">
        <v>3.4</v>
      </c>
      <c r="AD214">
        <f>LOG(AC214)</f>
        <v>0.53147891704225514</v>
      </c>
      <c r="AE214" s="13">
        <v>240</v>
      </c>
      <c r="AF214">
        <f>LOG(AE214)</f>
        <v>2.3802112417116059</v>
      </c>
      <c r="AG214" s="15">
        <v>80</v>
      </c>
      <c r="AH214">
        <f>LOG(AG214)</f>
        <v>1.9030899869919435</v>
      </c>
      <c r="AI214" s="18">
        <v>9.6999999999999993</v>
      </c>
    </row>
    <row r="215" spans="1:35" ht="16" x14ac:dyDescent="0.2">
      <c r="A215" s="2" t="s">
        <v>236</v>
      </c>
      <c r="B215" s="3">
        <v>156960</v>
      </c>
      <c r="C215" s="92">
        <f>LOG(B215)</f>
        <v>5.1957889900358731</v>
      </c>
      <c r="D215">
        <v>5.4682000000000004</v>
      </c>
      <c r="E215" s="48">
        <v>4.9084000000000003</v>
      </c>
      <c r="F215" s="48">
        <v>3.9761000000000006</v>
      </c>
      <c r="G215" s="48">
        <v>15.566000000000003</v>
      </c>
      <c r="H215" s="5">
        <v>11.12</v>
      </c>
      <c r="I215" s="48">
        <v>26.49</v>
      </c>
      <c r="J215" s="48">
        <v>38.54</v>
      </c>
      <c r="K215" s="48">
        <v>34.971400000000003</v>
      </c>
      <c r="L215" s="3">
        <v>6000</v>
      </c>
      <c r="M215">
        <f>LOG(L215)</f>
        <v>3.7781512503836434</v>
      </c>
      <c r="N215" s="9">
        <v>84000</v>
      </c>
      <c r="O215" s="9">
        <f>LOG(N215)</f>
        <v>4.924279286061882</v>
      </c>
      <c r="P215" s="53">
        <v>67.5</v>
      </c>
      <c r="Q215" s="53">
        <v>19</v>
      </c>
      <c r="R215" s="53">
        <v>13.5</v>
      </c>
      <c r="S215" s="63">
        <v>12000.5</v>
      </c>
      <c r="T215">
        <f>LOG(S215)</f>
        <v>4.0791993412740561</v>
      </c>
      <c r="U215" s="27">
        <v>10805.5</v>
      </c>
      <c r="V215">
        <f>LOG(U215)</f>
        <v>4.0336448676761671</v>
      </c>
      <c r="W215">
        <v>110</v>
      </c>
      <c r="X215">
        <f>LOG(W215)</f>
        <v>2.0413926851582249</v>
      </c>
      <c r="Y215">
        <v>145.5</v>
      </c>
      <c r="Z215">
        <f>LOG(Y215)</f>
        <v>2.1628629933219261</v>
      </c>
      <c r="AA215">
        <v>41.1</v>
      </c>
      <c r="AB215">
        <f>LOG(AA215)</f>
        <v>1.6138418218760693</v>
      </c>
      <c r="AC215">
        <v>5.5</v>
      </c>
      <c r="AD215">
        <f>LOG(AC215)</f>
        <v>0.74036268949424389</v>
      </c>
      <c r="AE215" s="13">
        <v>340</v>
      </c>
      <c r="AF215">
        <f>LOG(AE215)</f>
        <v>2.5314789170422549</v>
      </c>
      <c r="AG215" s="15">
        <v>170</v>
      </c>
      <c r="AH215">
        <f>LOG(AG215)</f>
        <v>2.2304489213782741</v>
      </c>
      <c r="AI215" s="18">
        <v>8.5</v>
      </c>
    </row>
    <row r="216" spans="1:35" ht="16" x14ac:dyDescent="0.2">
      <c r="A216" s="2" t="s">
        <v>237</v>
      </c>
      <c r="B216" s="3">
        <v>164000</v>
      </c>
      <c r="C216" s="92">
        <f>LOG(B216)</f>
        <v>5.214843848047698</v>
      </c>
      <c r="D216">
        <v>4.8273000000000001</v>
      </c>
      <c r="E216" s="48">
        <v>4.6391999999999998</v>
      </c>
      <c r="F216" s="48">
        <v>3.4864999999999999</v>
      </c>
      <c r="G216" s="48">
        <v>14.1092</v>
      </c>
      <c r="H216" s="5">
        <v>12</v>
      </c>
      <c r="I216" s="48">
        <v>26.539999999999996</v>
      </c>
      <c r="J216" s="48">
        <v>38.53</v>
      </c>
      <c r="K216" s="48">
        <v>34.94</v>
      </c>
      <c r="L216" s="3">
        <v>155000</v>
      </c>
      <c r="M216">
        <f>LOG(L216)</f>
        <v>5.1903316981702918</v>
      </c>
      <c r="N216" s="9">
        <v>134000</v>
      </c>
      <c r="O216" s="9">
        <f>LOG(N216)</f>
        <v>5.1271047983648073</v>
      </c>
      <c r="P216" s="53">
        <v>72.099999999999994</v>
      </c>
      <c r="Q216" s="53">
        <v>27.9</v>
      </c>
      <c r="R216" s="94">
        <v>0</v>
      </c>
      <c r="S216" s="63">
        <v>30357.5</v>
      </c>
      <c r="T216">
        <f>LOG(S216)</f>
        <v>4.4822660036888644</v>
      </c>
      <c r="U216" s="27">
        <v>25088.5</v>
      </c>
      <c r="V216">
        <f>LOG(U216)</f>
        <v>4.3994746963406453</v>
      </c>
      <c r="W216">
        <v>75</v>
      </c>
      <c r="X216">
        <f>LOG(W216)</f>
        <v>1.8750612633917001</v>
      </c>
      <c r="Y216">
        <v>80</v>
      </c>
      <c r="Z216">
        <f>LOG(Y216)</f>
        <v>1.9030899869919435</v>
      </c>
      <c r="AA216">
        <v>16.2</v>
      </c>
      <c r="AB216">
        <f>LOG(AA216)</f>
        <v>1.209515014542631</v>
      </c>
      <c r="AC216">
        <v>6.2</v>
      </c>
      <c r="AD216">
        <f>LOG(AC216)</f>
        <v>0.79239168949825389</v>
      </c>
      <c r="AE216" s="71">
        <v>140</v>
      </c>
      <c r="AF216">
        <f>LOG(AE216)</f>
        <v>2.1461280356782382</v>
      </c>
      <c r="AG216" s="15">
        <v>490</v>
      </c>
      <c r="AH216">
        <f>LOG(AG216)</f>
        <v>2.6901960800285138</v>
      </c>
      <c r="AI216" s="18">
        <v>9</v>
      </c>
    </row>
    <row r="217" spans="1:35" ht="16" x14ac:dyDescent="0.2">
      <c r="A217" s="2" t="s">
        <v>238</v>
      </c>
      <c r="B217" s="3">
        <v>325000</v>
      </c>
      <c r="C217" s="92">
        <f>LOG(B217)</f>
        <v>5.5118833609788744</v>
      </c>
      <c r="E217" s="48">
        <v>4.4379</v>
      </c>
      <c r="F217" s="48">
        <v>3.2489999999999997</v>
      </c>
      <c r="G217" s="95"/>
      <c r="H217" s="5">
        <v>12.81</v>
      </c>
      <c r="I217" s="48">
        <v>26.1</v>
      </c>
      <c r="J217" s="48">
        <v>35.840000000000003</v>
      </c>
      <c r="K217" s="48">
        <v>38.06</v>
      </c>
      <c r="L217" s="3">
        <v>77000</v>
      </c>
      <c r="M217">
        <f>LOG(L217)</f>
        <v>4.8864907251724823</v>
      </c>
      <c r="N217" s="9">
        <v>144000</v>
      </c>
      <c r="O217" s="9">
        <f>LOG(N217)</f>
        <v>5.1583624920952493</v>
      </c>
      <c r="P217" s="53">
        <v>77.3</v>
      </c>
      <c r="Q217" s="53">
        <v>18.5</v>
      </c>
      <c r="R217" s="53">
        <v>4.2</v>
      </c>
      <c r="S217" s="63">
        <v>53000</v>
      </c>
      <c r="T217">
        <f>LOG(S217)</f>
        <v>4.7242758696007892</v>
      </c>
      <c r="U217" s="27">
        <v>81000</v>
      </c>
      <c r="V217">
        <f>LOG(U217)</f>
        <v>4.9084850188786495</v>
      </c>
      <c r="W217">
        <v>1635</v>
      </c>
      <c r="X217">
        <f>LOG(W217)</f>
        <v>3.2135177569963047</v>
      </c>
      <c r="Y217">
        <v>3125</v>
      </c>
      <c r="Z217">
        <f>LOG(Y217)</f>
        <v>3.4948500216800942</v>
      </c>
      <c r="AA217">
        <v>6.8</v>
      </c>
      <c r="AB217">
        <f>LOG(AA217)</f>
        <v>0.83250891270623628</v>
      </c>
      <c r="AC217">
        <v>3.9</v>
      </c>
      <c r="AD217">
        <f>LOG(AC217)</f>
        <v>0.59106460702649921</v>
      </c>
      <c r="AE217" s="13">
        <v>40</v>
      </c>
      <c r="AF217">
        <f>LOG(AE217)</f>
        <v>1.6020599913279623</v>
      </c>
      <c r="AG217" s="15">
        <v>80</v>
      </c>
      <c r="AH217">
        <f>LOG(AG217)</f>
        <v>1.9030899869919435</v>
      </c>
      <c r="AI217" s="18">
        <v>9.3000000000000007</v>
      </c>
    </row>
    <row r="218" spans="1:35" ht="16" x14ac:dyDescent="0.2">
      <c r="A218" s="2" t="s">
        <v>245</v>
      </c>
      <c r="B218" s="3">
        <v>147000</v>
      </c>
      <c r="C218" s="92">
        <f>LOG(B218)</f>
        <v>5.1673173347481764</v>
      </c>
      <c r="D218">
        <v>4.4275000000000002</v>
      </c>
      <c r="E218" s="48">
        <v>4.5914000000000001</v>
      </c>
      <c r="F218" s="48">
        <v>3.2726000000000006</v>
      </c>
      <c r="G218" s="48">
        <v>13.415800000000001</v>
      </c>
      <c r="H218" s="5">
        <v>10.55</v>
      </c>
      <c r="I218" s="48">
        <v>24.37</v>
      </c>
      <c r="J218" s="48">
        <v>36.4</v>
      </c>
      <c r="K218" s="48">
        <v>39.229999999999997</v>
      </c>
      <c r="L218" s="3">
        <v>2000</v>
      </c>
      <c r="M218">
        <f>LOG(L218)</f>
        <v>3.3010299956639813</v>
      </c>
      <c r="N218" s="9">
        <v>144000</v>
      </c>
      <c r="O218" s="9">
        <f>LOG(N218)</f>
        <v>5.1583624920952493</v>
      </c>
      <c r="P218" s="53">
        <v>71.8</v>
      </c>
      <c r="Q218" s="53">
        <v>14.800000000000002</v>
      </c>
      <c r="R218" s="53">
        <v>13.4</v>
      </c>
      <c r="S218" s="63">
        <v>1740</v>
      </c>
      <c r="T218">
        <f>LOG(S218)</f>
        <v>3.2405492482825999</v>
      </c>
      <c r="U218" s="27">
        <v>1700</v>
      </c>
      <c r="V218">
        <f>LOG(U218)</f>
        <v>3.2304489213782741</v>
      </c>
      <c r="W218">
        <v>15</v>
      </c>
      <c r="X218">
        <f>LOG(W218)</f>
        <v>1.1760912590556813</v>
      </c>
      <c r="Y218">
        <v>9.5</v>
      </c>
      <c r="Z218">
        <f>LOG(Y218)</f>
        <v>0.97772360528884772</v>
      </c>
      <c r="AA218">
        <v>2.2222222222222223</v>
      </c>
      <c r="AB218">
        <f>LOG(AA218)</f>
        <v>0.34678748622465633</v>
      </c>
      <c r="AC218">
        <v>2.6</v>
      </c>
      <c r="AD218">
        <f>LOG(AC218)</f>
        <v>0.41497334797081797</v>
      </c>
      <c r="AE218" s="13">
        <v>260</v>
      </c>
      <c r="AF218">
        <f>LOG(AE218)</f>
        <v>2.4149733479708178</v>
      </c>
      <c r="AG218" s="15">
        <v>80</v>
      </c>
      <c r="AH218">
        <f>LOG(AG218)</f>
        <v>1.9030899869919435</v>
      </c>
      <c r="AI218" s="18">
        <v>7</v>
      </c>
    </row>
    <row r="219" spans="1:35" ht="16" x14ac:dyDescent="0.2">
      <c r="A219" s="2" t="s">
        <v>246</v>
      </c>
      <c r="B219" s="3">
        <v>137000</v>
      </c>
      <c r="C219" s="92">
        <f>LOG(B219)</f>
        <v>5.1367205671564067</v>
      </c>
      <c r="D219">
        <v>4.8924000000000003</v>
      </c>
      <c r="E219" s="48">
        <v>4.6218000000000004</v>
      </c>
      <c r="F219" s="48">
        <v>3.4580000000000002</v>
      </c>
      <c r="G219" s="48">
        <v>14.096500000000001</v>
      </c>
      <c r="H219" s="5">
        <v>13.94</v>
      </c>
      <c r="I219" s="48">
        <v>24.61</v>
      </c>
      <c r="J219" s="48">
        <v>36.57</v>
      </c>
      <c r="K219" s="48">
        <v>38.82</v>
      </c>
      <c r="L219" s="3">
        <v>20000</v>
      </c>
      <c r="M219">
        <f>LOG(L219)</f>
        <v>4.3010299956639813</v>
      </c>
      <c r="N219" s="9">
        <v>124000</v>
      </c>
      <c r="O219" s="9">
        <f>LOG(N219)</f>
        <v>5.0934216851622347</v>
      </c>
      <c r="P219" s="53">
        <v>72.400000000000006</v>
      </c>
      <c r="Q219" s="53">
        <v>23.2</v>
      </c>
      <c r="R219" s="53">
        <v>4.3</v>
      </c>
      <c r="S219" s="63">
        <v>320</v>
      </c>
      <c r="T219">
        <f>LOG(S219)</f>
        <v>2.5051499783199058</v>
      </c>
      <c r="U219" s="27">
        <v>1020</v>
      </c>
      <c r="V219">
        <f>LOG(U219)</f>
        <v>3.0086001717619175</v>
      </c>
      <c r="W219">
        <v>10</v>
      </c>
      <c r="X219">
        <f>LOG(W219)</f>
        <v>1</v>
      </c>
      <c r="Y219">
        <v>34</v>
      </c>
      <c r="Z219">
        <f>LOG(Y219)</f>
        <v>1.5314789170422551</v>
      </c>
      <c r="AA219">
        <v>1.6</v>
      </c>
      <c r="AB219">
        <f>LOG(AA219)</f>
        <v>0.20411998265592479</v>
      </c>
      <c r="AC219">
        <v>2.5</v>
      </c>
      <c r="AD219">
        <f>LOG(AC219)</f>
        <v>0.3979400086720376</v>
      </c>
      <c r="AE219" s="13">
        <v>260</v>
      </c>
      <c r="AF219">
        <f>LOG(AE219)</f>
        <v>2.4149733479708178</v>
      </c>
      <c r="AG219" s="15">
        <v>40</v>
      </c>
      <c r="AH219">
        <f>LOG(AG219)</f>
        <v>1.6020599913279623</v>
      </c>
      <c r="AI219" s="18">
        <v>9.1999999999999993</v>
      </c>
    </row>
    <row r="220" spans="1:35" ht="16" x14ac:dyDescent="0.2">
      <c r="A220" s="2" t="s">
        <v>247</v>
      </c>
      <c r="B220" s="3">
        <v>101000</v>
      </c>
      <c r="C220" s="92">
        <f>LOG(B220)</f>
        <v>5.0043213737826422</v>
      </c>
      <c r="D220">
        <v>5.1734</v>
      </c>
      <c r="E220" s="48">
        <v>4.6506999999999996</v>
      </c>
      <c r="F220" s="48">
        <v>3.4413999999999998</v>
      </c>
      <c r="G220" s="48">
        <v>14.398800000000001</v>
      </c>
      <c r="H220" s="5">
        <v>15.84</v>
      </c>
      <c r="I220" s="48">
        <v>22.43</v>
      </c>
      <c r="J220" s="48">
        <v>34.67</v>
      </c>
      <c r="K220" s="48">
        <v>42.9</v>
      </c>
      <c r="L220" s="3">
        <v>1000</v>
      </c>
      <c r="M220">
        <f>LOG(L220)</f>
        <v>3</v>
      </c>
      <c r="N220" s="9">
        <v>122000</v>
      </c>
      <c r="O220" s="9">
        <f>LOG(N220)</f>
        <v>5.0863598306747484</v>
      </c>
      <c r="P220" s="53">
        <v>67.8</v>
      </c>
      <c r="Q220" s="53">
        <v>25.1</v>
      </c>
      <c r="R220" s="53">
        <v>7.1</v>
      </c>
      <c r="S220" s="63">
        <v>590</v>
      </c>
      <c r="T220">
        <f>LOG(S220)</f>
        <v>2.7708520116421442</v>
      </c>
      <c r="U220" s="27">
        <v>560</v>
      </c>
      <c r="V220">
        <f>LOG(U220)</f>
        <v>2.7481880270062002</v>
      </c>
      <c r="W220">
        <v>40</v>
      </c>
      <c r="X220">
        <f>LOG(W220)</f>
        <v>1.6020599913279623</v>
      </c>
      <c r="Y220">
        <v>21</v>
      </c>
      <c r="Z220">
        <f>LOG(Y220)</f>
        <v>1.3222192947339193</v>
      </c>
      <c r="AA220">
        <v>0.9</v>
      </c>
      <c r="AB220">
        <f>LOG(AA220)</f>
        <v>-4.5757490560675115E-2</v>
      </c>
      <c r="AC220">
        <v>2.2000000000000002</v>
      </c>
      <c r="AD220">
        <f>LOG(AC220)</f>
        <v>0.34242268082220628</v>
      </c>
      <c r="AE220" s="71">
        <v>150</v>
      </c>
      <c r="AF220">
        <f>LOG(AE220)</f>
        <v>2.1760912590556813</v>
      </c>
      <c r="AG220" s="15"/>
      <c r="AH220" t="e">
        <f>LOG(AG220)</f>
        <v>#NUM!</v>
      </c>
      <c r="AI220" s="18">
        <v>8.6</v>
      </c>
    </row>
    <row r="221" spans="1:35" ht="16" x14ac:dyDescent="0.2">
      <c r="A221" s="2" t="s">
        <v>248</v>
      </c>
      <c r="B221" s="3">
        <v>97000</v>
      </c>
      <c r="C221" s="92">
        <f>LOG(B221)</f>
        <v>4.9867717342662452</v>
      </c>
      <c r="D221">
        <v>5.1314000000000002</v>
      </c>
      <c r="E221" s="48">
        <v>4.7287999999999997</v>
      </c>
      <c r="F221" s="48">
        <v>3.1747999999999998</v>
      </c>
      <c r="G221" s="48">
        <v>14.1395</v>
      </c>
      <c r="H221" s="5">
        <v>14.7</v>
      </c>
      <c r="I221" s="48">
        <v>20.440000000000001</v>
      </c>
      <c r="J221" s="48">
        <v>31.430000000000003</v>
      </c>
      <c r="K221" s="48">
        <v>48.13</v>
      </c>
      <c r="L221" s="3">
        <v>1000</v>
      </c>
      <c r="M221">
        <f>LOG(L221)</f>
        <v>3</v>
      </c>
      <c r="N221" s="9">
        <v>107000</v>
      </c>
      <c r="O221" s="9">
        <f>LOG(N221)</f>
        <v>5.0293837776852097</v>
      </c>
      <c r="P221" s="53">
        <v>68.400000000000006</v>
      </c>
      <c r="Q221" s="53">
        <v>18.399999999999999</v>
      </c>
      <c r="R221" s="53">
        <v>13.3</v>
      </c>
      <c r="S221" s="63">
        <v>2320</v>
      </c>
      <c r="T221">
        <f>LOG(S221)</f>
        <v>3.3654879848908998</v>
      </c>
      <c r="U221" s="27">
        <v>2000</v>
      </c>
      <c r="V221">
        <f>LOG(U221)</f>
        <v>3.3010299956639813</v>
      </c>
      <c r="W221">
        <v>10</v>
      </c>
      <c r="X221">
        <f>LOG(W221)</f>
        <v>1</v>
      </c>
      <c r="Y221">
        <v>9</v>
      </c>
      <c r="Z221">
        <f>LOG(Y221)</f>
        <v>0.95424250943932487</v>
      </c>
      <c r="AA221">
        <v>0.1</v>
      </c>
      <c r="AB221">
        <f>LOG(AA221)</f>
        <v>-1</v>
      </c>
      <c r="AC221">
        <v>0.33333333333333331</v>
      </c>
      <c r="AD221">
        <f>LOG(AC221)</f>
        <v>-0.47712125471966244</v>
      </c>
      <c r="AE221" s="13">
        <v>18</v>
      </c>
      <c r="AF221">
        <f>LOG(AE221)</f>
        <v>1.255272505103306</v>
      </c>
      <c r="AG221" s="15">
        <v>20</v>
      </c>
      <c r="AH221">
        <f>LOG(AG221)</f>
        <v>1.3010299956639813</v>
      </c>
      <c r="AI221" s="18">
        <v>9</v>
      </c>
    </row>
    <row r="222" spans="1:35" ht="16" x14ac:dyDescent="0.2">
      <c r="A222" s="2" t="s">
        <v>249</v>
      </c>
      <c r="B222" s="3">
        <v>93000</v>
      </c>
      <c r="C222" s="92">
        <f>LOG(B222)</f>
        <v>4.9684829485539348</v>
      </c>
      <c r="D222">
        <v>4.7618</v>
      </c>
      <c r="E222" s="48">
        <v>4.6910999999999996</v>
      </c>
      <c r="F222" s="48">
        <v>3.2298</v>
      </c>
      <c r="G222" s="48">
        <v>13.7774</v>
      </c>
      <c r="H222" s="5">
        <v>12.97</v>
      </c>
      <c r="I222" s="48">
        <v>23.62</v>
      </c>
      <c r="J222" s="48">
        <v>31.269999999999996</v>
      </c>
      <c r="K222" s="48">
        <v>45.11</v>
      </c>
      <c r="L222" s="3">
        <v>1000</v>
      </c>
      <c r="M222">
        <f>LOG(L222)</f>
        <v>3</v>
      </c>
      <c r="N222" s="9">
        <v>113000</v>
      </c>
      <c r="O222" s="9">
        <f>LOG(N222)</f>
        <v>5.0530784434834199</v>
      </c>
      <c r="P222" s="53">
        <v>71.599999999999994</v>
      </c>
      <c r="Q222" s="53">
        <v>23.7</v>
      </c>
      <c r="R222" s="53">
        <v>4.7</v>
      </c>
      <c r="S222" s="63">
        <v>790</v>
      </c>
      <c r="T222">
        <f>LOG(S222)</f>
        <v>2.8976270912904414</v>
      </c>
      <c r="U222" s="27">
        <v>890</v>
      </c>
      <c r="V222">
        <f>LOG(U222)</f>
        <v>2.9493900066449128</v>
      </c>
      <c r="W222">
        <v>45</v>
      </c>
      <c r="X222">
        <f>LOG(W222)</f>
        <v>1.6532125137753437</v>
      </c>
      <c r="Y222">
        <v>7.5</v>
      </c>
      <c r="Z222">
        <f>LOG(Y222)</f>
        <v>0.87506126339170009</v>
      </c>
      <c r="AA222">
        <v>1.6</v>
      </c>
      <c r="AB222">
        <f>LOG(AA222)</f>
        <v>0.20411998265592479</v>
      </c>
      <c r="AC222">
        <v>1.7777777777777777</v>
      </c>
      <c r="AD222">
        <f>LOG(AC222)</f>
        <v>0.24987747321659989</v>
      </c>
      <c r="AE222" s="13">
        <v>64</v>
      </c>
      <c r="AF222">
        <f>LOG(AE222)</f>
        <v>1.8061799739838871</v>
      </c>
      <c r="AG222" s="15"/>
      <c r="AH222" t="e">
        <f>LOG(AG222)</f>
        <v>#NUM!</v>
      </c>
      <c r="AI222" s="18">
        <v>8.8000000000000007</v>
      </c>
    </row>
    <row r="223" spans="1:35" ht="16" x14ac:dyDescent="0.2">
      <c r="A223" s="2" t="s">
        <v>250</v>
      </c>
      <c r="B223" s="3">
        <v>107000</v>
      </c>
      <c r="C223" s="92">
        <f>LOG(B223)</f>
        <v>5.0293837776852097</v>
      </c>
      <c r="D223">
        <v>4.4577</v>
      </c>
      <c r="E223" s="48">
        <v>4.6547000000000001</v>
      </c>
      <c r="F223" s="48">
        <v>3.1316999999999999</v>
      </c>
      <c r="G223" s="48">
        <v>13.365399999999999</v>
      </c>
      <c r="H223" s="5">
        <v>10.56</v>
      </c>
      <c r="I223" s="48">
        <v>23.32</v>
      </c>
      <c r="J223" s="48">
        <v>32.64</v>
      </c>
      <c r="K223" s="48">
        <v>44.04</v>
      </c>
      <c r="L223" s="3">
        <v>3000</v>
      </c>
      <c r="M223">
        <f>LOG(L223)</f>
        <v>3.4771212547196626</v>
      </c>
      <c r="N223" s="9">
        <v>103000</v>
      </c>
      <c r="O223" s="9">
        <f>LOG(N223)</f>
        <v>5.012837224705172</v>
      </c>
      <c r="P223" s="53">
        <v>66</v>
      </c>
      <c r="Q223" s="53">
        <v>28.1</v>
      </c>
      <c r="R223" s="53">
        <v>5.9</v>
      </c>
      <c r="S223" s="63">
        <v>12554.5</v>
      </c>
      <c r="T223">
        <f>LOG(S223)</f>
        <v>4.098799421026242</v>
      </c>
      <c r="U223" s="27">
        <v>15190.5</v>
      </c>
      <c r="V223">
        <f>LOG(U223)</f>
        <v>4.1815720690350826</v>
      </c>
      <c r="W223">
        <v>90</v>
      </c>
      <c r="X223">
        <f>LOG(W223)</f>
        <v>1.954242509439325</v>
      </c>
      <c r="Y223">
        <v>27</v>
      </c>
      <c r="Z223">
        <f>LOG(Y223)</f>
        <v>1.4313637641589874</v>
      </c>
      <c r="AA223">
        <v>8.1</v>
      </c>
      <c r="AB223">
        <f>LOG(AA223)</f>
        <v>0.90848501887864974</v>
      </c>
      <c r="AC223">
        <v>3.7</v>
      </c>
      <c r="AD223">
        <f>LOG(AC223)</f>
        <v>0.56820172406699498</v>
      </c>
      <c r="AE223" s="13">
        <v>200</v>
      </c>
      <c r="AF223">
        <f>LOG(AE223)</f>
        <v>2.3010299956639813</v>
      </c>
      <c r="AG223" s="15">
        <v>20</v>
      </c>
      <c r="AH223">
        <f>LOG(AG223)</f>
        <v>1.3010299956639813</v>
      </c>
      <c r="AI223" s="18">
        <v>8.1999999999999993</v>
      </c>
    </row>
    <row r="224" spans="1:35" ht="16" x14ac:dyDescent="0.2">
      <c r="A224" s="2" t="s">
        <v>251</v>
      </c>
      <c r="B224" s="3">
        <v>76000</v>
      </c>
      <c r="C224" s="92">
        <f>LOG(B224)</f>
        <v>4.8808135922807914</v>
      </c>
      <c r="D224">
        <v>4.1763000000000003</v>
      </c>
      <c r="E224" s="48">
        <v>4.6688000000000001</v>
      </c>
      <c r="F224" s="48">
        <v>3.3130999999999999</v>
      </c>
      <c r="G224" s="48">
        <v>13.295000000000002</v>
      </c>
      <c r="H224" s="5">
        <v>9.25</v>
      </c>
      <c r="I224" s="48">
        <v>30.020000000000003</v>
      </c>
      <c r="J224" s="48">
        <v>38.42</v>
      </c>
      <c r="K224" s="48">
        <v>31.56</v>
      </c>
      <c r="L224" s="3">
        <v>1000</v>
      </c>
      <c r="M224">
        <f>LOG(L224)</f>
        <v>3</v>
      </c>
      <c r="N224" s="9">
        <v>137000</v>
      </c>
      <c r="O224" s="9">
        <f>LOG(N224)</f>
        <v>5.1367205671564067</v>
      </c>
      <c r="P224" s="53">
        <v>65.900000000000006</v>
      </c>
      <c r="Q224" s="53">
        <v>27.3</v>
      </c>
      <c r="R224" s="53">
        <v>6.8000000000000007</v>
      </c>
      <c r="S224" s="63">
        <v>610</v>
      </c>
      <c r="T224">
        <f>LOG(S224)</f>
        <v>2.7853298350107671</v>
      </c>
      <c r="U224" s="27">
        <v>770</v>
      </c>
      <c r="V224">
        <f>LOG(U224)</f>
        <v>2.8864907251724818</v>
      </c>
      <c r="W224">
        <v>20</v>
      </c>
      <c r="X224">
        <f>LOG(W224)</f>
        <v>1.3010299956639813</v>
      </c>
      <c r="Y224">
        <v>0.125</v>
      </c>
      <c r="Z224">
        <f>LOG(Y224)</f>
        <v>-0.90308998699194354</v>
      </c>
      <c r="AA224">
        <v>0.5</v>
      </c>
      <c r="AB224">
        <f>LOG(AA224)</f>
        <v>-0.3010299956639812</v>
      </c>
      <c r="AC224">
        <v>0.9</v>
      </c>
      <c r="AD224">
        <f>LOG(AC224)</f>
        <v>-4.5757490560675115E-2</v>
      </c>
      <c r="AE224" s="13">
        <v>19</v>
      </c>
      <c r="AF224">
        <f>LOG(AE224)</f>
        <v>1.2787536009528289</v>
      </c>
      <c r="AG224" s="15">
        <v>20</v>
      </c>
      <c r="AH224">
        <f>LOG(AG224)</f>
        <v>1.3010299956639813</v>
      </c>
      <c r="AI224" s="18">
        <v>8</v>
      </c>
    </row>
    <row r="225" spans="1:35" ht="16" x14ac:dyDescent="0.2">
      <c r="A225" s="2" t="s">
        <v>252</v>
      </c>
      <c r="B225" s="3">
        <v>33000</v>
      </c>
      <c r="C225" s="92">
        <f>LOG(B225)</f>
        <v>4.5185139398778871</v>
      </c>
      <c r="D225">
        <v>4.8761000000000001</v>
      </c>
      <c r="E225" s="48">
        <v>4.6742999999999997</v>
      </c>
      <c r="F225" s="48">
        <v>3.5998999999999994</v>
      </c>
      <c r="G225" s="48">
        <v>14.2933</v>
      </c>
      <c r="H225" s="5">
        <v>11.94</v>
      </c>
      <c r="I225" s="48">
        <v>28.63</v>
      </c>
      <c r="J225" s="48">
        <v>40.19</v>
      </c>
      <c r="K225" s="48">
        <v>31.17</v>
      </c>
      <c r="L225" s="3">
        <v>3000</v>
      </c>
      <c r="M225">
        <f>LOG(L225)</f>
        <v>3.4771212547196626</v>
      </c>
      <c r="N225" s="9">
        <v>61000</v>
      </c>
      <c r="O225" s="9">
        <f>LOG(N225)</f>
        <v>4.7853298350107671</v>
      </c>
      <c r="P225" s="53">
        <v>58.20000000000001</v>
      </c>
      <c r="Q225" s="53">
        <v>29.7</v>
      </c>
      <c r="R225" s="53">
        <v>12.1</v>
      </c>
      <c r="S225" s="63">
        <v>930</v>
      </c>
      <c r="T225">
        <f>LOG(S225)</f>
        <v>2.9684829485539352</v>
      </c>
      <c r="U225" s="27">
        <v>3820</v>
      </c>
      <c r="V225">
        <f>LOG(U225)</f>
        <v>3.5820633629117089</v>
      </c>
      <c r="W225">
        <v>25</v>
      </c>
      <c r="X225">
        <f>LOG(W225)</f>
        <v>1.3979400086720377</v>
      </c>
      <c r="Y225">
        <v>0.5</v>
      </c>
      <c r="Z225">
        <f>LOG(Y225)</f>
        <v>-0.3010299956639812</v>
      </c>
      <c r="AA225">
        <v>0.8</v>
      </c>
      <c r="AB225">
        <f>LOG(AA225)</f>
        <v>-9.6910013008056392E-2</v>
      </c>
      <c r="AC225">
        <v>1.4</v>
      </c>
      <c r="AD225">
        <f>LOG(AC225)</f>
        <v>0.14612803567823801</v>
      </c>
      <c r="AE225" s="71">
        <f>18*0.25</f>
        <v>4.5</v>
      </c>
      <c r="AF225">
        <f>LOG(AE225)</f>
        <v>0.65321251377534373</v>
      </c>
      <c r="AG225" s="15"/>
      <c r="AH225" t="e">
        <f>LOG(AG225)</f>
        <v>#NUM!</v>
      </c>
      <c r="AI225" s="18">
        <v>6.8</v>
      </c>
    </row>
    <row r="226" spans="1:35" ht="16" x14ac:dyDescent="0.2">
      <c r="A226" s="2" t="s">
        <v>253</v>
      </c>
      <c r="B226" s="3">
        <v>48000</v>
      </c>
      <c r="C226" s="92">
        <f>LOG(B226)</f>
        <v>4.6812412373755876</v>
      </c>
      <c r="D226">
        <v>4.8159999999999998</v>
      </c>
      <c r="E226" s="48">
        <v>4.7152000000000003</v>
      </c>
      <c r="F226" s="48">
        <v>3.4899</v>
      </c>
      <c r="G226" s="48">
        <v>14.1654</v>
      </c>
      <c r="H226" s="5">
        <v>13.24</v>
      </c>
      <c r="I226" s="48">
        <v>28.24</v>
      </c>
      <c r="J226" s="48">
        <v>41.38</v>
      </c>
      <c r="K226" s="48">
        <v>30.380000000000003</v>
      </c>
      <c r="L226" s="3">
        <v>1000</v>
      </c>
      <c r="M226">
        <f>LOG(L226)</f>
        <v>3</v>
      </c>
      <c r="N226" s="9">
        <v>33000</v>
      </c>
      <c r="O226" s="9">
        <f>LOG(N226)</f>
        <v>4.5185139398778871</v>
      </c>
      <c r="P226" s="53">
        <v>64.599999999999994</v>
      </c>
      <c r="Q226" s="53">
        <v>25</v>
      </c>
      <c r="R226" s="53">
        <v>10.4</v>
      </c>
      <c r="S226" s="63">
        <v>320</v>
      </c>
      <c r="T226">
        <f>LOG(S226)</f>
        <v>2.5051499783199058</v>
      </c>
      <c r="U226" s="27">
        <v>440</v>
      </c>
      <c r="V226">
        <f>LOG(U226)</f>
        <v>2.6434526764861874</v>
      </c>
      <c r="W226">
        <v>10</v>
      </c>
      <c r="X226">
        <f>LOG(W226)</f>
        <v>1</v>
      </c>
      <c r="Y226">
        <v>0.5</v>
      </c>
      <c r="Z226">
        <f>LOG(Y226)</f>
        <v>-0.3010299956639812</v>
      </c>
      <c r="AA226">
        <v>0.2</v>
      </c>
      <c r="AB226">
        <f>LOG(AA226)</f>
        <v>-0.69897000433601875</v>
      </c>
      <c r="AC226">
        <v>0.6</v>
      </c>
      <c r="AD226">
        <f>LOG(AC226)</f>
        <v>-0.22184874961635639</v>
      </c>
      <c r="AE226" s="71">
        <v>150</v>
      </c>
      <c r="AF226">
        <f>LOG(AE226)</f>
        <v>2.1760912590556813</v>
      </c>
      <c r="AG226" s="15"/>
      <c r="AH226" t="e">
        <f>LOG(AG226)</f>
        <v>#NUM!</v>
      </c>
      <c r="AI226" s="18">
        <v>9</v>
      </c>
    </row>
    <row r="227" spans="1:35" ht="16" x14ac:dyDescent="0.2">
      <c r="A227" s="2" t="s">
        <v>254</v>
      </c>
      <c r="B227" s="3">
        <v>38000</v>
      </c>
      <c r="C227" s="92">
        <f>LOG(B227)</f>
        <v>4.5797835966168101</v>
      </c>
      <c r="D227">
        <v>4.7518000000000002</v>
      </c>
      <c r="E227" s="48">
        <v>4.7209000000000003</v>
      </c>
      <c r="F227" s="48">
        <v>3.4643999999999999</v>
      </c>
      <c r="G227" s="48">
        <v>14.0671</v>
      </c>
      <c r="H227" s="5">
        <v>9.1999999999999993</v>
      </c>
      <c r="I227" s="48">
        <v>29.43</v>
      </c>
      <c r="J227" s="48">
        <v>40.53</v>
      </c>
      <c r="K227" s="48">
        <v>30.04</v>
      </c>
      <c r="L227" s="3">
        <v>1000</v>
      </c>
      <c r="M227">
        <f>LOG(L227)</f>
        <v>3</v>
      </c>
      <c r="N227" s="9">
        <v>40000</v>
      </c>
      <c r="O227" s="9">
        <f>LOG(N227)</f>
        <v>4.6020599913279625</v>
      </c>
      <c r="P227" s="53">
        <v>64.400000000000006</v>
      </c>
      <c r="Q227" s="53">
        <v>18.600000000000001</v>
      </c>
      <c r="R227" s="53">
        <v>16.899999999999999</v>
      </c>
      <c r="S227" s="63">
        <v>300</v>
      </c>
      <c r="T227">
        <f>LOG(S227)</f>
        <v>2.4771212547196626</v>
      </c>
      <c r="U227" s="27">
        <v>1310</v>
      </c>
      <c r="V227">
        <f>LOG(U227)</f>
        <v>3.1172712956557644</v>
      </c>
      <c r="W227">
        <v>25</v>
      </c>
      <c r="X227">
        <f>LOG(W227)</f>
        <v>1.3979400086720377</v>
      </c>
      <c r="Y227">
        <v>0.5</v>
      </c>
      <c r="Z227">
        <f>LOG(Y227)</f>
        <v>-0.3010299956639812</v>
      </c>
      <c r="AA227">
        <v>0.4</v>
      </c>
      <c r="AB227">
        <f>LOG(AA227)</f>
        <v>-0.3979400086720376</v>
      </c>
      <c r="AC227">
        <v>0.7</v>
      </c>
      <c r="AD227">
        <f>LOG(AC227)</f>
        <v>-0.15490195998574319</v>
      </c>
      <c r="AE227" s="13">
        <v>40</v>
      </c>
      <c r="AF227">
        <f>LOG(AE227)</f>
        <v>1.6020599913279623</v>
      </c>
      <c r="AG227" s="15"/>
      <c r="AH227" t="e">
        <f>LOG(AG227)</f>
        <v>#NUM!</v>
      </c>
      <c r="AI227" s="18">
        <v>8</v>
      </c>
    </row>
    <row r="228" spans="1:35" ht="16" x14ac:dyDescent="0.2">
      <c r="A228" s="2" t="s">
        <v>255</v>
      </c>
      <c r="B228" s="3">
        <v>109000</v>
      </c>
      <c r="C228" s="92">
        <f>LOG(B228)</f>
        <v>5.0374264979406238</v>
      </c>
      <c r="D228">
        <v>4.4660000000000002</v>
      </c>
      <c r="E228" s="48">
        <v>4.7241</v>
      </c>
      <c r="F228" s="48">
        <v>3.2547000000000001</v>
      </c>
      <c r="G228" s="48">
        <v>13.544499999999998</v>
      </c>
      <c r="H228" s="5">
        <v>8.73</v>
      </c>
      <c r="I228" s="48">
        <v>29.600000000000005</v>
      </c>
      <c r="J228" s="48">
        <v>37.26</v>
      </c>
      <c r="K228" s="48">
        <v>33.130000000000003</v>
      </c>
      <c r="L228" s="3">
        <v>1000</v>
      </c>
      <c r="M228">
        <f>LOG(L228)</f>
        <v>3</v>
      </c>
      <c r="N228" s="9">
        <v>41000</v>
      </c>
      <c r="O228" s="9">
        <f>LOG(N228)</f>
        <v>4.6127838567197355</v>
      </c>
      <c r="P228" s="53">
        <v>62.9</v>
      </c>
      <c r="Q228" s="53">
        <v>24.2</v>
      </c>
      <c r="R228" s="53">
        <v>12.9</v>
      </c>
      <c r="S228" s="63">
        <v>850</v>
      </c>
      <c r="T228">
        <f>LOG(S228)</f>
        <v>2.9294189257142929</v>
      </c>
      <c r="U228" s="27">
        <v>5043</v>
      </c>
      <c r="V228">
        <f>LOG(U228)</f>
        <v>3.7026889681591335</v>
      </c>
      <c r="W228">
        <v>45</v>
      </c>
      <c r="X228">
        <f>LOG(W228)</f>
        <v>1.6532125137753437</v>
      </c>
      <c r="Y228">
        <v>1</v>
      </c>
      <c r="Z228">
        <f>LOG(Y228)</f>
        <v>0</v>
      </c>
      <c r="AA228">
        <v>0.2</v>
      </c>
      <c r="AB228">
        <f>LOG(AA228)</f>
        <v>-0.69897000433601875</v>
      </c>
      <c r="AC228">
        <v>0.5</v>
      </c>
      <c r="AD228">
        <f>LOG(AC228)</f>
        <v>-0.3010299956639812</v>
      </c>
      <c r="AE228" s="71">
        <f>18*0.25</f>
        <v>4.5</v>
      </c>
      <c r="AF228">
        <f>LOG(AE228)</f>
        <v>0.65321251377534373</v>
      </c>
      <c r="AG228" s="15">
        <v>20</v>
      </c>
      <c r="AH228">
        <f>LOG(AG228)</f>
        <v>1.3010299956639813</v>
      </c>
      <c r="AI228" s="18">
        <v>8.5</v>
      </c>
    </row>
    <row r="229" spans="1:35" ht="16" x14ac:dyDescent="0.2">
      <c r="A229" s="2" t="s">
        <v>256</v>
      </c>
      <c r="B229" s="3">
        <v>178000</v>
      </c>
      <c r="C229" s="92">
        <f>LOG(B229)</f>
        <v>5.2504200023088936</v>
      </c>
      <c r="D229">
        <v>5.0789</v>
      </c>
      <c r="E229" s="48">
        <v>4.6391</v>
      </c>
      <c r="F229" s="48">
        <v>3.4152999999999998</v>
      </c>
      <c r="G229" s="48">
        <v>14.283899999999999</v>
      </c>
      <c r="H229" s="5">
        <v>8.9</v>
      </c>
      <c r="I229" s="48">
        <v>29.049999999999997</v>
      </c>
      <c r="J229" s="48">
        <v>38.94</v>
      </c>
      <c r="K229" s="48">
        <v>32</v>
      </c>
      <c r="L229" s="3">
        <v>1000</v>
      </c>
      <c r="M229">
        <f>LOG(L229)</f>
        <v>3</v>
      </c>
      <c r="N229" s="9">
        <v>80000</v>
      </c>
      <c r="O229" s="9">
        <f>LOG(N229)</f>
        <v>4.9030899869919438</v>
      </c>
      <c r="P229" s="53">
        <v>71.7</v>
      </c>
      <c r="Q229" s="53">
        <v>12.5</v>
      </c>
      <c r="R229" s="53">
        <v>15.8</v>
      </c>
      <c r="S229" s="63">
        <v>860</v>
      </c>
      <c r="T229">
        <f>LOG(S229)</f>
        <v>2.9344984512435679</v>
      </c>
      <c r="U229" s="27">
        <v>1300</v>
      </c>
      <c r="V229">
        <f>LOG(U229)</f>
        <v>3.1139433523068369</v>
      </c>
      <c r="W229">
        <v>45</v>
      </c>
      <c r="X229">
        <f>LOG(W229)</f>
        <v>1.6532125137753437</v>
      </c>
      <c r="Y229">
        <v>12.5</v>
      </c>
      <c r="Z229">
        <f>LOG(Y229)</f>
        <v>1.0969100130080565</v>
      </c>
      <c r="AA229">
        <v>0.3</v>
      </c>
      <c r="AB229">
        <f>LOG(AA229)</f>
        <v>-0.52287874528033762</v>
      </c>
      <c r="AC229">
        <v>0.3</v>
      </c>
      <c r="AD229">
        <f>LOG(AC229)</f>
        <v>-0.52287874528033762</v>
      </c>
      <c r="AE229" s="13">
        <v>64</v>
      </c>
      <c r="AF229">
        <f>LOG(AE229)</f>
        <v>1.8061799739838871</v>
      </c>
      <c r="AG229" s="15"/>
      <c r="AH229" t="e">
        <f>LOG(AG229)</f>
        <v>#NUM!</v>
      </c>
      <c r="AI229" s="18">
        <v>9.5</v>
      </c>
    </row>
    <row r="230" spans="1:35" ht="16" x14ac:dyDescent="0.2">
      <c r="A230" s="2" t="s">
        <v>257</v>
      </c>
      <c r="B230" s="3">
        <v>73000</v>
      </c>
      <c r="C230" s="92">
        <f>LOG(B230)</f>
        <v>4.8633228601204559</v>
      </c>
      <c r="D230">
        <v>4.1702000000000004</v>
      </c>
      <c r="E230" s="48">
        <v>4.6951999999999998</v>
      </c>
      <c r="F230" s="48">
        <v>3.3082000000000003</v>
      </c>
      <c r="G230" s="48">
        <v>13.313000000000001</v>
      </c>
      <c r="H230" s="5">
        <v>11.13</v>
      </c>
      <c r="I230" s="48">
        <v>26.72</v>
      </c>
      <c r="J230" s="48">
        <v>38.68</v>
      </c>
      <c r="K230" s="48">
        <v>34.6</v>
      </c>
      <c r="L230" s="3">
        <v>10000</v>
      </c>
      <c r="M230">
        <f>LOG(L230)</f>
        <v>4</v>
      </c>
      <c r="N230" s="9">
        <v>157000</v>
      </c>
      <c r="O230" s="9">
        <f>LOG(N230)</f>
        <v>5.195899652409234</v>
      </c>
      <c r="P230" s="53">
        <v>72.3</v>
      </c>
      <c r="Q230" s="53">
        <v>23</v>
      </c>
      <c r="R230" s="53">
        <v>4.7</v>
      </c>
      <c r="S230" s="63">
        <v>17218.5</v>
      </c>
      <c r="T230">
        <f>LOG(S230)</f>
        <v>4.2359953149400864</v>
      </c>
      <c r="U230" s="27">
        <v>15563</v>
      </c>
      <c r="V230">
        <f>LOG(U230)</f>
        <v>4.1920933174520343</v>
      </c>
      <c r="W230">
        <v>170</v>
      </c>
      <c r="X230">
        <f>LOG(W230)</f>
        <v>2.2304489213782741</v>
      </c>
      <c r="Y230">
        <v>3.5</v>
      </c>
      <c r="Z230">
        <f>LOG(Y230)</f>
        <v>0.54406804435027567</v>
      </c>
      <c r="AA230">
        <v>5.6</v>
      </c>
      <c r="AB230">
        <f>LOG(AA230)</f>
        <v>0.74818802700620035</v>
      </c>
      <c r="AC230">
        <v>9.1111111111111107</v>
      </c>
      <c r="AD230">
        <f>LOG(AC230)</f>
        <v>0.95957134294439184</v>
      </c>
      <c r="AE230" s="13">
        <v>300</v>
      </c>
      <c r="AF230">
        <f>LOG(AE230)</f>
        <v>2.4771212547196626</v>
      </c>
      <c r="AG230" s="15"/>
      <c r="AH230" t="e">
        <f>LOG(AG230)</f>
        <v>#NUM!</v>
      </c>
      <c r="AI230" s="18">
        <v>8.9</v>
      </c>
    </row>
    <row r="231" spans="1:35" ht="16" x14ac:dyDescent="0.2">
      <c r="A231" s="2" t="s">
        <v>258</v>
      </c>
      <c r="B231" s="3">
        <v>70000</v>
      </c>
      <c r="C231" s="92">
        <f>LOG(B231)</f>
        <v>4.8450980400142569</v>
      </c>
      <c r="D231">
        <v>4.4595000000000002</v>
      </c>
      <c r="E231" s="48">
        <v>4.7016999999999998</v>
      </c>
      <c r="F231" s="48">
        <v>3.4245999999999999</v>
      </c>
      <c r="G231" s="48">
        <v>13.717699999999999</v>
      </c>
      <c r="H231" s="5">
        <v>13.98</v>
      </c>
      <c r="I231" s="48">
        <v>27.1</v>
      </c>
      <c r="J231" s="48">
        <v>40.71</v>
      </c>
      <c r="K231" s="48">
        <v>32.18</v>
      </c>
      <c r="L231" s="3">
        <v>6000</v>
      </c>
      <c r="M231">
        <f>LOG(L231)</f>
        <v>3.7781512503836434</v>
      </c>
      <c r="N231" s="9">
        <v>81000</v>
      </c>
      <c r="O231" s="9">
        <f>LOG(N231)</f>
        <v>4.9084850188786495</v>
      </c>
      <c r="P231" s="53">
        <v>81.7</v>
      </c>
      <c r="Q231" s="53">
        <v>15</v>
      </c>
      <c r="R231" s="53">
        <v>3.3000000000000003</v>
      </c>
      <c r="S231" s="63">
        <v>1750</v>
      </c>
      <c r="T231">
        <f>LOG(S231)</f>
        <v>3.2430380486862944</v>
      </c>
      <c r="U231" s="27">
        <v>9135.5</v>
      </c>
      <c r="V231">
        <f>LOG(U231)</f>
        <v>3.9607323219456383</v>
      </c>
      <c r="W231">
        <v>550</v>
      </c>
      <c r="X231">
        <f>LOG(W231)</f>
        <v>2.7403626894942437</v>
      </c>
      <c r="Y231">
        <v>1</v>
      </c>
      <c r="Z231">
        <f>LOG(Y231)</f>
        <v>0</v>
      </c>
      <c r="AA231">
        <v>3.1</v>
      </c>
      <c r="AB231">
        <f>LOG(AA231)</f>
        <v>0.49136169383427269</v>
      </c>
      <c r="AC231">
        <v>2.4</v>
      </c>
      <c r="AD231">
        <f>LOG(AC231)</f>
        <v>0.38021124171160603</v>
      </c>
      <c r="AE231" s="71">
        <v>110</v>
      </c>
      <c r="AF231">
        <f>LOG(AE231)</f>
        <v>2.0413926851582249</v>
      </c>
      <c r="AG231" s="15">
        <v>20</v>
      </c>
      <c r="AH231">
        <f>LOG(AG231)</f>
        <v>1.3010299956639813</v>
      </c>
      <c r="AI231" s="18">
        <v>8.4</v>
      </c>
    </row>
    <row r="232" spans="1:35" ht="16" x14ac:dyDescent="0.2">
      <c r="A232" s="2" t="s">
        <v>259</v>
      </c>
      <c r="B232" s="3">
        <v>72000</v>
      </c>
      <c r="C232" s="92">
        <f>LOG(B232)</f>
        <v>4.8573324964312681</v>
      </c>
      <c r="D232">
        <v>4.5926999999999998</v>
      </c>
      <c r="E232" s="48">
        <v>4.7260999999999997</v>
      </c>
      <c r="F232" s="48">
        <v>3.4417000000000004</v>
      </c>
      <c r="G232" s="48">
        <v>13.900199999999998</v>
      </c>
      <c r="H232" s="5">
        <v>11.17</v>
      </c>
      <c r="I232" s="48">
        <v>27.71</v>
      </c>
      <c r="J232" s="48">
        <v>40.799999999999997</v>
      </c>
      <c r="K232" s="48">
        <v>31.489999999999995</v>
      </c>
      <c r="L232" s="3">
        <v>5000</v>
      </c>
      <c r="M232">
        <f>LOG(L232)</f>
        <v>3.6989700043360187</v>
      </c>
      <c r="N232" s="9">
        <v>68000</v>
      </c>
      <c r="O232" s="9">
        <f>LOG(N232)</f>
        <v>4.8325089127062366</v>
      </c>
      <c r="P232" s="53">
        <v>75</v>
      </c>
      <c r="Q232" s="53">
        <v>18.8</v>
      </c>
      <c r="R232" s="53">
        <v>6.3</v>
      </c>
      <c r="S232" s="63">
        <v>5383.5</v>
      </c>
      <c r="T232">
        <f>LOG(S232)</f>
        <v>3.7310647173889211</v>
      </c>
      <c r="U232" s="27">
        <v>4697</v>
      </c>
      <c r="V232">
        <f>LOG(U232)</f>
        <v>3.671820560183249</v>
      </c>
      <c r="W232">
        <v>365</v>
      </c>
      <c r="X232">
        <f>LOG(W232)</f>
        <v>2.5622928644564746</v>
      </c>
      <c r="Y232">
        <v>0.5</v>
      </c>
      <c r="Z232">
        <f>LOG(Y232)</f>
        <v>-0.3010299956639812</v>
      </c>
      <c r="AA232">
        <v>4.2</v>
      </c>
      <c r="AB232">
        <f>LOG(AA232)</f>
        <v>0.62324929039790045</v>
      </c>
      <c r="AC232">
        <v>2.8</v>
      </c>
      <c r="AD232">
        <f>LOG(AC232)</f>
        <v>0.44715803134221921</v>
      </c>
      <c r="AE232" s="13">
        <v>270</v>
      </c>
      <c r="AF232">
        <f>LOG(AE232)</f>
        <v>2.4313637641589874</v>
      </c>
      <c r="AG232" s="15"/>
      <c r="AH232" t="e">
        <f>LOG(AG232)</f>
        <v>#NUM!</v>
      </c>
      <c r="AI232" s="18">
        <v>8.4</v>
      </c>
    </row>
    <row r="233" spans="1:35" ht="16" x14ac:dyDescent="0.2">
      <c r="A233" s="2" t="s">
        <v>260</v>
      </c>
      <c r="B233" s="3">
        <v>80000</v>
      </c>
      <c r="C233" s="92">
        <f>LOG(B233)</f>
        <v>4.9030899869919438</v>
      </c>
      <c r="D233">
        <v>4.5290999999999997</v>
      </c>
      <c r="E233" s="48">
        <v>4.7149999999999999</v>
      </c>
      <c r="F233" s="48">
        <v>3.3738000000000006</v>
      </c>
      <c r="G233" s="48">
        <v>13.7376</v>
      </c>
      <c r="H233" s="5">
        <v>11.6</v>
      </c>
      <c r="I233" s="48">
        <v>26.890000000000004</v>
      </c>
      <c r="J233" s="48">
        <v>38.39</v>
      </c>
      <c r="K233" s="48">
        <v>34.72</v>
      </c>
      <c r="L233" s="3">
        <v>1000</v>
      </c>
      <c r="M233">
        <f>LOG(L233)</f>
        <v>3</v>
      </c>
      <c r="N233" s="9">
        <v>47000</v>
      </c>
      <c r="O233" s="9">
        <f>LOG(N233)</f>
        <v>4.6720978579357171</v>
      </c>
      <c r="P233" s="53">
        <v>69</v>
      </c>
      <c r="Q233" s="53">
        <v>22.5</v>
      </c>
      <c r="R233" s="53">
        <v>8.5</v>
      </c>
      <c r="S233" s="63">
        <v>1720</v>
      </c>
      <c r="T233">
        <f>LOG(S233)</f>
        <v>3.2355284469075487</v>
      </c>
      <c r="U233" s="27">
        <v>1510</v>
      </c>
      <c r="V233">
        <f>LOG(U233)</f>
        <v>3.1789769472931693</v>
      </c>
      <c r="W233">
        <v>220</v>
      </c>
      <c r="X233">
        <f>LOG(W233)</f>
        <v>2.3424226808222062</v>
      </c>
      <c r="Y233">
        <v>26</v>
      </c>
      <c r="Z233">
        <f>LOG(Y233)</f>
        <v>1.414973347970818</v>
      </c>
      <c r="AA233">
        <v>3.4</v>
      </c>
      <c r="AB233">
        <f>LOG(AA233)</f>
        <v>0.53147891704225514</v>
      </c>
      <c r="AC233">
        <v>2.4</v>
      </c>
      <c r="AD233">
        <f>LOG(AC233)</f>
        <v>0.38021124171160603</v>
      </c>
      <c r="AE233" s="13">
        <v>220</v>
      </c>
      <c r="AF233">
        <f>LOG(AE233)</f>
        <v>2.3424226808222062</v>
      </c>
      <c r="AG233" s="15"/>
      <c r="AH233" t="e">
        <f>LOG(AG233)</f>
        <v>#NUM!</v>
      </c>
      <c r="AI233" s="18">
        <v>9.1999999999999993</v>
      </c>
    </row>
    <row r="234" spans="1:35" ht="16" x14ac:dyDescent="0.2">
      <c r="A234" s="2" t="s">
        <v>261</v>
      </c>
      <c r="B234" s="3">
        <v>83000</v>
      </c>
      <c r="C234" s="92">
        <f>LOG(B234)</f>
        <v>4.9190780923760737</v>
      </c>
      <c r="D234">
        <v>4.3516000000000004</v>
      </c>
      <c r="E234" s="48">
        <v>4.7419000000000002</v>
      </c>
      <c r="F234" s="48">
        <v>3.2149000000000005</v>
      </c>
      <c r="G234" s="48">
        <v>13.405699999999998</v>
      </c>
      <c r="H234" s="5">
        <v>10.53</v>
      </c>
      <c r="I234" s="48">
        <v>26.479999999999997</v>
      </c>
      <c r="J234" s="48">
        <v>36.090000000000003</v>
      </c>
      <c r="K234" s="48">
        <v>37.43</v>
      </c>
      <c r="L234" s="3">
        <v>2000</v>
      </c>
      <c r="M234">
        <f>LOG(L234)</f>
        <v>3.3010299956639813</v>
      </c>
      <c r="N234" s="9">
        <v>88000</v>
      </c>
      <c r="O234" s="9">
        <f>LOG(N234)</f>
        <v>4.9444826721501682</v>
      </c>
      <c r="P234" s="53">
        <v>64.400000000000006</v>
      </c>
      <c r="Q234" s="53">
        <v>29.5</v>
      </c>
      <c r="R234" s="53">
        <v>6.1</v>
      </c>
      <c r="S234" s="63">
        <v>1200</v>
      </c>
      <c r="T234">
        <f>LOG(S234)</f>
        <v>3.0791812460476247</v>
      </c>
      <c r="U234" s="27">
        <v>1520</v>
      </c>
      <c r="V234">
        <f>LOG(U234)</f>
        <v>3.1818435879447726</v>
      </c>
      <c r="W234">
        <v>355</v>
      </c>
      <c r="X234">
        <f>LOG(W234)</f>
        <v>2.5502283530550942</v>
      </c>
      <c r="Y234">
        <v>3.5</v>
      </c>
      <c r="Z234">
        <f>LOG(Y234)</f>
        <v>0.54406804435027567</v>
      </c>
      <c r="AA234">
        <v>1.6</v>
      </c>
      <c r="AB234">
        <f>LOG(AA234)</f>
        <v>0.20411998265592479</v>
      </c>
      <c r="AC234">
        <v>1.9</v>
      </c>
      <c r="AD234">
        <f>LOG(AC234)</f>
        <v>0.27875360095282892</v>
      </c>
      <c r="AE234" s="13">
        <v>260</v>
      </c>
      <c r="AF234">
        <f>LOG(AE234)</f>
        <v>2.4149733479708178</v>
      </c>
      <c r="AG234" s="15">
        <v>50</v>
      </c>
      <c r="AH234">
        <f>LOG(AG234)</f>
        <v>1.6989700043360187</v>
      </c>
      <c r="AI234" s="18">
        <v>9.6999999999999993</v>
      </c>
    </row>
    <row r="235" spans="1:35" ht="16" x14ac:dyDescent="0.2">
      <c r="A235" s="2" t="s">
        <v>262</v>
      </c>
      <c r="B235" s="3">
        <v>99000</v>
      </c>
      <c r="C235" s="92">
        <f>LOG(B235)</f>
        <v>4.9956351945975497</v>
      </c>
      <c r="D235">
        <v>4.0871000000000004</v>
      </c>
      <c r="E235" s="48">
        <v>4.6955999999999998</v>
      </c>
      <c r="F235" s="48">
        <v>3.1734</v>
      </c>
      <c r="G235" s="48">
        <v>13.084599999999998</v>
      </c>
      <c r="H235" s="5">
        <v>11.66</v>
      </c>
      <c r="I235" s="48">
        <v>25.88</v>
      </c>
      <c r="J235" s="48">
        <v>38</v>
      </c>
      <c r="K235" s="48">
        <v>36.119999999999997</v>
      </c>
      <c r="L235" s="3">
        <v>4000</v>
      </c>
      <c r="M235">
        <f>LOG(L235)</f>
        <v>3.6020599913279625</v>
      </c>
      <c r="N235" s="9">
        <v>62000</v>
      </c>
      <c r="O235" s="9">
        <f>LOG(N235)</f>
        <v>4.7923916894982534</v>
      </c>
      <c r="P235" s="53">
        <v>58.099999999999994</v>
      </c>
      <c r="Q235" s="53">
        <v>15.1</v>
      </c>
      <c r="R235" s="53">
        <v>26.899999999999995</v>
      </c>
      <c r="S235" s="63">
        <v>7775.5</v>
      </c>
      <c r="T235">
        <f>LOG(S235)</f>
        <v>3.8907283257064669</v>
      </c>
      <c r="U235" s="27">
        <v>11685.5</v>
      </c>
      <c r="V235">
        <f>LOG(U235)</f>
        <v>4.0676472997488045</v>
      </c>
      <c r="W235">
        <v>425</v>
      </c>
      <c r="X235">
        <f>LOG(W235)</f>
        <v>2.6283889300503116</v>
      </c>
      <c r="Y235">
        <v>4.5</v>
      </c>
      <c r="Z235">
        <f>LOG(Y235)</f>
        <v>0.65321251377534373</v>
      </c>
      <c r="AA235">
        <v>8.1999999999999993</v>
      </c>
      <c r="AB235">
        <f>LOG(AA235)</f>
        <v>0.91381385238371671</v>
      </c>
      <c r="AC235">
        <v>3.6</v>
      </c>
      <c r="AD235">
        <f>LOG(AC235)</f>
        <v>0.55630250076728727</v>
      </c>
      <c r="AE235" s="71">
        <f>18*0.25</f>
        <v>4.5</v>
      </c>
      <c r="AF235">
        <f>LOG(AE235)</f>
        <v>0.65321251377534373</v>
      </c>
      <c r="AG235" s="15">
        <v>20</v>
      </c>
      <c r="AH235">
        <f>LOG(AG235)</f>
        <v>1.3010299956639813</v>
      </c>
      <c r="AI235" s="18">
        <v>9.1999999999999993</v>
      </c>
    </row>
    <row r="236" spans="1:35" ht="16" x14ac:dyDescent="0.2">
      <c r="A236" s="2" t="s">
        <v>263</v>
      </c>
      <c r="B236" s="3">
        <v>59000</v>
      </c>
      <c r="C236" s="92">
        <f>LOG(B236)</f>
        <v>4.7708520116421438</v>
      </c>
      <c r="D236">
        <v>4.4059999999999997</v>
      </c>
      <c r="E236" s="48">
        <v>4.6971999999999996</v>
      </c>
      <c r="F236" s="48">
        <v>3.0434999999999999</v>
      </c>
      <c r="G236" s="48">
        <v>13.261599999999998</v>
      </c>
      <c r="H236" s="5">
        <v>11.22</v>
      </c>
      <c r="I236" s="48">
        <v>26.289999999999996</v>
      </c>
      <c r="J236" s="48">
        <v>39.71</v>
      </c>
      <c r="K236" s="48">
        <v>34</v>
      </c>
      <c r="L236" s="3">
        <v>12000</v>
      </c>
      <c r="M236">
        <f>LOG(L236)</f>
        <v>4.0791812460476251</v>
      </c>
      <c r="N236" s="9">
        <v>92000</v>
      </c>
      <c r="O236" s="9">
        <f>LOG(N236)</f>
        <v>4.9637878273455556</v>
      </c>
      <c r="P236" s="53">
        <v>68.8</v>
      </c>
      <c r="Q236" s="53">
        <v>23.2</v>
      </c>
      <c r="R236" s="53">
        <v>8</v>
      </c>
      <c r="S236" s="63">
        <v>10241</v>
      </c>
      <c r="T236">
        <f>LOG(S236)</f>
        <v>4.0103423661395681</v>
      </c>
      <c r="U236" s="27">
        <v>13000</v>
      </c>
      <c r="V236">
        <f>LOG(U236)</f>
        <v>4.1139433523068369</v>
      </c>
      <c r="W236">
        <v>3085</v>
      </c>
      <c r="X236">
        <f>LOG(W236)</f>
        <v>3.4892551683692603</v>
      </c>
      <c r="Y236">
        <v>312.5</v>
      </c>
      <c r="Z236">
        <f>LOG(Y236)</f>
        <v>2.4948500216800942</v>
      </c>
      <c r="AA236">
        <v>3.4</v>
      </c>
      <c r="AB236">
        <f>LOG(AA236)</f>
        <v>0.53147891704225514</v>
      </c>
      <c r="AC236">
        <v>6.666666666666667</v>
      </c>
      <c r="AD236">
        <f>LOG(AC236)</f>
        <v>0.82390874094431876</v>
      </c>
      <c r="AE236" s="13">
        <v>700</v>
      </c>
      <c r="AF236">
        <f>LOG(AE236)</f>
        <v>2.8450980400142569</v>
      </c>
      <c r="AG236" s="15">
        <v>50</v>
      </c>
      <c r="AH236">
        <f>LOG(AG236)</f>
        <v>1.6989700043360187</v>
      </c>
      <c r="AI236" s="18">
        <v>8.4</v>
      </c>
    </row>
    <row r="237" spans="1:35" ht="16" x14ac:dyDescent="0.2">
      <c r="A237" s="2" t="s">
        <v>264</v>
      </c>
      <c r="B237" s="3">
        <v>143000</v>
      </c>
      <c r="C237" s="92">
        <f>LOG(B237)</f>
        <v>5.1553360374650614</v>
      </c>
      <c r="D237">
        <v>4.3853999999999997</v>
      </c>
      <c r="E237" s="48">
        <v>4.6635999999999997</v>
      </c>
      <c r="F237" s="48">
        <v>3.1040999999999999</v>
      </c>
      <c r="G237" s="48">
        <v>13.250799999999998</v>
      </c>
      <c r="H237" s="5">
        <v>9.73</v>
      </c>
      <c r="I237" s="48">
        <v>26.46</v>
      </c>
      <c r="J237" s="48">
        <v>40.03</v>
      </c>
      <c r="K237" s="48">
        <v>33.51</v>
      </c>
      <c r="L237" s="3">
        <v>4000</v>
      </c>
      <c r="M237">
        <f>LOG(L237)</f>
        <v>3.6020599913279625</v>
      </c>
      <c r="N237" s="9">
        <v>94000</v>
      </c>
      <c r="O237" s="9">
        <f>LOG(N237)</f>
        <v>4.9731278535996983</v>
      </c>
      <c r="P237" s="53">
        <v>70.7</v>
      </c>
      <c r="Q237" s="53">
        <v>12.9</v>
      </c>
      <c r="R237" s="53">
        <v>16.399999999999999</v>
      </c>
      <c r="S237" s="63">
        <v>8767</v>
      </c>
      <c r="T237">
        <f>LOG(S237)</f>
        <v>3.9428510065543372</v>
      </c>
      <c r="U237" s="27">
        <v>10461.5</v>
      </c>
      <c r="V237">
        <f>LOG(U237)</f>
        <v>4.0195939593895567</v>
      </c>
      <c r="W237">
        <v>385</v>
      </c>
      <c r="X237">
        <f>LOG(W237)</f>
        <v>2.5854607295085006</v>
      </c>
      <c r="Y237">
        <v>375</v>
      </c>
      <c r="Z237">
        <f>LOG(Y237)</f>
        <v>2.5740312677277188</v>
      </c>
      <c r="AA237">
        <v>12.4</v>
      </c>
      <c r="AB237">
        <f>LOG(AA237)</f>
        <v>1.0934216851622351</v>
      </c>
      <c r="AC237">
        <v>4.3</v>
      </c>
      <c r="AD237">
        <f>LOG(AC237)</f>
        <v>0.63346845557958653</v>
      </c>
      <c r="AE237" s="13">
        <v>37</v>
      </c>
      <c r="AF237">
        <f>LOG(AE237)</f>
        <v>1.568201724066995</v>
      </c>
      <c r="AG237" s="15"/>
      <c r="AH237" t="e">
        <f>LOG(AG237)</f>
        <v>#NUM!</v>
      </c>
      <c r="AI237" s="18">
        <v>9.5</v>
      </c>
    </row>
    <row r="238" spans="1:35" ht="16" x14ac:dyDescent="0.2">
      <c r="A238" s="2" t="s">
        <v>265</v>
      </c>
      <c r="B238" s="3">
        <v>131000</v>
      </c>
      <c r="C238" s="92">
        <f>LOG(B238)</f>
        <v>5.1172712956557644</v>
      </c>
      <c r="D238">
        <v>4.5445000000000002</v>
      </c>
      <c r="E238" s="48">
        <v>4.6622000000000003</v>
      </c>
      <c r="F238" s="48">
        <v>3.2629999999999999</v>
      </c>
      <c r="G238" s="48">
        <v>13.5686</v>
      </c>
      <c r="H238" s="5">
        <v>7.28</v>
      </c>
      <c r="I238" s="48">
        <v>26.150000000000002</v>
      </c>
      <c r="J238" s="48">
        <v>38.299999999999997</v>
      </c>
      <c r="K238" s="48">
        <v>35.549999999999997</v>
      </c>
      <c r="L238" s="3">
        <v>9000</v>
      </c>
      <c r="M238">
        <f>LOG(L238)</f>
        <v>3.9542425094393248</v>
      </c>
      <c r="N238" s="9">
        <v>122000</v>
      </c>
      <c r="O238" s="9">
        <f>LOG(N238)</f>
        <v>5.0863598306747484</v>
      </c>
      <c r="P238" s="53">
        <v>64.099999999999994</v>
      </c>
      <c r="Q238" s="53">
        <v>31.5</v>
      </c>
      <c r="R238" s="53">
        <v>4.3</v>
      </c>
      <c r="S238" s="63">
        <v>5118.5</v>
      </c>
      <c r="T238">
        <f>LOG(S238)</f>
        <v>3.7091427076227976</v>
      </c>
      <c r="U238" s="27">
        <v>5848</v>
      </c>
      <c r="V238">
        <f>LOG(U238)</f>
        <v>3.7670073639498041</v>
      </c>
      <c r="W238">
        <v>410</v>
      </c>
      <c r="X238">
        <f>LOG(W238)</f>
        <v>2.6127838567197355</v>
      </c>
      <c r="Y238">
        <v>87</v>
      </c>
      <c r="Z238">
        <f>LOG(Y238)</f>
        <v>1.9395192526186185</v>
      </c>
      <c r="AA238">
        <v>4.4000000000000004</v>
      </c>
      <c r="AB238">
        <f>LOG(AA238)</f>
        <v>0.64345267648618742</v>
      </c>
      <c r="AC238">
        <v>2.4444444444444446</v>
      </c>
      <c r="AD238">
        <f>LOG(AC238)</f>
        <v>0.38818017138288141</v>
      </c>
      <c r="AE238" s="71">
        <v>110</v>
      </c>
      <c r="AF238">
        <f>LOG(AE238)</f>
        <v>2.0413926851582249</v>
      </c>
      <c r="AG238" s="15">
        <v>330</v>
      </c>
      <c r="AH238">
        <f>LOG(AG238)</f>
        <v>2.5185139398778875</v>
      </c>
      <c r="AI238" s="18">
        <v>9.4</v>
      </c>
    </row>
    <row r="239" spans="1:35" ht="16" x14ac:dyDescent="0.2">
      <c r="A239" s="2" t="s">
        <v>266</v>
      </c>
      <c r="B239" s="3">
        <v>74000</v>
      </c>
      <c r="C239" s="92">
        <f>LOG(B239)</f>
        <v>4.8692317197309762</v>
      </c>
      <c r="D239">
        <v>4.1738999999999997</v>
      </c>
      <c r="E239" s="48">
        <v>4.7187999999999999</v>
      </c>
      <c r="F239" s="48">
        <v>3.0722999999999998</v>
      </c>
      <c r="G239" s="48">
        <v>13.05</v>
      </c>
      <c r="H239" s="5">
        <v>11.22</v>
      </c>
      <c r="I239" s="48">
        <v>26.009999999999998</v>
      </c>
      <c r="J239" s="48">
        <v>38.270000000000003</v>
      </c>
      <c r="K239" s="48">
        <v>35.72</v>
      </c>
      <c r="L239" s="3">
        <v>6000</v>
      </c>
      <c r="M239">
        <f>LOG(L239)</f>
        <v>3.7781512503836434</v>
      </c>
      <c r="N239" s="9">
        <v>113000</v>
      </c>
      <c r="O239" s="9">
        <f>LOG(N239)</f>
        <v>5.0530784434834199</v>
      </c>
      <c r="P239" s="53">
        <v>67.599999999999994</v>
      </c>
      <c r="Q239" s="53">
        <v>25.3</v>
      </c>
      <c r="R239" s="53">
        <v>7.1</v>
      </c>
      <c r="S239" s="63">
        <v>13292.5</v>
      </c>
      <c r="T239">
        <f>LOG(S239)</f>
        <v>4.1236066689862163</v>
      </c>
      <c r="U239" s="27">
        <v>13783.5</v>
      </c>
      <c r="V239">
        <f>LOG(U239)</f>
        <v>4.1393595105819161</v>
      </c>
      <c r="W239">
        <v>7285</v>
      </c>
      <c r="X239">
        <f>LOG(W239)</f>
        <v>3.8624295561060089</v>
      </c>
      <c r="Y239">
        <v>15.5</v>
      </c>
      <c r="Z239">
        <f>LOG(Y239)</f>
        <v>1.1903316981702914</v>
      </c>
      <c r="AA239">
        <v>4.0999999999999996</v>
      </c>
      <c r="AB239">
        <f>LOG(AA239)</f>
        <v>0.61278385671973545</v>
      </c>
      <c r="AC239">
        <v>3.5</v>
      </c>
      <c r="AD239">
        <f>LOG(AC239)</f>
        <v>0.54406804435027567</v>
      </c>
      <c r="AE239" s="71">
        <v>120</v>
      </c>
      <c r="AF239">
        <f>LOG(AE239)</f>
        <v>2.0791812460476247</v>
      </c>
      <c r="AG239" s="15"/>
      <c r="AH239" t="e">
        <f>LOG(AG239)</f>
        <v>#NUM!</v>
      </c>
      <c r="AI239" s="18">
        <v>9.6</v>
      </c>
    </row>
    <row r="240" spans="1:35" ht="16" x14ac:dyDescent="0.2">
      <c r="A240" s="2" t="s">
        <v>267</v>
      </c>
      <c r="B240" s="3">
        <v>99000</v>
      </c>
      <c r="C240" s="92">
        <f>LOG(B240)</f>
        <v>4.9956351945975497</v>
      </c>
      <c r="D240">
        <v>3.8997000000000002</v>
      </c>
      <c r="E240" s="48">
        <v>4.6811999999999996</v>
      </c>
      <c r="F240" s="48">
        <v>2.8288000000000002</v>
      </c>
      <c r="G240" s="48">
        <v>12.486499999999999</v>
      </c>
      <c r="H240" s="5">
        <v>9.9700000000000006</v>
      </c>
      <c r="I240" s="48">
        <v>24.32</v>
      </c>
      <c r="J240" s="48">
        <v>34.56</v>
      </c>
      <c r="K240" s="48">
        <v>41.13</v>
      </c>
      <c r="L240" s="3">
        <v>6000</v>
      </c>
      <c r="M240">
        <f>LOG(L240)</f>
        <v>3.7781512503836434</v>
      </c>
      <c r="N240" s="9">
        <v>74000</v>
      </c>
      <c r="O240" s="9">
        <f>LOG(N240)</f>
        <v>4.8692317197309762</v>
      </c>
      <c r="P240" s="53">
        <v>73.599999999999994</v>
      </c>
      <c r="Q240" s="53">
        <v>16.399999999999999</v>
      </c>
      <c r="R240" s="53">
        <v>10</v>
      </c>
      <c r="S240" s="63">
        <v>8669</v>
      </c>
      <c r="T240">
        <f>LOG(S240)</f>
        <v>3.9379690029514527</v>
      </c>
      <c r="U240" s="27">
        <v>2420</v>
      </c>
      <c r="V240">
        <f>LOG(U240)</f>
        <v>3.3838153659804311</v>
      </c>
      <c r="W240">
        <v>8620</v>
      </c>
      <c r="X240">
        <f>LOG(W240)</f>
        <v>3.9355072658247128</v>
      </c>
      <c r="Y240">
        <v>80</v>
      </c>
      <c r="Z240">
        <f>LOG(Y240)</f>
        <v>1.9030899869919435</v>
      </c>
      <c r="AA240">
        <v>18.2</v>
      </c>
      <c r="AB240">
        <f>LOG(AA240)</f>
        <v>1.2600713879850747</v>
      </c>
      <c r="AC240">
        <v>9.1999999999999993</v>
      </c>
      <c r="AD240">
        <f>LOG(AC240)</f>
        <v>0.96378782734555524</v>
      </c>
      <c r="AE240" s="13">
        <v>19</v>
      </c>
      <c r="AF240">
        <f>LOG(AE240)</f>
        <v>1.2787536009528289</v>
      </c>
      <c r="AG240" s="15">
        <v>20</v>
      </c>
      <c r="AH240">
        <f>LOG(AG240)</f>
        <v>1.3010299956639813</v>
      </c>
      <c r="AI240" s="18">
        <v>9.6999999999999993</v>
      </c>
    </row>
    <row r="241" spans="1:35" ht="16" x14ac:dyDescent="0.2">
      <c r="A241" s="2" t="s">
        <v>268</v>
      </c>
      <c r="B241" s="3">
        <v>115000</v>
      </c>
      <c r="C241" s="92">
        <f>LOG(B241)</f>
        <v>5.0606978403536118</v>
      </c>
      <c r="D241">
        <v>3.9861</v>
      </c>
      <c r="E241" s="48">
        <v>4.6771000000000003</v>
      </c>
      <c r="F241" s="48">
        <v>2.8614000000000002</v>
      </c>
      <c r="G241" s="48">
        <v>12.614500000000001</v>
      </c>
      <c r="H241" s="5">
        <v>10.06</v>
      </c>
      <c r="I241" s="48">
        <v>23.72</v>
      </c>
      <c r="J241" s="48">
        <v>36.71</v>
      </c>
      <c r="K241" s="48">
        <v>39.57</v>
      </c>
      <c r="L241" s="3">
        <v>6000</v>
      </c>
      <c r="M241">
        <f>LOG(L241)</f>
        <v>3.7781512503836434</v>
      </c>
      <c r="N241" s="9">
        <v>124000</v>
      </c>
      <c r="O241" s="9">
        <f>LOG(N241)</f>
        <v>5.0934216851622347</v>
      </c>
      <c r="P241" s="53">
        <v>68.3</v>
      </c>
      <c r="Q241" s="53">
        <v>20</v>
      </c>
      <c r="R241" s="53">
        <v>11.7</v>
      </c>
      <c r="S241" s="63">
        <v>21000</v>
      </c>
      <c r="T241">
        <f>LOG(S241)</f>
        <v>4.3222192947339195</v>
      </c>
      <c r="U241" s="27">
        <v>11994.5</v>
      </c>
      <c r="V241">
        <f>LOG(U241)</f>
        <v>4.0789821487801428</v>
      </c>
      <c r="W241">
        <v>4010</v>
      </c>
      <c r="X241">
        <f>LOG(W241)</f>
        <v>3.6031443726201822</v>
      </c>
      <c r="Y241">
        <v>160</v>
      </c>
      <c r="Z241">
        <f>LOG(Y241)</f>
        <v>2.2041199826559246</v>
      </c>
      <c r="AA241">
        <v>9.4</v>
      </c>
      <c r="AB241">
        <f>LOG(AA241)</f>
        <v>0.97312785359969867</v>
      </c>
      <c r="AC241">
        <v>4</v>
      </c>
      <c r="AD241">
        <f>LOG(AC241)</f>
        <v>0.6020599913279624</v>
      </c>
      <c r="AE241" s="13">
        <v>190</v>
      </c>
      <c r="AF241">
        <f>LOG(AE241)</f>
        <v>2.2787536009528289</v>
      </c>
      <c r="AG241" s="15">
        <v>60</v>
      </c>
      <c r="AH241">
        <f>LOG(AG241)</f>
        <v>1.7781512503836436</v>
      </c>
      <c r="AI241" s="18">
        <v>9.1999999999999993</v>
      </c>
    </row>
    <row r="242" spans="1:35" ht="16" x14ac:dyDescent="0.2">
      <c r="A242" s="2" t="s">
        <v>269</v>
      </c>
      <c r="B242" s="3">
        <v>39000</v>
      </c>
      <c r="C242" s="92">
        <f>LOG(B242)</f>
        <v>4.5910646070264995</v>
      </c>
      <c r="D242">
        <v>2.8626</v>
      </c>
      <c r="E242" s="48">
        <v>4.8174999999999999</v>
      </c>
      <c r="F242" s="48">
        <v>3.1214</v>
      </c>
      <c r="G242" s="48">
        <v>11.932399999999999</v>
      </c>
      <c r="H242" s="5">
        <v>10.1</v>
      </c>
      <c r="I242" s="48">
        <v>26.009999999999998</v>
      </c>
      <c r="J242" s="48">
        <v>34.82</v>
      </c>
      <c r="K242" s="48">
        <v>39.17</v>
      </c>
      <c r="L242" s="3">
        <v>1000</v>
      </c>
      <c r="M242">
        <f>LOG(L242)</f>
        <v>3</v>
      </c>
      <c r="N242" s="9">
        <v>127000</v>
      </c>
      <c r="O242" s="9">
        <f>LOG(N242)</f>
        <v>5.1038037209559572</v>
      </c>
      <c r="P242" s="53">
        <v>69.099999999999994</v>
      </c>
      <c r="Q242" s="53">
        <v>27.200000000000003</v>
      </c>
      <c r="R242" s="53">
        <v>3.7000000000000006</v>
      </c>
      <c r="S242" s="63">
        <v>310</v>
      </c>
      <c r="T242">
        <f>LOG(S242)</f>
        <v>2.4913616938342726</v>
      </c>
      <c r="U242" s="27">
        <v>700</v>
      </c>
      <c r="V242">
        <f>LOG(U242)</f>
        <v>2.8450980400142569</v>
      </c>
      <c r="W242">
        <v>20</v>
      </c>
      <c r="X242">
        <f>LOG(W242)</f>
        <v>1.3010299956639813</v>
      </c>
      <c r="Y242">
        <v>0.125</v>
      </c>
      <c r="Z242">
        <f>LOG(Y242)</f>
        <v>-0.90308998699194354</v>
      </c>
      <c r="AA242">
        <v>1.4</v>
      </c>
      <c r="AB242">
        <f>LOG(AA242)</f>
        <v>0.14612803567823801</v>
      </c>
      <c r="AC242">
        <v>3</v>
      </c>
      <c r="AD242">
        <f>LOG(AC242)</f>
        <v>0.47712125471966244</v>
      </c>
      <c r="AE242" s="13">
        <v>19</v>
      </c>
      <c r="AF242">
        <f>LOG(AE242)</f>
        <v>1.2787536009528289</v>
      </c>
      <c r="AG242" s="15">
        <v>20</v>
      </c>
      <c r="AH242">
        <f>LOG(AG242)</f>
        <v>1.3010299956639813</v>
      </c>
      <c r="AI242" s="18">
        <v>9</v>
      </c>
    </row>
    <row r="243" spans="1:35" ht="16" x14ac:dyDescent="0.2">
      <c r="A243" s="2" t="s">
        <v>270</v>
      </c>
      <c r="B243" s="3">
        <v>40000</v>
      </c>
      <c r="C243" s="92">
        <f>LOG(B243)</f>
        <v>4.6020599913279625</v>
      </c>
      <c r="D243">
        <v>3.9666000000000001</v>
      </c>
      <c r="E243" s="48">
        <v>4.7846000000000002</v>
      </c>
      <c r="F243" s="48">
        <v>3.2624</v>
      </c>
      <c r="G243" s="48">
        <v>13.141999999999998</v>
      </c>
      <c r="H243" s="5">
        <v>9.9700000000000006</v>
      </c>
      <c r="I243" s="48">
        <v>26.530000000000005</v>
      </c>
      <c r="J243" s="48">
        <v>37.56</v>
      </c>
      <c r="K243" s="48">
        <v>35.909999999999997</v>
      </c>
      <c r="L243" s="3">
        <v>1000</v>
      </c>
      <c r="M243">
        <f>LOG(L243)</f>
        <v>3</v>
      </c>
      <c r="N243" s="9">
        <v>192000</v>
      </c>
      <c r="O243" s="9">
        <f>LOG(N243)</f>
        <v>5.2833012287035492</v>
      </c>
      <c r="P243" s="53">
        <v>72.3</v>
      </c>
      <c r="Q243" s="53">
        <v>20.100000000000001</v>
      </c>
      <c r="R243" s="53">
        <v>7.6</v>
      </c>
      <c r="S243" s="63">
        <v>290</v>
      </c>
      <c r="T243">
        <f>LOG(S243)</f>
        <v>2.4623979978989561</v>
      </c>
      <c r="U243" s="27">
        <v>460</v>
      </c>
      <c r="V243">
        <f>LOG(U243)</f>
        <v>2.6627578316815739</v>
      </c>
      <c r="W243">
        <v>90</v>
      </c>
      <c r="X243">
        <f>LOG(W243)</f>
        <v>1.954242509439325</v>
      </c>
      <c r="Y243">
        <v>10</v>
      </c>
      <c r="Z243">
        <f>LOG(Y243)</f>
        <v>1</v>
      </c>
      <c r="AA243">
        <v>0.8</v>
      </c>
      <c r="AB243">
        <f>LOG(AA243)</f>
        <v>-9.6910013008056392E-2</v>
      </c>
      <c r="AC243">
        <v>0.9</v>
      </c>
      <c r="AD243">
        <f>LOG(AC243)</f>
        <v>-4.5757490560675115E-2</v>
      </c>
      <c r="AE243" s="13">
        <v>40</v>
      </c>
      <c r="AF243">
        <f>LOG(AE243)</f>
        <v>1.6020599913279623</v>
      </c>
      <c r="AG243" s="15"/>
      <c r="AH243" t="e">
        <f>LOG(AG243)</f>
        <v>#NUM!</v>
      </c>
      <c r="AI243" s="18">
        <v>5.8</v>
      </c>
    </row>
    <row r="244" spans="1:35" ht="16" x14ac:dyDescent="0.2">
      <c r="A244" s="2" t="s">
        <v>271</v>
      </c>
      <c r="B244" s="3">
        <v>37000</v>
      </c>
      <c r="C244" s="92">
        <f>LOG(B244)</f>
        <v>4.568201724066995</v>
      </c>
      <c r="D244">
        <v>4.1078000000000001</v>
      </c>
      <c r="E244" s="48">
        <v>4.7874999999999996</v>
      </c>
      <c r="F244" s="48">
        <v>3.3050999999999995</v>
      </c>
      <c r="G244" s="48">
        <v>13.3317</v>
      </c>
      <c r="H244" s="5">
        <v>8.2100000000000009</v>
      </c>
      <c r="I244" s="48">
        <v>26.74</v>
      </c>
      <c r="J244" s="48">
        <v>39.020000000000003</v>
      </c>
      <c r="K244" s="48">
        <v>34.24</v>
      </c>
      <c r="L244" s="3">
        <v>6000</v>
      </c>
      <c r="M244">
        <f>LOG(L244)</f>
        <v>3.7781512503836434</v>
      </c>
      <c r="N244" s="9">
        <v>42000</v>
      </c>
      <c r="O244" s="9">
        <f>LOG(N244)</f>
        <v>4.6232492903979008</v>
      </c>
      <c r="P244" s="53">
        <v>63.5</v>
      </c>
      <c r="Q244" s="53">
        <v>25.4</v>
      </c>
      <c r="R244" s="53">
        <v>11.1</v>
      </c>
      <c r="S244" s="63">
        <v>270</v>
      </c>
      <c r="T244">
        <f>LOG(S244)</f>
        <v>2.4313637641589874</v>
      </c>
      <c r="U244" s="27">
        <v>650</v>
      </c>
      <c r="V244">
        <f>LOG(U244)</f>
        <v>2.8129133566428557</v>
      </c>
      <c r="W244">
        <v>30</v>
      </c>
      <c r="X244">
        <f>LOG(W244)</f>
        <v>1.4771212547196624</v>
      </c>
      <c r="Y244">
        <v>5.5</v>
      </c>
      <c r="Z244">
        <f>LOG(Y244)</f>
        <v>0.74036268949424389</v>
      </c>
      <c r="AA244">
        <v>0.4</v>
      </c>
      <c r="AB244">
        <f>LOG(AA244)</f>
        <v>-0.3979400086720376</v>
      </c>
      <c r="AC244">
        <v>0.4</v>
      </c>
      <c r="AD244">
        <f>LOG(AC244)</f>
        <v>-0.3979400086720376</v>
      </c>
      <c r="AE244" s="13">
        <v>220</v>
      </c>
      <c r="AF244">
        <f>LOG(AE244)</f>
        <v>2.3424226808222062</v>
      </c>
      <c r="AG244" s="15"/>
      <c r="AH244" t="e">
        <f>LOG(AG244)</f>
        <v>#NUM!</v>
      </c>
      <c r="AI244" s="18">
        <v>6</v>
      </c>
    </row>
    <row r="245" spans="1:35" ht="16" x14ac:dyDescent="0.2">
      <c r="A245" s="2" t="s">
        <v>272</v>
      </c>
      <c r="B245" s="3">
        <v>31000</v>
      </c>
      <c r="C245" s="92">
        <f>LOG(B245)</f>
        <v>4.4913616938342731</v>
      </c>
      <c r="D245">
        <v>3.8688000000000002</v>
      </c>
      <c r="E245" s="48">
        <v>4.7824</v>
      </c>
      <c r="F245" s="48">
        <v>3.3047</v>
      </c>
      <c r="G245" s="48">
        <v>13.0748</v>
      </c>
      <c r="H245" s="5">
        <v>9.9600000000000009</v>
      </c>
      <c r="I245" s="48">
        <v>26.88</v>
      </c>
      <c r="J245" s="48">
        <v>35.21</v>
      </c>
      <c r="K245" s="48">
        <v>37.9</v>
      </c>
      <c r="L245" s="3">
        <v>1000</v>
      </c>
      <c r="M245">
        <f>LOG(L245)</f>
        <v>3</v>
      </c>
      <c r="N245" s="9">
        <v>40000</v>
      </c>
      <c r="O245" s="9">
        <f>LOG(N245)</f>
        <v>4.6020599913279625</v>
      </c>
      <c r="P245" s="53">
        <v>66.7</v>
      </c>
      <c r="Q245" s="53">
        <v>21.7</v>
      </c>
      <c r="R245" s="53">
        <v>11.7</v>
      </c>
      <c r="S245" s="63">
        <v>200</v>
      </c>
      <c r="T245">
        <f>LOG(S245)</f>
        <v>2.3010299956639813</v>
      </c>
      <c r="U245" s="27">
        <v>300</v>
      </c>
      <c r="V245">
        <f>LOG(U245)</f>
        <v>2.4771212547196626</v>
      </c>
      <c r="W245">
        <v>90</v>
      </c>
      <c r="X245">
        <f>LOG(W245)</f>
        <v>1.954242509439325</v>
      </c>
      <c r="Y245">
        <v>0.5</v>
      </c>
      <c r="Z245">
        <f>LOG(Y245)</f>
        <v>-0.3010299956639812</v>
      </c>
      <c r="AA245">
        <v>0.9</v>
      </c>
      <c r="AB245">
        <f>LOG(AA245)</f>
        <v>-4.5757490560675115E-2</v>
      </c>
      <c r="AC245">
        <v>1.4</v>
      </c>
      <c r="AD245">
        <f>LOG(AC245)</f>
        <v>0.14612803567823801</v>
      </c>
      <c r="AE245" s="13">
        <v>19</v>
      </c>
      <c r="AF245">
        <f>LOG(AE245)</f>
        <v>1.2787536009528289</v>
      </c>
      <c r="AG245" s="15"/>
      <c r="AH245" t="e">
        <f>LOG(AG245)</f>
        <v>#NUM!</v>
      </c>
      <c r="AI245" s="18">
        <v>5.7</v>
      </c>
    </row>
    <row r="246" spans="1:35" ht="16" x14ac:dyDescent="0.2">
      <c r="A246" s="2" t="s">
        <v>273</v>
      </c>
      <c r="B246" s="3">
        <v>49000</v>
      </c>
      <c r="C246" s="92">
        <f>LOG(B246)</f>
        <v>4.6901960800285138</v>
      </c>
      <c r="D246">
        <v>3.8998999999999997</v>
      </c>
      <c r="E246" s="48">
        <v>4.7870999999999997</v>
      </c>
      <c r="F246" s="48">
        <v>3.1568000000000001</v>
      </c>
      <c r="G246" s="48">
        <v>12.938600000000001</v>
      </c>
      <c r="H246" s="5">
        <v>8.6</v>
      </c>
      <c r="I246" s="48">
        <v>27.63</v>
      </c>
      <c r="J246" s="48">
        <v>33.57</v>
      </c>
      <c r="K246" s="48">
        <v>38.79</v>
      </c>
      <c r="L246" s="3">
        <v>1000</v>
      </c>
      <c r="M246">
        <f>LOG(L246)</f>
        <v>3</v>
      </c>
      <c r="N246" s="9">
        <v>34000</v>
      </c>
      <c r="O246" s="9">
        <f>LOG(N246)</f>
        <v>4.5314789170422554</v>
      </c>
      <c r="P246" s="53">
        <v>64.7</v>
      </c>
      <c r="Q246" s="53">
        <v>21.6</v>
      </c>
      <c r="R246" s="53">
        <v>13.699999999999998</v>
      </c>
      <c r="S246" s="63">
        <v>320</v>
      </c>
      <c r="T246">
        <f>LOG(S246)</f>
        <v>2.5051499783199058</v>
      </c>
      <c r="U246" s="27">
        <v>1150</v>
      </c>
      <c r="V246">
        <f>LOG(U246)</f>
        <v>3.0606978403536118</v>
      </c>
      <c r="W246">
        <v>25</v>
      </c>
      <c r="X246">
        <f>LOG(W246)</f>
        <v>1.3979400086720377</v>
      </c>
      <c r="Y246">
        <v>5.5</v>
      </c>
      <c r="Z246">
        <f>LOG(Y246)</f>
        <v>0.74036268949424389</v>
      </c>
      <c r="AA246">
        <v>0.5</v>
      </c>
      <c r="AB246">
        <f>LOG(AA246)</f>
        <v>-0.3010299956639812</v>
      </c>
      <c r="AC246">
        <v>0.4</v>
      </c>
      <c r="AD246">
        <f>LOG(AC246)</f>
        <v>-0.3979400086720376</v>
      </c>
      <c r="AE246" s="13">
        <v>40</v>
      </c>
      <c r="AF246">
        <f>LOG(AE246)</f>
        <v>1.6020599913279623</v>
      </c>
      <c r="AG246" s="15"/>
      <c r="AH246" t="e">
        <f>LOG(AG246)</f>
        <v>#NUM!</v>
      </c>
      <c r="AI246" s="18">
        <v>3.7</v>
      </c>
    </row>
    <row r="247" spans="1:35" ht="16" x14ac:dyDescent="0.2">
      <c r="A247" s="2" t="s">
        <v>274</v>
      </c>
      <c r="B247" s="3">
        <v>48000</v>
      </c>
      <c r="C247" s="92">
        <f>LOG(B247)</f>
        <v>4.6812412373755876</v>
      </c>
      <c r="D247">
        <v>3.9678</v>
      </c>
      <c r="E247" s="48">
        <v>4.7275</v>
      </c>
      <c r="F247" s="48">
        <v>3.1511999999999998</v>
      </c>
      <c r="G247" s="48">
        <v>12.976100000000002</v>
      </c>
      <c r="H247" s="5">
        <v>8.6999999999999993</v>
      </c>
      <c r="I247" s="48">
        <v>26.950000000000003</v>
      </c>
      <c r="J247" s="48">
        <v>35.94</v>
      </c>
      <c r="K247" s="48">
        <v>37.11</v>
      </c>
      <c r="L247" s="3">
        <v>1000</v>
      </c>
      <c r="M247">
        <f>LOG(L247)</f>
        <v>3</v>
      </c>
      <c r="N247" s="9">
        <v>43000</v>
      </c>
      <c r="O247" s="9">
        <f>LOG(N247)</f>
        <v>4.6334684555795862</v>
      </c>
      <c r="P247" s="53">
        <v>62.5</v>
      </c>
      <c r="Q247" s="53">
        <v>23.4</v>
      </c>
      <c r="R247" s="53">
        <v>14.099999999999998</v>
      </c>
      <c r="S247" s="63">
        <v>520</v>
      </c>
      <c r="T247">
        <f>LOG(S247)</f>
        <v>2.716003343634799</v>
      </c>
      <c r="U247" s="27">
        <v>3450</v>
      </c>
      <c r="V247">
        <f>LOG(U247)</f>
        <v>3.537819095073274</v>
      </c>
      <c r="W247">
        <v>20</v>
      </c>
      <c r="X247">
        <f>LOG(W247)</f>
        <v>1.3010299956639813</v>
      </c>
      <c r="Y247">
        <v>3.5</v>
      </c>
      <c r="Z247">
        <f>LOG(Y247)</f>
        <v>0.54406804435027567</v>
      </c>
      <c r="AA247">
        <v>2</v>
      </c>
      <c r="AB247">
        <f>LOG(AA247)</f>
        <v>0.3010299956639812</v>
      </c>
      <c r="AC247">
        <v>1.3</v>
      </c>
      <c r="AD247">
        <f>LOG(AC247)</f>
        <v>0.11394335230683679</v>
      </c>
      <c r="AE247" s="13">
        <v>64</v>
      </c>
      <c r="AF247">
        <f>LOG(AE247)</f>
        <v>1.8061799739838871</v>
      </c>
      <c r="AG247" s="15">
        <v>40</v>
      </c>
      <c r="AH247">
        <f>LOG(AG247)</f>
        <v>1.6020599913279623</v>
      </c>
      <c r="AI247" s="18">
        <v>3.9</v>
      </c>
    </row>
    <row r="248" spans="1:35" ht="16" x14ac:dyDescent="0.2">
      <c r="A248" s="2" t="s">
        <v>275</v>
      </c>
      <c r="B248" s="3">
        <v>191000</v>
      </c>
      <c r="C248" s="92">
        <f>LOG(B248)</f>
        <v>5.2810333672477272</v>
      </c>
      <c r="D248">
        <v>4.0404999999999998</v>
      </c>
      <c r="E248" s="48">
        <v>4.7220000000000004</v>
      </c>
      <c r="F248" s="48">
        <v>3.1494</v>
      </c>
      <c r="G248" s="48">
        <v>13.0387</v>
      </c>
      <c r="H248" s="5">
        <v>10.71</v>
      </c>
      <c r="I248" s="48">
        <v>26.52</v>
      </c>
      <c r="J248" s="48">
        <v>37.700000000000003</v>
      </c>
      <c r="K248" s="48">
        <v>35.78</v>
      </c>
      <c r="L248" s="3">
        <v>11000</v>
      </c>
      <c r="M248">
        <f>LOG(L248)</f>
        <v>4.0413926851582254</v>
      </c>
      <c r="N248" s="9">
        <v>62000</v>
      </c>
      <c r="O248" s="9">
        <f>LOG(N248)</f>
        <v>4.7923916894982534</v>
      </c>
      <c r="P248" s="53">
        <v>71</v>
      </c>
      <c r="Q248" s="53">
        <v>20.399999999999999</v>
      </c>
      <c r="R248" s="53">
        <v>8.6</v>
      </c>
      <c r="S248" s="63">
        <v>57000</v>
      </c>
      <c r="T248">
        <f>LOG(S248)</f>
        <v>4.7558748556724915</v>
      </c>
      <c r="U248" s="27">
        <v>44000</v>
      </c>
      <c r="V248">
        <f>LOG(U248)</f>
        <v>4.6434526764861879</v>
      </c>
      <c r="W248">
        <v>5</v>
      </c>
      <c r="X248">
        <f>LOG(W248)</f>
        <v>0.69897000433601886</v>
      </c>
      <c r="Y248">
        <v>312.5</v>
      </c>
      <c r="Z248">
        <f>LOG(Y248)</f>
        <v>2.4948500216800942</v>
      </c>
      <c r="AA248">
        <v>2.8</v>
      </c>
      <c r="AB248">
        <f>LOG(AA248)</f>
        <v>0.44715803134221921</v>
      </c>
      <c r="AC248">
        <v>4.2857142857142856</v>
      </c>
      <c r="AD248">
        <f>LOG(AC248)</f>
        <v>0.63202321470540557</v>
      </c>
      <c r="AE248" s="71">
        <v>120</v>
      </c>
      <c r="AF248">
        <f>LOG(AE248)</f>
        <v>2.0791812460476247</v>
      </c>
      <c r="AG248" s="15"/>
      <c r="AH248" t="e">
        <f>LOG(AG248)</f>
        <v>#NUM!</v>
      </c>
      <c r="AI248" s="18">
        <v>9.6</v>
      </c>
    </row>
    <row r="249" spans="1:35" ht="16" x14ac:dyDescent="0.2">
      <c r="A249" s="2" t="s">
        <v>276</v>
      </c>
      <c r="B249" s="3">
        <v>229000</v>
      </c>
      <c r="C249" s="92">
        <f>LOG(B249)</f>
        <v>5.3598354823398884</v>
      </c>
      <c r="D249">
        <v>4.6394000000000002</v>
      </c>
      <c r="E249" s="48">
        <v>4.7789000000000001</v>
      </c>
      <c r="F249" s="48">
        <v>3.2940999999999998</v>
      </c>
      <c r="G249" s="48">
        <v>13.8408</v>
      </c>
      <c r="H249" s="5">
        <v>13.95</v>
      </c>
      <c r="I249" s="48">
        <v>26.44</v>
      </c>
      <c r="J249" s="48">
        <v>40.68</v>
      </c>
      <c r="K249" s="48">
        <v>32.880000000000003</v>
      </c>
      <c r="L249" s="96"/>
      <c r="M249" t="e">
        <f>LOG(L249)</f>
        <v>#NUM!</v>
      </c>
      <c r="N249" s="9">
        <v>212000</v>
      </c>
      <c r="O249" s="9">
        <f>LOG(N249)</f>
        <v>5.3263358609287517</v>
      </c>
      <c r="P249" s="53">
        <v>78.599999999999994</v>
      </c>
      <c r="Q249" s="53">
        <v>14.6</v>
      </c>
      <c r="R249" s="53">
        <v>6.8000000000000007</v>
      </c>
      <c r="S249" s="63">
        <v>5569.5</v>
      </c>
      <c r="T249">
        <f>LOG(S249)</f>
        <v>3.7458162082818403</v>
      </c>
      <c r="U249" s="27">
        <v>3540</v>
      </c>
      <c r="V249">
        <f>LOG(U249)</f>
        <v>3.5490032620257876</v>
      </c>
      <c r="W249">
        <v>1.25</v>
      </c>
      <c r="X249">
        <f>LOG(W249)</f>
        <v>9.691001300805642E-2</v>
      </c>
      <c r="Y249">
        <v>145</v>
      </c>
      <c r="Z249">
        <f>LOG(Y249)</f>
        <v>2.1613680022349748</v>
      </c>
      <c r="AA249">
        <v>2.8</v>
      </c>
      <c r="AB249">
        <f>LOG(AA249)</f>
        <v>0.44715803134221921</v>
      </c>
      <c r="AC249">
        <v>2.8</v>
      </c>
      <c r="AD249">
        <f>LOG(AC249)</f>
        <v>0.44715803134221921</v>
      </c>
      <c r="AE249" s="13">
        <v>340</v>
      </c>
      <c r="AF249">
        <f>LOG(AE249)</f>
        <v>2.5314789170422549</v>
      </c>
      <c r="AG249" s="15">
        <v>20</v>
      </c>
      <c r="AH249">
        <f>LOG(AG249)</f>
        <v>1.3010299956639813</v>
      </c>
      <c r="AI249" s="18">
        <v>9.6</v>
      </c>
    </row>
    <row r="250" spans="1:35" ht="16" x14ac:dyDescent="0.2">
      <c r="A250" s="2" t="s">
        <v>278</v>
      </c>
      <c r="B250" s="3">
        <v>207000</v>
      </c>
      <c r="C250" s="92">
        <f>LOG(B250)</f>
        <v>5.3159703454569174</v>
      </c>
      <c r="D250">
        <v>4.5308999999999999</v>
      </c>
      <c r="E250" s="48">
        <v>4.8148</v>
      </c>
      <c r="F250" s="48">
        <v>3.3193000000000001</v>
      </c>
      <c r="G250" s="48">
        <v>13.787099999999999</v>
      </c>
      <c r="H250" s="5">
        <v>11.11</v>
      </c>
      <c r="I250" s="48">
        <v>26.5</v>
      </c>
      <c r="J250" s="48">
        <v>38.94</v>
      </c>
      <c r="K250" s="48">
        <v>34.56</v>
      </c>
      <c r="L250" s="3">
        <v>3000</v>
      </c>
      <c r="M250">
        <f>LOG(L250)</f>
        <v>3.4771212547196626</v>
      </c>
      <c r="N250" s="9">
        <v>194000</v>
      </c>
      <c r="O250" s="9">
        <f>LOG(N250)</f>
        <v>5.2878017299302265</v>
      </c>
      <c r="P250" s="53">
        <v>72.8</v>
      </c>
      <c r="Q250" s="53">
        <v>19</v>
      </c>
      <c r="R250" s="53">
        <v>8.3000000000000007</v>
      </c>
      <c r="S250" s="63">
        <v>1430</v>
      </c>
      <c r="T250">
        <f>LOG(S250)</f>
        <v>3.1553360374650619</v>
      </c>
      <c r="U250" s="27">
        <v>2340</v>
      </c>
      <c r="V250">
        <f>LOG(U250)</f>
        <v>3.369215857410143</v>
      </c>
      <c r="W250">
        <v>25</v>
      </c>
      <c r="X250">
        <f>LOG(W250)</f>
        <v>1.3979400086720377</v>
      </c>
      <c r="Y250">
        <v>9.5</v>
      </c>
      <c r="Z250">
        <f>LOG(Y250)</f>
        <v>0.97772360528884772</v>
      </c>
      <c r="AA250">
        <v>5.6</v>
      </c>
      <c r="AB250">
        <f>LOG(AA250)</f>
        <v>0.74818802700620035</v>
      </c>
      <c r="AC250">
        <v>2.9</v>
      </c>
      <c r="AD250">
        <f>LOG(AC250)</f>
        <v>0.46239799789895608</v>
      </c>
      <c r="AE250" s="13">
        <v>400</v>
      </c>
      <c r="AF250">
        <f>LOG(AE250)</f>
        <v>2.6020599913279625</v>
      </c>
      <c r="AG250" s="15">
        <v>20</v>
      </c>
      <c r="AH250">
        <f>LOG(AG250)</f>
        <v>1.3010299956639813</v>
      </c>
      <c r="AI250" s="18">
        <v>9.4</v>
      </c>
    </row>
    <row r="251" spans="1:35" ht="16" x14ac:dyDescent="0.2">
      <c r="A251" s="2" t="s">
        <v>279</v>
      </c>
      <c r="B251" s="3">
        <v>173000</v>
      </c>
      <c r="C251" s="92">
        <f>LOG(B251)</f>
        <v>5.238046103128795</v>
      </c>
      <c r="D251">
        <v>5.0663</v>
      </c>
      <c r="E251" s="48">
        <v>4.4969999999999999</v>
      </c>
      <c r="F251" s="48">
        <v>3.3397000000000001</v>
      </c>
      <c r="G251" s="48">
        <v>13.991300000000001</v>
      </c>
      <c r="H251" s="5">
        <v>10.35</v>
      </c>
      <c r="I251" s="48">
        <v>25.370000000000005</v>
      </c>
      <c r="J251" s="48">
        <v>37.979999999999997</v>
      </c>
      <c r="K251" s="48">
        <v>36.65</v>
      </c>
      <c r="L251" s="3">
        <v>3000</v>
      </c>
      <c r="M251">
        <f>LOG(L251)</f>
        <v>3.4771212547196626</v>
      </c>
      <c r="N251" s="9">
        <v>107000</v>
      </c>
      <c r="O251" s="9">
        <f>LOG(N251)</f>
        <v>5.0293837776852097</v>
      </c>
      <c r="P251" s="53">
        <v>65.599999999999994</v>
      </c>
      <c r="Q251" s="53">
        <v>20.6</v>
      </c>
      <c r="R251" s="53">
        <v>13.8</v>
      </c>
      <c r="S251" s="63">
        <v>2670</v>
      </c>
      <c r="T251">
        <f>LOG(S251)</f>
        <v>3.4265112613645754</v>
      </c>
      <c r="U251" s="27">
        <v>3460</v>
      </c>
      <c r="V251">
        <f>LOG(U251)</f>
        <v>3.5390760987927767</v>
      </c>
      <c r="W251">
        <v>1.25</v>
      </c>
      <c r="X251">
        <f>LOG(W251)</f>
        <v>9.691001300805642E-2</v>
      </c>
      <c r="Y251">
        <v>5.5</v>
      </c>
      <c r="Z251">
        <f>LOG(Y251)</f>
        <v>0.74036268949424389</v>
      </c>
      <c r="AA251">
        <v>7.8</v>
      </c>
      <c r="AB251">
        <f>LOG(AA251)</f>
        <v>0.89209460269048035</v>
      </c>
      <c r="AC251">
        <v>5.2</v>
      </c>
      <c r="AD251">
        <f>LOG(AC251)</f>
        <v>0.71600334363479923</v>
      </c>
      <c r="AE251" s="13">
        <v>400</v>
      </c>
      <c r="AF251">
        <f>LOG(AE251)</f>
        <v>2.6020599913279625</v>
      </c>
      <c r="AG251" s="15">
        <v>20</v>
      </c>
      <c r="AH251">
        <f>LOG(AG251)</f>
        <v>1.3010299956639813</v>
      </c>
      <c r="AI251" s="18">
        <v>9.6</v>
      </c>
    </row>
    <row r="252" spans="1:35" ht="16" x14ac:dyDescent="0.2">
      <c r="A252" s="2" t="s">
        <v>280</v>
      </c>
      <c r="B252" s="3">
        <v>155000</v>
      </c>
      <c r="C252" s="92">
        <f>LOG(B252)</f>
        <v>5.1903316981702918</v>
      </c>
      <c r="D252">
        <v>4.1729000000000003</v>
      </c>
      <c r="E252" s="48">
        <v>4.7756999999999996</v>
      </c>
      <c r="F252" s="48">
        <v>3.0615999999999999</v>
      </c>
      <c r="G252" s="48">
        <v>13.138</v>
      </c>
      <c r="H252" s="5">
        <v>7.78</v>
      </c>
      <c r="I252" s="48">
        <v>25.290000000000003</v>
      </c>
      <c r="J252" s="48">
        <v>35.65</v>
      </c>
      <c r="K252" s="48">
        <v>39.06</v>
      </c>
      <c r="L252" s="3">
        <v>3000</v>
      </c>
      <c r="M252">
        <f>LOG(L252)</f>
        <v>3.4771212547196626</v>
      </c>
      <c r="N252" s="9">
        <v>133000</v>
      </c>
      <c r="O252" s="9">
        <f>LOG(N252)</f>
        <v>5.1238516409670858</v>
      </c>
      <c r="P252" s="53">
        <v>67.7</v>
      </c>
      <c r="Q252" s="53">
        <v>26.3</v>
      </c>
      <c r="R252" s="53">
        <v>6.1</v>
      </c>
      <c r="S252" s="63">
        <v>2430</v>
      </c>
      <c r="T252">
        <f>LOG(S252)</f>
        <v>3.3856062735983121</v>
      </c>
      <c r="U252" s="27">
        <v>6141.5</v>
      </c>
      <c r="V252">
        <f>LOG(U252)</f>
        <v>3.7882744561838897</v>
      </c>
      <c r="W252">
        <v>95</v>
      </c>
      <c r="X252">
        <f>LOG(W252)</f>
        <v>1.9777236052888478</v>
      </c>
      <c r="Y252">
        <v>42</v>
      </c>
      <c r="Z252">
        <f>LOG(Y252)</f>
        <v>1.6232492903979006</v>
      </c>
      <c r="AA252">
        <v>4.2</v>
      </c>
      <c r="AB252">
        <f>LOG(AA252)</f>
        <v>0.62324929039790045</v>
      </c>
      <c r="AC252">
        <v>4.7</v>
      </c>
      <c r="AD252">
        <f>LOG(AC252)</f>
        <v>0.67209785793571752</v>
      </c>
      <c r="AE252" s="71">
        <v>110</v>
      </c>
      <c r="AF252">
        <f>LOG(AE252)</f>
        <v>2.0413926851582249</v>
      </c>
      <c r="AG252" s="15">
        <v>20</v>
      </c>
      <c r="AH252">
        <f>LOG(AG252)</f>
        <v>1.3010299956639813</v>
      </c>
      <c r="AI252" s="18">
        <v>9.1999999999999993</v>
      </c>
    </row>
    <row r="253" spans="1:35" ht="16" x14ac:dyDescent="0.2">
      <c r="A253" s="2" t="s">
        <v>281</v>
      </c>
      <c r="B253" s="3">
        <v>192000</v>
      </c>
      <c r="C253" s="92">
        <f>LOG(B253)</f>
        <v>5.2833012287035492</v>
      </c>
      <c r="D253">
        <v>4.3773</v>
      </c>
      <c r="E253" s="48">
        <v>4.7313000000000001</v>
      </c>
      <c r="F253" s="48">
        <v>3.1743000000000001</v>
      </c>
      <c r="G253" s="48">
        <v>13.4222</v>
      </c>
      <c r="H253" s="5">
        <v>9.58</v>
      </c>
      <c r="I253" s="48">
        <v>26.5</v>
      </c>
      <c r="J253" s="48">
        <v>38.6</v>
      </c>
      <c r="K253" s="48">
        <v>34.9</v>
      </c>
      <c r="L253" s="3">
        <v>3000</v>
      </c>
      <c r="M253">
        <f>LOG(L253)</f>
        <v>3.4771212547196626</v>
      </c>
      <c r="N253" s="9">
        <v>145000</v>
      </c>
      <c r="O253" s="9">
        <f>LOG(N253)</f>
        <v>5.1613680022349753</v>
      </c>
      <c r="P253" s="53">
        <v>70.8</v>
      </c>
      <c r="Q253" s="53">
        <v>25.6</v>
      </c>
      <c r="R253" s="53">
        <v>3.7000000000000006</v>
      </c>
      <c r="S253" s="63">
        <v>13414</v>
      </c>
      <c r="T253">
        <f>LOG(S253)</f>
        <v>4.1275583020046325</v>
      </c>
      <c r="U253" s="27">
        <v>11198.5</v>
      </c>
      <c r="V253">
        <f>LOG(U253)</f>
        <v>4.0491598543353531</v>
      </c>
      <c r="W253">
        <v>965</v>
      </c>
      <c r="X253">
        <f>LOG(W253)</f>
        <v>2.9845273133437926</v>
      </c>
      <c r="Y253">
        <v>5</v>
      </c>
      <c r="Z253">
        <f>LOG(Y253)</f>
        <v>0.69897000433601886</v>
      </c>
      <c r="AA253">
        <v>2</v>
      </c>
      <c r="AB253">
        <f>LOG(AA253)</f>
        <v>0.3010299956639812</v>
      </c>
      <c r="AC253">
        <v>3.2</v>
      </c>
      <c r="AD253">
        <f>LOG(AC253)</f>
        <v>0.50514997831990605</v>
      </c>
      <c r="AE253" s="13">
        <v>64</v>
      </c>
      <c r="AF253">
        <f>LOG(AE253)</f>
        <v>1.8061799739838871</v>
      </c>
      <c r="AG253" s="15">
        <v>40</v>
      </c>
      <c r="AH253">
        <f>LOG(AG253)</f>
        <v>1.6020599913279623</v>
      </c>
      <c r="AI253" s="18">
        <v>9.5</v>
      </c>
    </row>
    <row r="254" spans="1:35" ht="16" x14ac:dyDescent="0.2">
      <c r="A254" s="2" t="s">
        <v>282</v>
      </c>
      <c r="B254" s="3">
        <v>240000</v>
      </c>
      <c r="C254" s="92">
        <f>LOG(B254)</f>
        <v>5.3802112417116064</v>
      </c>
      <c r="D254">
        <v>5.3875000000000002</v>
      </c>
      <c r="E254" s="48">
        <v>4.5895999999999999</v>
      </c>
      <c r="F254" s="48">
        <v>3.1638000000000002</v>
      </c>
      <c r="G254" s="48">
        <v>14.258399999999998</v>
      </c>
      <c r="H254" s="5">
        <v>13.01</v>
      </c>
      <c r="I254" s="48">
        <v>24.99</v>
      </c>
      <c r="J254" s="48">
        <v>38.4</v>
      </c>
      <c r="K254" s="48">
        <v>36.61</v>
      </c>
      <c r="L254" s="3">
        <v>4000</v>
      </c>
      <c r="M254">
        <f>LOG(L254)</f>
        <v>3.6020599913279625</v>
      </c>
      <c r="N254" s="9">
        <v>169000</v>
      </c>
      <c r="O254" s="9">
        <f>LOG(N254)</f>
        <v>5.2278867046136739</v>
      </c>
      <c r="P254" s="53">
        <v>75.2</v>
      </c>
      <c r="Q254" s="53">
        <v>20.9</v>
      </c>
      <c r="R254" s="53">
        <v>3.9</v>
      </c>
      <c r="S254" s="63">
        <v>6987.5</v>
      </c>
      <c r="T254">
        <f>LOG(S254)</f>
        <v>3.8443218208944798</v>
      </c>
      <c r="U254" s="27">
        <v>5229</v>
      </c>
      <c r="V254">
        <f>LOG(U254)</f>
        <v>3.7184186418296554</v>
      </c>
      <c r="W254">
        <v>25</v>
      </c>
      <c r="X254">
        <f>LOG(W254)</f>
        <v>1.3979400086720377</v>
      </c>
      <c r="Y254">
        <v>13.5</v>
      </c>
      <c r="Z254">
        <f>LOG(Y254)</f>
        <v>1.1303337684950061</v>
      </c>
      <c r="AA254">
        <v>9.6</v>
      </c>
      <c r="AB254">
        <f>LOG(AA254)</f>
        <v>0.98227123303956843</v>
      </c>
      <c r="AC254">
        <v>3.5</v>
      </c>
      <c r="AD254">
        <f>LOG(AC254)</f>
        <v>0.54406804435027567</v>
      </c>
      <c r="AE254" s="13">
        <v>390</v>
      </c>
      <c r="AF254">
        <f>LOG(AE254)</f>
        <v>2.5910646070264991</v>
      </c>
      <c r="AG254" s="15">
        <v>20</v>
      </c>
      <c r="AH254">
        <f>LOG(AG254)</f>
        <v>1.3010299956639813</v>
      </c>
      <c r="AI254" s="18">
        <v>3.9</v>
      </c>
    </row>
    <row r="255" spans="1:35" ht="16" x14ac:dyDescent="0.2">
      <c r="A255" s="2" t="s">
        <v>283</v>
      </c>
      <c r="B255" s="3">
        <v>214000</v>
      </c>
      <c r="C255" s="92">
        <f>LOG(B255)</f>
        <v>5.330413773349191</v>
      </c>
      <c r="D255">
        <v>4.5621999999999998</v>
      </c>
      <c r="E255" s="48">
        <v>4.6782000000000004</v>
      </c>
      <c r="F255" s="48">
        <v>3.3124000000000002</v>
      </c>
      <c r="G255" s="48">
        <v>13.6715</v>
      </c>
      <c r="H255" s="5">
        <v>10.01</v>
      </c>
      <c r="I255" s="48">
        <v>25.929999999999996</v>
      </c>
      <c r="J255" s="48">
        <v>39.840000000000003</v>
      </c>
      <c r="K255" s="48">
        <v>34.229999999999997</v>
      </c>
      <c r="L255" s="96"/>
      <c r="M255" t="e">
        <f>LOG(L255)</f>
        <v>#NUM!</v>
      </c>
      <c r="N255" s="9">
        <v>82000</v>
      </c>
      <c r="O255" s="9">
        <f>LOG(N255)</f>
        <v>4.9138138523837167</v>
      </c>
      <c r="P255" s="53">
        <v>69.900000000000006</v>
      </c>
      <c r="Q255" s="53">
        <v>18.7</v>
      </c>
      <c r="R255" s="53">
        <v>11.4</v>
      </c>
      <c r="S255" s="63">
        <v>9896.5</v>
      </c>
      <c r="T255">
        <f>LOG(S255)</f>
        <v>3.9954816289973176</v>
      </c>
      <c r="U255" s="27">
        <v>9995</v>
      </c>
      <c r="V255">
        <f>LOG(U255)</f>
        <v>3.9997827984541359</v>
      </c>
      <c r="W255">
        <v>20</v>
      </c>
      <c r="X255">
        <f>LOG(W255)</f>
        <v>1.3010299956639813</v>
      </c>
      <c r="Y255">
        <v>312.5</v>
      </c>
      <c r="Z255">
        <f>LOG(Y255)</f>
        <v>2.4948500216800942</v>
      </c>
      <c r="AA255">
        <v>7.3</v>
      </c>
      <c r="AB255">
        <f>LOG(AA255)</f>
        <v>0.86332286012045589</v>
      </c>
      <c r="AC255">
        <v>2.7</v>
      </c>
      <c r="AD255">
        <f>LOG(AC255)</f>
        <v>0.43136376415898736</v>
      </c>
      <c r="AE255" s="13">
        <v>390</v>
      </c>
      <c r="AF255">
        <f>LOG(AE255)</f>
        <v>2.5910646070264991</v>
      </c>
      <c r="AG255" s="15">
        <v>90</v>
      </c>
      <c r="AH255">
        <f>LOG(AG255)</f>
        <v>1.954242509439325</v>
      </c>
      <c r="AI255" s="18">
        <v>6</v>
      </c>
    </row>
    <row r="256" spans="1:35" ht="16" x14ac:dyDescent="0.2">
      <c r="A256" s="2" t="s">
        <v>284</v>
      </c>
      <c r="B256" s="3">
        <v>200000</v>
      </c>
      <c r="C256" s="92">
        <f>LOG(B256)</f>
        <v>5.3010299956639813</v>
      </c>
      <c r="D256">
        <v>4.6228999999999996</v>
      </c>
      <c r="E256" s="48">
        <v>4.6982999999999997</v>
      </c>
      <c r="F256" s="48">
        <v>3.3187000000000002</v>
      </c>
      <c r="G256" s="48">
        <v>13.748199999999999</v>
      </c>
      <c r="H256" s="5">
        <v>12.85</v>
      </c>
      <c r="I256" s="48">
        <v>26.539999999999996</v>
      </c>
      <c r="J256" s="48">
        <v>37.24</v>
      </c>
      <c r="K256" s="48">
        <v>36.22</v>
      </c>
      <c r="L256" s="3">
        <v>20000</v>
      </c>
      <c r="M256">
        <f>LOG(L256)</f>
        <v>4.3010299956639813</v>
      </c>
      <c r="N256" s="9">
        <v>220000</v>
      </c>
      <c r="O256" s="9">
        <f>LOG(N256)</f>
        <v>5.3424226808222066</v>
      </c>
      <c r="P256" s="53">
        <v>71.400000000000006</v>
      </c>
      <c r="Q256" s="53">
        <v>14.3</v>
      </c>
      <c r="R256" s="53">
        <v>14.3</v>
      </c>
      <c r="S256" s="63">
        <v>54000</v>
      </c>
      <c r="T256">
        <f>LOG(S256)</f>
        <v>4.7323937598229682</v>
      </c>
      <c r="U256" s="27">
        <v>51000</v>
      </c>
      <c r="V256">
        <f>LOG(U256)</f>
        <v>4.7075701760979367</v>
      </c>
      <c r="W256">
        <v>30</v>
      </c>
      <c r="X256">
        <f>LOG(W256)</f>
        <v>1.4771212547196624</v>
      </c>
      <c r="Y256">
        <v>3125</v>
      </c>
      <c r="Z256">
        <f>LOG(Y256)</f>
        <v>3.4948500216800942</v>
      </c>
      <c r="AA256">
        <v>6.3</v>
      </c>
      <c r="AB256">
        <f>LOG(AA256)</f>
        <v>0.79934054945358168</v>
      </c>
      <c r="AC256">
        <v>0.9</v>
      </c>
      <c r="AD256">
        <f>LOG(AC256)</f>
        <v>-4.5757490560675115E-2</v>
      </c>
      <c r="AE256" s="71">
        <v>150</v>
      </c>
      <c r="AF256">
        <f>LOG(AE256)</f>
        <v>2.1760912590556813</v>
      </c>
      <c r="AG256" s="15"/>
      <c r="AH256" t="e">
        <f>LOG(AG256)</f>
        <v>#NUM!</v>
      </c>
      <c r="AI256" s="18">
        <v>6</v>
      </c>
    </row>
    <row r="257" spans="1:35" ht="16" x14ac:dyDescent="0.2">
      <c r="A257" s="2" t="s">
        <v>285</v>
      </c>
      <c r="B257" s="3">
        <v>121000</v>
      </c>
      <c r="C257" s="92">
        <f>LOG(B257)</f>
        <v>5.0827853703164498</v>
      </c>
      <c r="D257">
        <v>4.8007999999999997</v>
      </c>
      <c r="E257" s="48">
        <v>4.6962000000000002</v>
      </c>
      <c r="F257" s="48">
        <v>3.2873000000000001</v>
      </c>
      <c r="G257" s="48">
        <v>13.8908</v>
      </c>
      <c r="H257" s="5">
        <v>12.81</v>
      </c>
      <c r="I257" s="48">
        <v>25.75</v>
      </c>
      <c r="J257" s="48">
        <v>38.6</v>
      </c>
      <c r="K257" s="48">
        <v>35.65</v>
      </c>
      <c r="L257" s="3">
        <v>2000</v>
      </c>
      <c r="M257">
        <f>LOG(L257)</f>
        <v>3.3010299956639813</v>
      </c>
      <c r="N257" s="9">
        <v>123000</v>
      </c>
      <c r="O257" s="9">
        <f>LOG(N257)</f>
        <v>5.0899051114393981</v>
      </c>
      <c r="P257" s="53">
        <v>69.7</v>
      </c>
      <c r="Q257" s="53">
        <v>24.9</v>
      </c>
      <c r="R257" s="53">
        <v>5.4</v>
      </c>
      <c r="S257" s="63">
        <v>9356.5</v>
      </c>
      <c r="T257">
        <f>LOG(S257)</f>
        <v>3.9711134219270692</v>
      </c>
      <c r="U257" s="27"/>
      <c r="V257" t="e">
        <f>LOG(U257)</f>
        <v>#NUM!</v>
      </c>
      <c r="W257">
        <v>35</v>
      </c>
      <c r="X257">
        <f>LOG(W257)</f>
        <v>1.5440680443502757</v>
      </c>
      <c r="Y257">
        <v>17.5</v>
      </c>
      <c r="Z257">
        <f>LOG(Y257)</f>
        <v>1.2430380486862944</v>
      </c>
      <c r="AA257">
        <v>7.4</v>
      </c>
      <c r="AB257">
        <f>LOG(AA257)</f>
        <v>0.86923171973097624</v>
      </c>
      <c r="AC257">
        <v>4.2</v>
      </c>
      <c r="AD257">
        <f>LOG(AC257)</f>
        <v>0.62324929039790045</v>
      </c>
      <c r="AE257" s="71" t="s">
        <v>15</v>
      </c>
      <c r="AF257" t="e">
        <f>LOG(AE257)</f>
        <v>#VALUE!</v>
      </c>
      <c r="AG257" s="15">
        <v>20</v>
      </c>
      <c r="AH257">
        <f>LOG(AG257)</f>
        <v>1.3010299956639813</v>
      </c>
      <c r="AI257" s="18">
        <v>4.5</v>
      </c>
    </row>
    <row r="258" spans="1:35" ht="16" x14ac:dyDescent="0.2">
      <c r="A258" s="2" t="s">
        <v>286</v>
      </c>
      <c r="B258" s="3">
        <v>92000</v>
      </c>
      <c r="C258" s="92">
        <f>LOG(B258)</f>
        <v>4.9637878273455556</v>
      </c>
      <c r="D258">
        <v>4.4633000000000003</v>
      </c>
      <c r="E258" s="48">
        <v>4.6829999999999998</v>
      </c>
      <c r="F258" s="48">
        <v>2.9847000000000001</v>
      </c>
      <c r="G258" s="48">
        <v>13.241300000000001</v>
      </c>
      <c r="H258" s="5">
        <v>11.1</v>
      </c>
      <c r="I258" s="48">
        <v>24.73</v>
      </c>
      <c r="J258" s="48">
        <v>38.659999999999997</v>
      </c>
      <c r="K258" s="48">
        <v>36.61</v>
      </c>
      <c r="L258" s="3">
        <v>1000</v>
      </c>
      <c r="M258">
        <f>LOG(L258)</f>
        <v>3</v>
      </c>
      <c r="N258" s="9">
        <v>88000</v>
      </c>
      <c r="O258" s="9">
        <f>LOG(N258)</f>
        <v>4.9444826721501682</v>
      </c>
      <c r="P258" s="53">
        <v>62.9</v>
      </c>
      <c r="Q258" s="53">
        <v>26.5</v>
      </c>
      <c r="R258" s="53">
        <v>10.6</v>
      </c>
      <c r="S258" s="63">
        <v>640</v>
      </c>
      <c r="T258">
        <f>LOG(S258)</f>
        <v>2.8061799739838871</v>
      </c>
      <c r="U258" s="27">
        <v>640</v>
      </c>
      <c r="V258">
        <f>LOG(U258)</f>
        <v>2.8061799739838871</v>
      </c>
      <c r="W258">
        <v>30</v>
      </c>
      <c r="X258">
        <f>LOG(W258)</f>
        <v>1.4771212547196624</v>
      </c>
      <c r="Y258">
        <v>0.5</v>
      </c>
      <c r="Z258">
        <f>LOG(Y258)</f>
        <v>-0.3010299956639812</v>
      </c>
      <c r="AA258">
        <v>11.9</v>
      </c>
      <c r="AB258">
        <f>LOG(AA258)</f>
        <v>1.0755469613925308</v>
      </c>
      <c r="AC258">
        <v>5.9</v>
      </c>
      <c r="AD258">
        <f>LOG(AC258)</f>
        <v>0.77085201164214423</v>
      </c>
      <c r="AE258" s="71">
        <v>150</v>
      </c>
      <c r="AF258">
        <f>LOG(AE258)</f>
        <v>2.1760912590556813</v>
      </c>
      <c r="AG258" s="15">
        <v>50</v>
      </c>
      <c r="AH258">
        <f>LOG(AG258)</f>
        <v>1.6989700043360187</v>
      </c>
      <c r="AI258" s="18">
        <v>9.6</v>
      </c>
    </row>
    <row r="259" spans="1:35" ht="16" x14ac:dyDescent="0.2">
      <c r="A259" s="2" t="s">
        <v>287</v>
      </c>
      <c r="B259" s="3">
        <v>93000</v>
      </c>
      <c r="C259" s="92">
        <f>LOG(B259)</f>
        <v>4.9684829485539348</v>
      </c>
      <c r="D259">
        <v>4.5137</v>
      </c>
      <c r="E259" s="48">
        <v>4.7294999999999998</v>
      </c>
      <c r="F259" s="48">
        <v>3.2076000000000002</v>
      </c>
      <c r="G259" s="48">
        <v>13.583899999999998</v>
      </c>
      <c r="H259" s="5">
        <v>11.52</v>
      </c>
      <c r="I259" s="48">
        <v>24.63</v>
      </c>
      <c r="J259" s="48">
        <v>38.229999999999997</v>
      </c>
      <c r="K259" s="48">
        <v>37.15</v>
      </c>
      <c r="L259" s="3">
        <v>2000</v>
      </c>
      <c r="M259">
        <f>LOG(L259)</f>
        <v>3.3010299956639813</v>
      </c>
      <c r="N259" s="9">
        <v>109000</v>
      </c>
      <c r="O259" s="9">
        <f>LOG(N259)</f>
        <v>5.0374264979406238</v>
      </c>
      <c r="P259" s="53">
        <v>71.2</v>
      </c>
      <c r="Q259" s="53">
        <v>26.400000000000002</v>
      </c>
      <c r="R259" s="53">
        <v>2.5</v>
      </c>
      <c r="S259" s="63">
        <v>970</v>
      </c>
      <c r="T259">
        <f>LOG(S259)</f>
        <v>2.9867717342662448</v>
      </c>
      <c r="U259" s="27">
        <v>1000</v>
      </c>
      <c r="V259">
        <f>LOG(U259)</f>
        <v>3</v>
      </c>
      <c r="W259">
        <v>40</v>
      </c>
      <c r="X259">
        <f>LOG(W259)</f>
        <v>1.6020599913279623</v>
      </c>
      <c r="Y259">
        <v>1</v>
      </c>
      <c r="Z259">
        <f>LOG(Y259)</f>
        <v>0</v>
      </c>
      <c r="AA259">
        <v>7</v>
      </c>
      <c r="AB259">
        <f>LOG(AA259)</f>
        <v>0.84509804001425681</v>
      </c>
      <c r="AC259">
        <v>4.3</v>
      </c>
      <c r="AD259">
        <f>LOG(AC259)</f>
        <v>0.63346845557958653</v>
      </c>
      <c r="AE259" s="13">
        <v>480</v>
      </c>
      <c r="AF259">
        <f>LOG(AE259)</f>
        <v>2.6812412373755872</v>
      </c>
      <c r="AG259" s="15">
        <v>50</v>
      </c>
      <c r="AH259">
        <f>LOG(AG259)</f>
        <v>1.6989700043360187</v>
      </c>
      <c r="AI259" s="18">
        <v>9.4</v>
      </c>
    </row>
    <row r="260" spans="1:35" ht="16" x14ac:dyDescent="0.2">
      <c r="A260" s="2" t="s">
        <v>288</v>
      </c>
      <c r="B260" s="3">
        <v>164000</v>
      </c>
      <c r="C260" s="92">
        <f>LOG(B260)</f>
        <v>5.214843848047698</v>
      </c>
      <c r="D260">
        <v>4.4542999999999999</v>
      </c>
      <c r="E260" s="48">
        <v>4.4175000000000004</v>
      </c>
      <c r="F260" s="48">
        <v>3.573</v>
      </c>
      <c r="G260" s="48">
        <v>13.5769</v>
      </c>
      <c r="H260" s="5">
        <v>13.32</v>
      </c>
      <c r="I260" s="48">
        <v>27.089999999999996</v>
      </c>
      <c r="J260" s="48">
        <v>36.299999999999997</v>
      </c>
      <c r="K260" s="48">
        <v>36.619999999999997</v>
      </c>
      <c r="L260" s="3">
        <v>2000</v>
      </c>
      <c r="M260">
        <f>LOG(L260)</f>
        <v>3.3010299956639813</v>
      </c>
      <c r="N260" s="9">
        <v>140000</v>
      </c>
      <c r="O260" s="9">
        <f>LOG(N260)</f>
        <v>5.1461280356782382</v>
      </c>
      <c r="P260" s="53">
        <v>68.3</v>
      </c>
      <c r="Q260" s="53">
        <v>28.4</v>
      </c>
      <c r="R260" s="53">
        <v>3.4000000000000004</v>
      </c>
      <c r="S260" s="63">
        <v>1750</v>
      </c>
      <c r="T260">
        <f>LOG(S260)</f>
        <v>3.2430380486862944</v>
      </c>
      <c r="U260" s="27">
        <v>2100</v>
      </c>
      <c r="V260">
        <f>LOG(U260)</f>
        <v>3.3222192947339191</v>
      </c>
      <c r="W260">
        <v>80</v>
      </c>
      <c r="X260">
        <f>LOG(W260)</f>
        <v>1.9030899869919435</v>
      </c>
      <c r="Y260">
        <v>2.5</v>
      </c>
      <c r="Z260">
        <f>LOG(Y260)</f>
        <v>0.3979400086720376</v>
      </c>
      <c r="AA260">
        <v>2.8</v>
      </c>
      <c r="AB260">
        <f>LOG(AA260)</f>
        <v>0.44715803134221921</v>
      </c>
      <c r="AC260">
        <v>0.66666666666666663</v>
      </c>
      <c r="AD260">
        <f>LOG(AC260)</f>
        <v>-0.17609125905568127</v>
      </c>
      <c r="AE260" s="13">
        <v>200</v>
      </c>
      <c r="AF260">
        <f>LOG(AE260)</f>
        <v>2.3010299956639813</v>
      </c>
      <c r="AG260" s="15"/>
      <c r="AH260" t="e">
        <f>LOG(AG260)</f>
        <v>#NUM!</v>
      </c>
      <c r="AI260" s="18">
        <v>7.4</v>
      </c>
    </row>
    <row r="261" spans="1:35" ht="16" x14ac:dyDescent="0.2">
      <c r="A261" s="2" t="s">
        <v>289</v>
      </c>
      <c r="B261" s="3">
        <v>110000</v>
      </c>
      <c r="C261" s="92">
        <f>LOG(B261)</f>
        <v>5.0413926851582254</v>
      </c>
      <c r="D261">
        <v>4.9246999999999996</v>
      </c>
      <c r="E261" s="48">
        <v>4.4916</v>
      </c>
      <c r="F261" s="48">
        <v>3.5266999999999999</v>
      </c>
      <c r="G261" s="48">
        <v>14.058299999999999</v>
      </c>
      <c r="H261" s="5">
        <v>6.11</v>
      </c>
      <c r="I261" s="48">
        <v>29.580000000000002</v>
      </c>
      <c r="J261" s="48">
        <v>42.06</v>
      </c>
      <c r="K261" s="48">
        <v>28.360000000000003</v>
      </c>
      <c r="L261" s="96"/>
      <c r="M261" t="e">
        <f>LOG(L261)</f>
        <v>#NUM!</v>
      </c>
      <c r="N261" s="9">
        <v>119000</v>
      </c>
      <c r="O261" s="9">
        <f>LOG(N261)</f>
        <v>5.075546961392531</v>
      </c>
      <c r="P261" s="53">
        <v>67</v>
      </c>
      <c r="Q261" s="53">
        <v>24</v>
      </c>
      <c r="R261" s="53">
        <v>8.9</v>
      </c>
      <c r="S261" s="63">
        <v>500</v>
      </c>
      <c r="T261">
        <f>LOG(S261)</f>
        <v>2.6989700043360187</v>
      </c>
      <c r="U261" s="27">
        <v>830</v>
      </c>
      <c r="V261">
        <f>LOG(U261)</f>
        <v>2.9190780923760737</v>
      </c>
      <c r="W261">
        <v>20</v>
      </c>
      <c r="X261">
        <f>LOG(W261)</f>
        <v>1.3010299956639813</v>
      </c>
      <c r="Y261">
        <v>0.5</v>
      </c>
      <c r="Z261">
        <f>LOG(Y261)</f>
        <v>-0.3010299956639812</v>
      </c>
      <c r="AA261">
        <v>15.7</v>
      </c>
      <c r="AB261">
        <f>LOG(AA261)</f>
        <v>1.1958996524092338</v>
      </c>
      <c r="AC261">
        <v>9.6999999999999993</v>
      </c>
      <c r="AD261">
        <f>LOG(AC261)</f>
        <v>0.98677173426624487</v>
      </c>
      <c r="AE261" s="71">
        <v>1800</v>
      </c>
      <c r="AF261">
        <f>LOG(AE261)</f>
        <v>3.255272505103306</v>
      </c>
      <c r="AG261" s="15">
        <v>70</v>
      </c>
      <c r="AH261">
        <f>LOG(AG261)</f>
        <v>1.8450980400142569</v>
      </c>
      <c r="AI261" s="18">
        <v>7.7</v>
      </c>
    </row>
    <row r="262" spans="1:35" ht="16" x14ac:dyDescent="0.2">
      <c r="A262" s="2" t="s">
        <v>290</v>
      </c>
      <c r="B262" s="3">
        <v>127000</v>
      </c>
      <c r="C262" s="92">
        <f>LOG(B262)</f>
        <v>5.1038037209559572</v>
      </c>
      <c r="D262">
        <v>4.4768999999999997</v>
      </c>
      <c r="E262" s="48">
        <v>4.5955000000000004</v>
      </c>
      <c r="F262" s="48">
        <v>3.3445999999999998</v>
      </c>
      <c r="G262" s="48">
        <v>13.515599999999999</v>
      </c>
      <c r="H262" s="5">
        <v>8.83</v>
      </c>
      <c r="I262" s="48">
        <v>27.860000000000003</v>
      </c>
      <c r="J262" s="48">
        <v>38.479999999999997</v>
      </c>
      <c r="K262" s="48">
        <v>33.659999999999997</v>
      </c>
      <c r="L262" s="3">
        <v>4000</v>
      </c>
      <c r="M262">
        <f>LOG(L262)</f>
        <v>3.6020599913279625</v>
      </c>
      <c r="N262" s="9">
        <v>88000</v>
      </c>
      <c r="O262" s="9">
        <f>LOG(N262)</f>
        <v>4.9444826721501682</v>
      </c>
      <c r="P262" s="53">
        <v>66.400000000000006</v>
      </c>
      <c r="Q262" s="53">
        <v>25.2</v>
      </c>
      <c r="R262" s="53">
        <v>8.4</v>
      </c>
      <c r="S262" s="63">
        <v>500</v>
      </c>
      <c r="T262">
        <f>LOG(S262)</f>
        <v>2.6989700043360187</v>
      </c>
      <c r="U262" s="27">
        <v>2290</v>
      </c>
      <c r="V262">
        <f>LOG(U262)</f>
        <v>3.3598354823398879</v>
      </c>
      <c r="W262">
        <v>10</v>
      </c>
      <c r="X262">
        <f>LOG(W262)</f>
        <v>1</v>
      </c>
      <c r="Y262">
        <v>1</v>
      </c>
      <c r="Z262">
        <f>LOG(Y262)</f>
        <v>0</v>
      </c>
      <c r="AA262">
        <v>1.2</v>
      </c>
      <c r="AB262">
        <f>LOG(AA262)</f>
        <v>7.9181246047624818E-2</v>
      </c>
      <c r="AC262">
        <v>0.7</v>
      </c>
      <c r="AD262">
        <f>LOG(AC262)</f>
        <v>-0.15490195998574319</v>
      </c>
      <c r="AE262" s="13">
        <v>390</v>
      </c>
      <c r="AF262">
        <f>LOG(AE262)</f>
        <v>2.5910646070264991</v>
      </c>
      <c r="AG262" s="15">
        <v>50</v>
      </c>
      <c r="AH262">
        <f>LOG(AG262)</f>
        <v>1.6989700043360187</v>
      </c>
      <c r="AI262" s="18">
        <v>8.6999999999999993</v>
      </c>
    </row>
    <row r="263" spans="1:35" ht="16" x14ac:dyDescent="0.2">
      <c r="A263" s="2" t="s">
        <v>291</v>
      </c>
      <c r="B263" s="3">
        <v>84000</v>
      </c>
      <c r="C263" s="92">
        <f>LOG(B263)</f>
        <v>4.924279286061882</v>
      </c>
      <c r="D263">
        <v>4.0728</v>
      </c>
      <c r="E263" s="48">
        <v>4.5736999999999997</v>
      </c>
      <c r="F263" s="48">
        <v>3.2163999999999997</v>
      </c>
      <c r="G263" s="48">
        <v>12.9436</v>
      </c>
      <c r="H263" s="5">
        <v>14.58</v>
      </c>
      <c r="I263" s="48">
        <v>25.480000000000004</v>
      </c>
      <c r="J263" s="48">
        <v>36.08</v>
      </c>
      <c r="K263" s="48">
        <v>38.43</v>
      </c>
      <c r="L263" s="3">
        <v>2000</v>
      </c>
      <c r="M263">
        <f>LOG(L263)</f>
        <v>3.3010299956639813</v>
      </c>
      <c r="N263" s="9">
        <v>96000</v>
      </c>
      <c r="O263" s="9">
        <f>LOG(N263)</f>
        <v>4.982271233039568</v>
      </c>
      <c r="P263" s="53">
        <v>66.7</v>
      </c>
      <c r="Q263" s="53">
        <v>24.4</v>
      </c>
      <c r="R263" s="53">
        <v>8.9</v>
      </c>
      <c r="S263" s="63">
        <v>1130</v>
      </c>
      <c r="T263">
        <f>LOG(S263)</f>
        <v>3.0530784434834195</v>
      </c>
      <c r="U263" s="27">
        <v>10000</v>
      </c>
      <c r="V263">
        <f>LOG(U263)</f>
        <v>4</v>
      </c>
      <c r="W263">
        <v>1.25</v>
      </c>
      <c r="X263">
        <f>LOG(W263)</f>
        <v>9.691001300805642E-2</v>
      </c>
      <c r="Y263">
        <v>0.125</v>
      </c>
      <c r="Z263">
        <f>LOG(Y263)</f>
        <v>-0.90308998699194354</v>
      </c>
      <c r="AA263">
        <v>5.9</v>
      </c>
      <c r="AB263">
        <f>LOG(AA263)</f>
        <v>0.77085201164214423</v>
      </c>
      <c r="AC263">
        <v>2.4</v>
      </c>
      <c r="AD263">
        <f>LOG(AC263)</f>
        <v>0.38021124171160603</v>
      </c>
      <c r="AE263" s="13">
        <v>570</v>
      </c>
      <c r="AF263">
        <f>LOG(AE263)</f>
        <v>2.7558748556724915</v>
      </c>
      <c r="AG263" s="15">
        <v>20</v>
      </c>
      <c r="AH263">
        <f>LOG(AG263)</f>
        <v>1.3010299956639813</v>
      </c>
      <c r="AI263" s="18">
        <v>7.7</v>
      </c>
    </row>
    <row r="264" spans="1:35" ht="16" x14ac:dyDescent="0.2">
      <c r="A264" s="2" t="s">
        <v>292</v>
      </c>
      <c r="B264" s="3">
        <v>176000</v>
      </c>
      <c r="C264" s="92">
        <f>LOG(B264)</f>
        <v>5.2455126678141495</v>
      </c>
      <c r="D264">
        <v>3.7606000000000002</v>
      </c>
      <c r="E264" s="48">
        <v>4.5007999999999999</v>
      </c>
      <c r="F264" s="48">
        <v>2.9718</v>
      </c>
      <c r="G264" s="48">
        <v>12.315899999999999</v>
      </c>
      <c r="H264" s="5">
        <v>12.74</v>
      </c>
      <c r="I264" s="48">
        <v>23.32</v>
      </c>
      <c r="J264" s="48">
        <v>33.39</v>
      </c>
      <c r="K264" s="48">
        <v>43.28</v>
      </c>
      <c r="L264" s="3">
        <v>2000</v>
      </c>
      <c r="M264">
        <f>LOG(L264)</f>
        <v>3.3010299956639813</v>
      </c>
      <c r="N264" s="9">
        <v>195000</v>
      </c>
      <c r="O264" s="9">
        <f>LOG(N264)</f>
        <v>5.2900346113625183</v>
      </c>
      <c r="P264" s="53">
        <v>72.7</v>
      </c>
      <c r="Q264" s="53">
        <v>20.100000000000001</v>
      </c>
      <c r="R264" s="53">
        <v>7.2000000000000011</v>
      </c>
      <c r="S264" s="63">
        <v>2230</v>
      </c>
      <c r="T264">
        <f>LOG(S264)</f>
        <v>3.3483048630481607</v>
      </c>
      <c r="U264" s="27">
        <v>2290</v>
      </c>
      <c r="V264">
        <f>LOG(U264)</f>
        <v>3.3598354823398879</v>
      </c>
      <c r="W264">
        <v>95</v>
      </c>
      <c r="X264">
        <f>LOG(W264)</f>
        <v>1.9777236052888478</v>
      </c>
      <c r="Y264">
        <v>0.125</v>
      </c>
      <c r="Z264">
        <f>LOG(Y264)</f>
        <v>-0.90308998699194354</v>
      </c>
      <c r="AA264">
        <v>21.9</v>
      </c>
      <c r="AB264">
        <f>LOG(AA264)</f>
        <v>1.3404441148401183</v>
      </c>
      <c r="AC264">
        <v>3.6</v>
      </c>
      <c r="AD264">
        <f>LOG(AC264)</f>
        <v>0.55630250076728727</v>
      </c>
      <c r="AE264" s="71">
        <v>1100</v>
      </c>
      <c r="AF264">
        <f>LOG(AE264)</f>
        <v>3.0413926851582249</v>
      </c>
      <c r="AG264" s="15">
        <v>110</v>
      </c>
      <c r="AH264">
        <f>LOG(AG264)</f>
        <v>2.0413926851582249</v>
      </c>
      <c r="AI264" s="18">
        <v>8.1999999999999993</v>
      </c>
    </row>
    <row r="265" spans="1:35" ht="16" x14ac:dyDescent="0.2">
      <c r="A265" s="2" t="s">
        <v>293</v>
      </c>
      <c r="B265" s="3">
        <v>885000</v>
      </c>
      <c r="C265" s="92">
        <f>LOG(B265)</f>
        <v>5.9469432706978251</v>
      </c>
      <c r="D265">
        <v>4.2988999999999997</v>
      </c>
      <c r="E265" s="48">
        <v>4.4333</v>
      </c>
      <c r="F265" s="48">
        <v>3.1459000000000001</v>
      </c>
      <c r="G265" s="48">
        <v>12.967200000000002</v>
      </c>
      <c r="H265" s="5">
        <v>16.32</v>
      </c>
      <c r="I265" s="48">
        <v>23.99</v>
      </c>
      <c r="J265" s="48">
        <v>34.770000000000003</v>
      </c>
      <c r="K265" s="48">
        <v>41.24</v>
      </c>
      <c r="L265" s="3">
        <v>10000</v>
      </c>
      <c r="M265">
        <f>LOG(L265)</f>
        <v>4</v>
      </c>
      <c r="N265" s="9">
        <v>742000</v>
      </c>
      <c r="O265" s="9">
        <f>LOG(N265)</f>
        <v>5.8704039052790273</v>
      </c>
      <c r="P265" s="53">
        <v>67.099999999999994</v>
      </c>
      <c r="Q265" s="53">
        <v>30.599999999999998</v>
      </c>
      <c r="R265" s="53">
        <v>2.2999999999999998</v>
      </c>
      <c r="S265" s="63">
        <v>105000</v>
      </c>
      <c r="T265">
        <f>LOG(S265)</f>
        <v>5.0211892990699383</v>
      </c>
      <c r="U265" s="27">
        <v>107000</v>
      </c>
      <c r="V265">
        <f>LOG(U265)</f>
        <v>5.0293837776852097</v>
      </c>
      <c r="W265">
        <v>475</v>
      </c>
      <c r="X265">
        <f>LOG(W265)</f>
        <v>2.6766936096248664</v>
      </c>
      <c r="Y265">
        <v>0.125</v>
      </c>
      <c r="Z265">
        <f>LOG(Y265)</f>
        <v>-0.90308998699194354</v>
      </c>
      <c r="AA265">
        <v>5.3</v>
      </c>
      <c r="AB265">
        <f>LOG(AA265)</f>
        <v>0.72427586960078905</v>
      </c>
      <c r="AC265">
        <v>1.2</v>
      </c>
      <c r="AD265">
        <f>LOG(AC265)</f>
        <v>7.9181246047624818E-2</v>
      </c>
      <c r="AE265" s="13">
        <v>700</v>
      </c>
      <c r="AF265">
        <f>LOG(AE265)</f>
        <v>2.8450980400142569</v>
      </c>
      <c r="AG265" s="15">
        <v>50</v>
      </c>
      <c r="AH265">
        <f>LOG(AG265)</f>
        <v>1.6989700043360187</v>
      </c>
      <c r="AI265" s="18">
        <v>3.3</v>
      </c>
    </row>
    <row r="266" spans="1:35" ht="16" x14ac:dyDescent="0.2">
      <c r="A266" s="2" t="s">
        <v>294</v>
      </c>
      <c r="B266" s="3">
        <v>162000</v>
      </c>
      <c r="C266" s="92">
        <f>LOG(B266)</f>
        <v>5.2095150145426308</v>
      </c>
      <c r="D266">
        <v>3.9142999999999999</v>
      </c>
      <c r="E266" s="48">
        <v>4.6180000000000003</v>
      </c>
      <c r="F266" s="48">
        <v>3.0491999999999999</v>
      </c>
      <c r="G266" s="48">
        <v>12.6852</v>
      </c>
      <c r="H266" s="5">
        <v>10.63</v>
      </c>
      <c r="I266" s="48">
        <v>24.23</v>
      </c>
      <c r="J266" s="48">
        <v>39.07</v>
      </c>
      <c r="K266" s="48">
        <v>36.700000000000003</v>
      </c>
      <c r="L266" s="3">
        <v>1000</v>
      </c>
      <c r="M266">
        <f>LOG(L266)</f>
        <v>3</v>
      </c>
      <c r="N266" s="9">
        <v>190000</v>
      </c>
      <c r="O266" s="9">
        <f>LOG(N266)</f>
        <v>5.2787536009528289</v>
      </c>
      <c r="P266" s="53">
        <v>72.900000000000006</v>
      </c>
      <c r="Q266" s="53">
        <v>20.8</v>
      </c>
      <c r="R266" s="53">
        <v>6.3</v>
      </c>
      <c r="S266" s="63">
        <v>1470</v>
      </c>
      <c r="T266">
        <f>LOG(S266)</f>
        <v>3.167317334748176</v>
      </c>
      <c r="U266" s="27">
        <v>1890</v>
      </c>
      <c r="V266">
        <f>LOG(U266)</f>
        <v>3.2764618041732443</v>
      </c>
      <c r="W266">
        <v>5</v>
      </c>
      <c r="X266">
        <f>LOG(W266)</f>
        <v>0.69897000433601886</v>
      </c>
      <c r="Y266">
        <v>2</v>
      </c>
      <c r="Z266">
        <f>LOG(Y266)</f>
        <v>0.3010299956639812</v>
      </c>
      <c r="AA266">
        <v>3.9</v>
      </c>
      <c r="AB266">
        <f>LOG(AA266)</f>
        <v>0.59106460702649921</v>
      </c>
      <c r="AC266">
        <v>2.7142857142857144</v>
      </c>
      <c r="AD266">
        <f>LOG(AC266)</f>
        <v>0.43365556093857216</v>
      </c>
      <c r="AE266" s="13">
        <v>230</v>
      </c>
      <c r="AF266">
        <f>LOG(AE266)</f>
        <v>2.3617278360175931</v>
      </c>
      <c r="AG266" s="15">
        <v>40</v>
      </c>
      <c r="AH266">
        <f>LOG(AG266)</f>
        <v>1.6020599913279623</v>
      </c>
      <c r="AI266" s="18">
        <v>9.6</v>
      </c>
    </row>
    <row r="267" spans="1:35" ht="16" x14ac:dyDescent="0.2">
      <c r="A267" s="2" t="s">
        <v>295</v>
      </c>
      <c r="B267" s="3">
        <v>178000</v>
      </c>
      <c r="C267" s="92">
        <f>LOG(B267)</f>
        <v>5.2504200023088936</v>
      </c>
      <c r="D267">
        <v>4.2743000000000002</v>
      </c>
      <c r="E267" s="48">
        <v>4.6725000000000003</v>
      </c>
      <c r="F267" s="48">
        <v>3.2323999999999997</v>
      </c>
      <c r="G267" s="48">
        <v>13.2911</v>
      </c>
      <c r="H267" s="5">
        <v>9.92</v>
      </c>
      <c r="I267" s="48">
        <v>25.619999999999997</v>
      </c>
      <c r="J267" s="48">
        <v>40.72</v>
      </c>
      <c r="K267" s="48">
        <v>33.659999999999997</v>
      </c>
      <c r="L267" s="96"/>
      <c r="M267" t="e">
        <f>LOG(L267)</f>
        <v>#NUM!</v>
      </c>
      <c r="N267" s="9">
        <v>182000</v>
      </c>
      <c r="O267" s="9">
        <f>LOG(N267)</f>
        <v>5.2600713879850751</v>
      </c>
      <c r="P267" s="53">
        <v>68.8</v>
      </c>
      <c r="Q267" s="53">
        <v>22.1</v>
      </c>
      <c r="R267" s="53">
        <v>9.1999999999999993</v>
      </c>
      <c r="S267" s="63">
        <v>7126.5</v>
      </c>
      <c r="T267">
        <f>LOG(S267)</f>
        <v>3.8528762894748869</v>
      </c>
      <c r="U267" s="27">
        <v>6777.5</v>
      </c>
      <c r="V267">
        <f>LOG(U267)</f>
        <v>3.8310695262525232</v>
      </c>
      <c r="W267">
        <v>40</v>
      </c>
      <c r="X267">
        <f>LOG(W267)</f>
        <v>1.6020599913279623</v>
      </c>
      <c r="Y267">
        <v>59.5</v>
      </c>
      <c r="Z267">
        <f>LOG(Y267)</f>
        <v>1.7745169657285496</v>
      </c>
      <c r="AA267">
        <v>9.9</v>
      </c>
      <c r="AB267">
        <f>LOG(AA267)</f>
        <v>0.9956351945975499</v>
      </c>
      <c r="AC267">
        <v>3.4</v>
      </c>
      <c r="AD267">
        <f>LOG(AC267)</f>
        <v>0.53147891704225514</v>
      </c>
      <c r="AE267" s="13">
        <v>160</v>
      </c>
      <c r="AF267">
        <f>LOG(AE267)</f>
        <v>2.2041199826559246</v>
      </c>
      <c r="AG267" s="15">
        <v>20</v>
      </c>
      <c r="AH267">
        <f>LOG(AG267)</f>
        <v>1.3010299956639813</v>
      </c>
      <c r="AI267" s="18">
        <v>9.5</v>
      </c>
    </row>
    <row r="268" spans="1:35" ht="16" x14ac:dyDescent="0.2">
      <c r="A268" s="2" t="s">
        <v>296</v>
      </c>
      <c r="B268" s="3">
        <v>162000</v>
      </c>
      <c r="C268" s="92">
        <f>LOG(B268)</f>
        <v>5.2095150145426308</v>
      </c>
      <c r="D268">
        <v>4.3499999999999996</v>
      </c>
      <c r="E268" s="48">
        <v>4.6844000000000001</v>
      </c>
      <c r="F268" s="48">
        <v>3.2671999999999999</v>
      </c>
      <c r="G268" s="48">
        <v>13.403399999999998</v>
      </c>
      <c r="H268" s="5">
        <v>8.01</v>
      </c>
      <c r="I268" s="48">
        <v>25.91</v>
      </c>
      <c r="J268" s="48">
        <v>37.25</v>
      </c>
      <c r="K268" s="48">
        <v>36.840000000000003</v>
      </c>
      <c r="L268" s="3">
        <v>8000</v>
      </c>
      <c r="M268">
        <f>LOG(L268)</f>
        <v>3.9030899869919438</v>
      </c>
      <c r="N268" s="9">
        <v>120000</v>
      </c>
      <c r="O268" s="9">
        <f>LOG(N268)</f>
        <v>5.0791812460476251</v>
      </c>
      <c r="P268" s="53">
        <v>64.400000000000006</v>
      </c>
      <c r="Q268" s="53">
        <v>31.7</v>
      </c>
      <c r="R268" s="53">
        <v>3.9</v>
      </c>
      <c r="S268" s="63">
        <v>3900</v>
      </c>
      <c r="T268">
        <f>LOG(S268)</f>
        <v>3.5910646070264991</v>
      </c>
      <c r="U268" s="27">
        <v>16349.5</v>
      </c>
      <c r="V268">
        <f>LOG(U268)</f>
        <v>4.213504475616408</v>
      </c>
      <c r="W268">
        <v>25</v>
      </c>
      <c r="X268">
        <f>LOG(W268)</f>
        <v>1.3979400086720377</v>
      </c>
      <c r="Y268">
        <v>19.5</v>
      </c>
      <c r="Z268">
        <f>LOG(Y268)</f>
        <v>1.2900346113625181</v>
      </c>
      <c r="AA268">
        <v>4.8</v>
      </c>
      <c r="AB268">
        <f>LOG(AA268)</f>
        <v>0.68124123737558717</v>
      </c>
      <c r="AC268">
        <v>1.1000000000000001</v>
      </c>
      <c r="AD268">
        <f>LOG(AC268)</f>
        <v>4.1392685158225077E-2</v>
      </c>
      <c r="AE268" s="13">
        <v>160</v>
      </c>
      <c r="AF268">
        <f>LOG(AE268)</f>
        <v>2.2041199826559246</v>
      </c>
      <c r="AG268" s="15"/>
      <c r="AH268" t="e">
        <f>LOG(AG268)</f>
        <v>#NUM!</v>
      </c>
      <c r="AI268" s="18">
        <v>9.3000000000000007</v>
      </c>
    </row>
    <row r="269" spans="1:35" ht="16" x14ac:dyDescent="0.2">
      <c r="A269" s="2" t="s">
        <v>297</v>
      </c>
      <c r="B269" s="3">
        <v>158000</v>
      </c>
      <c r="C269" s="92">
        <f>LOG(B269)</f>
        <v>5.1986570869544222</v>
      </c>
      <c r="D269">
        <v>4.0937999999999999</v>
      </c>
      <c r="E269" s="48">
        <v>4.7141999999999999</v>
      </c>
      <c r="F269" s="48">
        <v>3.1813000000000002</v>
      </c>
      <c r="G269" s="48">
        <v>13.083999999999998</v>
      </c>
      <c r="H269" s="5">
        <v>11.87</v>
      </c>
      <c r="I269" s="48">
        <v>25.259999999999998</v>
      </c>
      <c r="J269" s="48">
        <v>38.25</v>
      </c>
      <c r="K269" s="48">
        <v>36.49</v>
      </c>
      <c r="L269" s="3">
        <v>2000</v>
      </c>
      <c r="M269">
        <f>LOG(L269)</f>
        <v>3.3010299956639813</v>
      </c>
      <c r="N269" s="9">
        <v>158000</v>
      </c>
      <c r="O269" s="9">
        <f>LOG(N269)</f>
        <v>5.1986570869544222</v>
      </c>
      <c r="P269" s="53">
        <v>75.599999999999994</v>
      </c>
      <c r="Q269" s="53">
        <v>20.2</v>
      </c>
      <c r="R269" s="53">
        <v>4.2</v>
      </c>
      <c r="S269" s="63">
        <v>2630</v>
      </c>
      <c r="T269">
        <f>LOG(S269)</f>
        <v>3.419955748489758</v>
      </c>
      <c r="U269" s="27">
        <v>2640</v>
      </c>
      <c r="V269">
        <f>LOG(U269)</f>
        <v>3.4216039268698313</v>
      </c>
      <c r="W269">
        <v>20</v>
      </c>
      <c r="X269">
        <f>LOG(W269)</f>
        <v>1.3010299956639813</v>
      </c>
      <c r="Y269">
        <v>18.5</v>
      </c>
      <c r="Z269">
        <f>LOG(Y269)</f>
        <v>1.2671717284030137</v>
      </c>
      <c r="AA269">
        <v>7</v>
      </c>
      <c r="AB269">
        <f>LOG(AA269)</f>
        <v>0.84509804001425681</v>
      </c>
      <c r="AC269">
        <v>2.2999999999999998</v>
      </c>
      <c r="AD269">
        <f>LOG(AC269)</f>
        <v>0.36172783601759284</v>
      </c>
      <c r="AE269" s="13">
        <v>200</v>
      </c>
      <c r="AF269">
        <f>LOG(AE269)</f>
        <v>2.3010299956639813</v>
      </c>
      <c r="AG269" s="15">
        <v>20</v>
      </c>
      <c r="AH269">
        <f>LOG(AG269)</f>
        <v>1.3010299956639813</v>
      </c>
      <c r="AI269" s="18">
        <v>9.9</v>
      </c>
    </row>
    <row r="270" spans="1:35" ht="16" x14ac:dyDescent="0.2">
      <c r="A270" s="2" t="s">
        <v>298</v>
      </c>
      <c r="B270" s="3">
        <v>248000</v>
      </c>
      <c r="C270" s="92">
        <f>LOG(B270)</f>
        <v>5.394451680826216</v>
      </c>
      <c r="D270">
        <v>4.0936000000000003</v>
      </c>
      <c r="E270" s="48">
        <v>4.6814</v>
      </c>
      <c r="F270" s="48">
        <v>3.0526</v>
      </c>
      <c r="G270" s="48">
        <v>12.942500000000001</v>
      </c>
      <c r="H270" s="5">
        <v>10.050000000000001</v>
      </c>
      <c r="I270" s="48">
        <v>24.46</v>
      </c>
      <c r="J270" s="48">
        <v>37.75</v>
      </c>
      <c r="K270" s="48">
        <v>37.78</v>
      </c>
      <c r="L270" s="3">
        <v>1000</v>
      </c>
      <c r="M270">
        <f>LOG(L270)</f>
        <v>3</v>
      </c>
      <c r="N270" s="9">
        <v>261000</v>
      </c>
      <c r="O270" s="9">
        <f>LOG(N270)</f>
        <v>5.4166405073382808</v>
      </c>
      <c r="P270" s="53">
        <v>66.900000000000006</v>
      </c>
      <c r="Q270" s="53">
        <v>29.7</v>
      </c>
      <c r="R270" s="53">
        <v>3.3000000000000003</v>
      </c>
      <c r="S270" s="63">
        <v>2200</v>
      </c>
      <c r="T270">
        <f>LOG(S270)</f>
        <v>3.3424226808222062</v>
      </c>
      <c r="U270" s="27">
        <v>2570</v>
      </c>
      <c r="V270">
        <f>LOG(U270)</f>
        <v>3.4099331233312946</v>
      </c>
      <c r="W270">
        <v>20</v>
      </c>
      <c r="X270">
        <f>LOG(W270)</f>
        <v>1.3010299956639813</v>
      </c>
      <c r="Y270">
        <v>54</v>
      </c>
      <c r="Z270">
        <f>LOG(Y270)</f>
        <v>1.7323937598229686</v>
      </c>
      <c r="AA270">
        <v>10.199999999999999</v>
      </c>
      <c r="AB270">
        <f>LOG(AA270)</f>
        <v>1.0086001717619175</v>
      </c>
      <c r="AC270">
        <v>5.6</v>
      </c>
      <c r="AD270">
        <f>LOG(AC270)</f>
        <v>0.74818802700620035</v>
      </c>
      <c r="AE270" s="71">
        <v>150</v>
      </c>
      <c r="AF270">
        <f>LOG(AE270)</f>
        <v>2.1760912590556813</v>
      </c>
      <c r="AG270" s="15">
        <v>40</v>
      </c>
      <c r="AH270">
        <f>LOG(AG270)</f>
        <v>1.6020599913279623</v>
      </c>
      <c r="AI270" s="18">
        <v>8.1999999999999993</v>
      </c>
    </row>
    <row r="271" spans="1:35" ht="16" x14ac:dyDescent="0.2">
      <c r="A271" s="2" t="s">
        <v>299</v>
      </c>
      <c r="B271" s="3">
        <v>267000</v>
      </c>
      <c r="C271" s="92">
        <f>LOG(B271)</f>
        <v>5.426511261364575</v>
      </c>
      <c r="D271">
        <v>4.3487</v>
      </c>
      <c r="E271" s="48">
        <v>4.6726999999999999</v>
      </c>
      <c r="F271" s="48">
        <v>3.0716000000000001</v>
      </c>
      <c r="G271" s="48">
        <v>13.204699999999999</v>
      </c>
      <c r="H271" s="5">
        <v>9.56</v>
      </c>
      <c r="I271" s="48">
        <v>24.69</v>
      </c>
      <c r="J271" s="48">
        <v>38.57</v>
      </c>
      <c r="K271" s="48">
        <v>36.74</v>
      </c>
      <c r="L271" s="3">
        <v>4000</v>
      </c>
      <c r="M271">
        <f>LOG(L271)</f>
        <v>3.6020599913279625</v>
      </c>
      <c r="N271" s="9">
        <v>172000</v>
      </c>
      <c r="O271" s="9">
        <f>LOG(N271)</f>
        <v>5.2355284469075487</v>
      </c>
      <c r="P271" s="53">
        <v>66.400000000000006</v>
      </c>
      <c r="Q271" s="53">
        <v>27.399999999999995</v>
      </c>
      <c r="R271" s="53">
        <v>6.2</v>
      </c>
      <c r="S271" s="63">
        <v>2640</v>
      </c>
      <c r="T271">
        <f>LOG(S271)</f>
        <v>3.4216039268698313</v>
      </c>
      <c r="U271" s="27">
        <v>15000</v>
      </c>
      <c r="V271">
        <f>LOG(U271)</f>
        <v>4.1760912590556813</v>
      </c>
      <c r="W271">
        <v>65</v>
      </c>
      <c r="X271">
        <f>LOG(W271)</f>
        <v>1.8129133566428555</v>
      </c>
      <c r="Y271">
        <v>3125</v>
      </c>
      <c r="Z271">
        <f>LOG(Y271)</f>
        <v>3.4948500216800942</v>
      </c>
      <c r="AA271">
        <v>4.7</v>
      </c>
      <c r="AB271">
        <f>LOG(AA271)</f>
        <v>0.67209785793571752</v>
      </c>
      <c r="AC271">
        <v>2.7</v>
      </c>
      <c r="AD271">
        <f>LOG(AC271)</f>
        <v>0.43136376415898736</v>
      </c>
      <c r="AE271" s="13">
        <v>61</v>
      </c>
      <c r="AF271">
        <f>LOG(AE271)</f>
        <v>1.7853298350107671</v>
      </c>
      <c r="AG271" s="15">
        <v>70</v>
      </c>
      <c r="AH271">
        <f>LOG(AG271)</f>
        <v>1.8450980400142569</v>
      </c>
      <c r="AI271" s="18">
        <v>9.4</v>
      </c>
    </row>
    <row r="272" spans="1:35" ht="16" x14ac:dyDescent="0.2">
      <c r="A272" s="2" t="s">
        <v>300</v>
      </c>
      <c r="B272" s="3">
        <v>189000</v>
      </c>
      <c r="C272" s="92">
        <f>LOG(B272)</f>
        <v>5.2764618041732438</v>
      </c>
      <c r="D272">
        <v>4.0091000000000001</v>
      </c>
      <c r="E272" s="48">
        <v>4.6510999999999996</v>
      </c>
      <c r="F272" s="48">
        <v>3.1589</v>
      </c>
      <c r="G272" s="48">
        <v>12.937900000000003</v>
      </c>
      <c r="H272" s="5">
        <v>13.18</v>
      </c>
      <c r="I272" s="48">
        <v>24.96</v>
      </c>
      <c r="J272" s="48">
        <v>36.89</v>
      </c>
      <c r="K272" s="48">
        <v>38.15</v>
      </c>
      <c r="L272" s="3">
        <v>3000</v>
      </c>
      <c r="M272">
        <f>LOG(L272)</f>
        <v>3.4771212547196626</v>
      </c>
      <c r="N272" s="9">
        <v>179000</v>
      </c>
      <c r="O272" s="9">
        <f>LOG(N272)</f>
        <v>5.2528530309798933</v>
      </c>
      <c r="P272" s="53">
        <v>70.7</v>
      </c>
      <c r="Q272" s="53">
        <v>20.7</v>
      </c>
      <c r="R272" s="53">
        <v>8.5</v>
      </c>
      <c r="S272" s="63">
        <v>4280.5</v>
      </c>
      <c r="T272">
        <f>LOG(S272)</f>
        <v>3.6314945013865612</v>
      </c>
      <c r="U272" s="27">
        <v>4095</v>
      </c>
      <c r="V272">
        <f>LOG(U272)</f>
        <v>3.6122539060964374</v>
      </c>
      <c r="W272">
        <v>350</v>
      </c>
      <c r="X272">
        <f>LOG(W272)</f>
        <v>2.5440680443502757</v>
      </c>
      <c r="Y272">
        <v>44.5</v>
      </c>
      <c r="Z272">
        <f>LOG(Y272)</f>
        <v>1.6483600109809315</v>
      </c>
      <c r="AA272">
        <v>194.4</v>
      </c>
      <c r="AB272">
        <f>LOG(AA272)</f>
        <v>2.2886962605902559</v>
      </c>
      <c r="AC272">
        <v>2.1666666666666665</v>
      </c>
      <c r="AD272">
        <f>LOG(AC272)</f>
        <v>0.33579210192319309</v>
      </c>
      <c r="AE272" s="71">
        <v>1100</v>
      </c>
      <c r="AF272">
        <f>LOG(AE272)</f>
        <v>3.0413926851582249</v>
      </c>
      <c r="AG272" s="15">
        <v>40</v>
      </c>
      <c r="AH272">
        <f>LOG(AG272)</f>
        <v>1.6020599913279623</v>
      </c>
      <c r="AI272" s="18">
        <v>8.1</v>
      </c>
    </row>
    <row r="273" spans="1:35" ht="16" x14ac:dyDescent="0.2">
      <c r="A273" s="2" t="s">
        <v>301</v>
      </c>
      <c r="B273" s="3">
        <v>196000</v>
      </c>
      <c r="C273" s="92">
        <f>LOG(B273)</f>
        <v>5.2922560713564764</v>
      </c>
      <c r="D273">
        <v>4.2942</v>
      </c>
      <c r="E273" s="48">
        <v>4.7081999999999997</v>
      </c>
      <c r="F273" s="48">
        <v>3.1278000000000001</v>
      </c>
      <c r="G273" s="48">
        <v>13.236700000000001</v>
      </c>
      <c r="H273" s="5">
        <v>12.25</v>
      </c>
      <c r="I273" s="48">
        <v>26.08</v>
      </c>
      <c r="J273" s="48">
        <v>40.200000000000003</v>
      </c>
      <c r="K273" s="48">
        <v>33.72</v>
      </c>
      <c r="L273" s="96"/>
      <c r="M273" t="e">
        <f>LOG(L273)</f>
        <v>#NUM!</v>
      </c>
      <c r="N273" s="9">
        <v>205000</v>
      </c>
      <c r="O273" s="9">
        <f>LOG(N273)</f>
        <v>5.3117538610557542</v>
      </c>
      <c r="P273" s="53">
        <v>71.099999999999994</v>
      </c>
      <c r="Q273" s="53">
        <v>16.7</v>
      </c>
      <c r="R273" s="53">
        <v>12.1</v>
      </c>
      <c r="S273" s="63">
        <v>3600</v>
      </c>
      <c r="T273">
        <f>LOG(S273)</f>
        <v>3.5563025007672873</v>
      </c>
      <c r="U273" s="27">
        <v>4702</v>
      </c>
      <c r="V273">
        <f>LOG(U273)</f>
        <v>3.6722826247889206</v>
      </c>
      <c r="W273">
        <v>125</v>
      </c>
      <c r="X273">
        <f>LOG(W273)</f>
        <v>2.0969100130080562</v>
      </c>
      <c r="Y273">
        <v>5</v>
      </c>
      <c r="Z273">
        <f>LOG(Y273)</f>
        <v>0.69897000433601886</v>
      </c>
      <c r="AA273">
        <v>61</v>
      </c>
      <c r="AB273">
        <f>LOG(AA273)</f>
        <v>1.7853298350107671</v>
      </c>
      <c r="AC273">
        <v>2.8</v>
      </c>
      <c r="AD273">
        <f>LOG(AC273)</f>
        <v>0.44715803134221921</v>
      </c>
      <c r="AE273" s="71">
        <v>110</v>
      </c>
      <c r="AF273">
        <f>LOG(AE273)</f>
        <v>2.0413926851582249</v>
      </c>
      <c r="AG273" s="15">
        <v>50</v>
      </c>
      <c r="AH273">
        <f>LOG(AG273)</f>
        <v>1.6989700043360187</v>
      </c>
      <c r="AI273" s="18">
        <v>8.6999999999999993</v>
      </c>
    </row>
    <row r="274" spans="1:35" ht="16" x14ac:dyDescent="0.2">
      <c r="A274" s="2" t="s">
        <v>302</v>
      </c>
      <c r="B274" s="3">
        <v>135000</v>
      </c>
      <c r="C274" s="92">
        <f>LOG(B274)</f>
        <v>5.1303337684950066</v>
      </c>
      <c r="D274">
        <v>4.1374000000000004</v>
      </c>
      <c r="E274" s="48">
        <v>4.7423000000000002</v>
      </c>
      <c r="F274" s="48">
        <v>3.2206999999999999</v>
      </c>
      <c r="G274" s="48">
        <v>13.204699999999999</v>
      </c>
      <c r="H274" s="5">
        <v>9.8699999999999992</v>
      </c>
      <c r="I274" s="48">
        <v>26.97</v>
      </c>
      <c r="J274" s="48">
        <v>38.6</v>
      </c>
      <c r="K274" s="48">
        <v>34.43</v>
      </c>
      <c r="L274" s="3">
        <v>9000</v>
      </c>
      <c r="M274">
        <f>LOG(L274)</f>
        <v>3.9542425094393248</v>
      </c>
      <c r="N274" s="9">
        <v>113000</v>
      </c>
      <c r="O274" s="9">
        <f>LOG(N274)</f>
        <v>5.0530784434834199</v>
      </c>
      <c r="P274" s="53">
        <v>64.7</v>
      </c>
      <c r="Q274" s="53">
        <v>22.9</v>
      </c>
      <c r="R274" s="53">
        <v>12.4</v>
      </c>
      <c r="S274" s="63">
        <v>4270</v>
      </c>
      <c r="T274">
        <f>LOG(S274)</f>
        <v>3.6304278750250241</v>
      </c>
      <c r="U274" s="27">
        <v>182000</v>
      </c>
      <c r="V274">
        <f>LOG(U274)</f>
        <v>5.2600713879850751</v>
      </c>
      <c r="W274">
        <v>230</v>
      </c>
      <c r="X274">
        <f>LOG(W274)</f>
        <v>2.3617278360175931</v>
      </c>
      <c r="Y274">
        <v>37.5</v>
      </c>
      <c r="Z274">
        <f>LOG(Y274)</f>
        <v>1.5740312677277188</v>
      </c>
      <c r="AA274">
        <v>113.9</v>
      </c>
      <c r="AB274">
        <f>LOG(AA274)</f>
        <v>2.0565237240791006</v>
      </c>
      <c r="AC274">
        <v>1.8</v>
      </c>
      <c r="AD274">
        <f>LOG(AC274)</f>
        <v>0.25527250510330607</v>
      </c>
      <c r="AE274" s="13">
        <v>64</v>
      </c>
      <c r="AF274">
        <f>LOG(AE274)</f>
        <v>1.8061799739838871</v>
      </c>
      <c r="AG274" s="15">
        <v>50</v>
      </c>
      <c r="AH274">
        <f>LOG(AG274)</f>
        <v>1.6989700043360187</v>
      </c>
      <c r="AI274" s="18">
        <v>8.5</v>
      </c>
    </row>
    <row r="275" spans="1:35" ht="16" x14ac:dyDescent="0.2">
      <c r="A275" s="2" t="s">
        <v>303</v>
      </c>
      <c r="B275" s="3">
        <v>194000</v>
      </c>
      <c r="C275" s="92">
        <f>LOG(B275)</f>
        <v>5.2878017299302265</v>
      </c>
      <c r="D275">
        <v>4.0152999999999999</v>
      </c>
      <c r="E275" s="48">
        <v>4.7039999999999997</v>
      </c>
      <c r="F275" s="48">
        <v>3.1919000000000004</v>
      </c>
      <c r="G275" s="48">
        <v>13.0053</v>
      </c>
      <c r="H275" s="5">
        <v>14.05</v>
      </c>
      <c r="I275" s="48">
        <v>26.85</v>
      </c>
      <c r="J275" s="48">
        <v>38.29</v>
      </c>
      <c r="K275" s="48">
        <v>34.86</v>
      </c>
      <c r="L275" s="3">
        <v>5000</v>
      </c>
      <c r="M275">
        <f>LOG(L275)</f>
        <v>3.6989700043360187</v>
      </c>
      <c r="N275" s="9">
        <v>209000</v>
      </c>
      <c r="O275" s="9">
        <f>LOG(N275)</f>
        <v>5.3201462861110542</v>
      </c>
      <c r="P275" s="53">
        <v>75.900000000000006</v>
      </c>
      <c r="Q275" s="53">
        <v>20</v>
      </c>
      <c r="R275" s="53">
        <v>4.0999999999999996</v>
      </c>
      <c r="S275" s="63">
        <v>10658.5</v>
      </c>
      <c r="T275">
        <f>LOG(S275)</f>
        <v>4.0276960895348033</v>
      </c>
      <c r="U275" s="27">
        <v>12569.5</v>
      </c>
      <c r="V275">
        <f>LOG(U275)</f>
        <v>4.0993180023033142</v>
      </c>
      <c r="W275">
        <v>340</v>
      </c>
      <c r="X275">
        <f>LOG(W275)</f>
        <v>2.5314789170422549</v>
      </c>
      <c r="Y275">
        <v>14</v>
      </c>
      <c r="Z275">
        <f>LOG(Y275)</f>
        <v>1.146128035678238</v>
      </c>
      <c r="AA275">
        <v>195.1</v>
      </c>
      <c r="AB275">
        <f>LOG(AA275)</f>
        <v>2.2902572693945182</v>
      </c>
      <c r="AC275">
        <v>3</v>
      </c>
      <c r="AD275">
        <f>LOG(AC275)</f>
        <v>0.47712125471966244</v>
      </c>
      <c r="AE275" s="13">
        <v>300</v>
      </c>
      <c r="AF275">
        <f>LOG(AE275)</f>
        <v>2.4771212547196626</v>
      </c>
      <c r="AG275" s="15">
        <v>110</v>
      </c>
      <c r="AH275">
        <f>LOG(AG275)</f>
        <v>2.0413926851582249</v>
      </c>
      <c r="AI275" s="18">
        <v>9.5</v>
      </c>
    </row>
    <row r="276" spans="1:35" ht="16" x14ac:dyDescent="0.2">
      <c r="A276" s="2" t="s">
        <v>304</v>
      </c>
      <c r="B276" s="3">
        <v>253000</v>
      </c>
      <c r="C276" s="92">
        <f>LOG(B276)</f>
        <v>5.4031205211758175</v>
      </c>
      <c r="D276">
        <v>3.2637</v>
      </c>
      <c r="E276" s="48">
        <v>4.6921999999999997</v>
      </c>
      <c r="F276" s="48">
        <v>3.1013000000000002</v>
      </c>
      <c r="G276" s="48">
        <v>12.1739</v>
      </c>
      <c r="H276" s="5">
        <v>11.51</v>
      </c>
      <c r="I276" s="48">
        <v>25.739999999999995</v>
      </c>
      <c r="J276" s="48">
        <v>38.090000000000003</v>
      </c>
      <c r="K276" s="48">
        <v>36.17</v>
      </c>
      <c r="L276" s="3">
        <v>4000000</v>
      </c>
      <c r="M276">
        <f>LOG(L276)</f>
        <v>6.6020599913279625</v>
      </c>
      <c r="N276" s="9">
        <v>243000</v>
      </c>
      <c r="O276" s="9">
        <f>LOG(N276)</f>
        <v>5.3856062735983121</v>
      </c>
      <c r="P276" s="53">
        <v>72.7</v>
      </c>
      <c r="Q276" s="53">
        <v>20.5</v>
      </c>
      <c r="R276" s="53">
        <v>6.8000000000000007</v>
      </c>
      <c r="S276" s="63">
        <v>94000</v>
      </c>
      <c r="T276">
        <f>LOG(S276)</f>
        <v>4.9731278535996983</v>
      </c>
      <c r="U276" s="27">
        <v>144000</v>
      </c>
      <c r="V276">
        <f>LOG(U276)</f>
        <v>5.1583624920952493</v>
      </c>
      <c r="W276">
        <v>1055</v>
      </c>
      <c r="X276">
        <f>LOG(W276)</f>
        <v>3.0232524596337114</v>
      </c>
      <c r="Y276">
        <v>3125</v>
      </c>
      <c r="Z276">
        <f>LOG(Y276)</f>
        <v>3.4948500216800942</v>
      </c>
      <c r="AA276">
        <v>351.6</v>
      </c>
      <c r="AB276">
        <f>LOG(AA276)</f>
        <v>2.5460488664017342</v>
      </c>
      <c r="AC276">
        <v>3.8</v>
      </c>
      <c r="AD276">
        <f>LOG(AC276)</f>
        <v>0.57978359661681012</v>
      </c>
      <c r="AE276" s="71">
        <v>120</v>
      </c>
      <c r="AF276">
        <f>LOG(AE276)</f>
        <v>2.0791812460476247</v>
      </c>
      <c r="AG276" s="15">
        <v>230</v>
      </c>
      <c r="AH276">
        <f>LOG(AG276)</f>
        <v>2.3617278360175931</v>
      </c>
      <c r="AI276" s="18">
        <v>9.3000000000000007</v>
      </c>
    </row>
    <row r="277" spans="1:35" ht="16" x14ac:dyDescent="0.2">
      <c r="A277" s="2" t="s">
        <v>305</v>
      </c>
      <c r="B277" s="3">
        <v>245000</v>
      </c>
      <c r="C277" s="92">
        <f>LOG(B277)</f>
        <v>5.3891660843645326</v>
      </c>
      <c r="D277">
        <v>3.9007000000000001</v>
      </c>
      <c r="E277" s="48">
        <v>4.6741999999999999</v>
      </c>
      <c r="F277" s="48">
        <v>3.0747</v>
      </c>
      <c r="G277" s="48">
        <v>12.759600000000001</v>
      </c>
      <c r="H277" s="5">
        <v>11.58</v>
      </c>
      <c r="I277" s="48">
        <v>24.58</v>
      </c>
      <c r="J277" s="48">
        <v>37.36</v>
      </c>
      <c r="K277" s="48">
        <v>38.06</v>
      </c>
      <c r="L277" s="3">
        <v>26000</v>
      </c>
      <c r="M277">
        <f>LOG(L277)</f>
        <v>4.4149733479708182</v>
      </c>
      <c r="N277" s="9">
        <v>228000</v>
      </c>
      <c r="O277" s="9">
        <f>LOG(N277)</f>
        <v>5.357934847000454</v>
      </c>
      <c r="P277" s="53">
        <v>70.8</v>
      </c>
      <c r="Q277" s="53">
        <v>23</v>
      </c>
      <c r="R277" s="53">
        <v>6.1</v>
      </c>
      <c r="S277" s="63">
        <v>204000</v>
      </c>
      <c r="T277">
        <f>LOG(S277)</f>
        <v>5.3096301674258983</v>
      </c>
      <c r="U277" s="27">
        <v>265000</v>
      </c>
      <c r="V277">
        <f>LOG(U277)</f>
        <v>5.4232458739368079</v>
      </c>
      <c r="W277">
        <v>460</v>
      </c>
      <c r="X277">
        <f>LOG(W277)</f>
        <v>2.6627578316815739</v>
      </c>
      <c r="Y277">
        <v>61.5</v>
      </c>
      <c r="Z277">
        <f>LOG(Y277)</f>
        <v>1.7888751157754168</v>
      </c>
      <c r="AA277">
        <v>274.89999999999998</v>
      </c>
      <c r="AB277">
        <f>LOG(AA277)</f>
        <v>2.4391747398434682</v>
      </c>
      <c r="AC277">
        <v>1.6</v>
      </c>
      <c r="AD277">
        <f>LOG(AC277)</f>
        <v>0.20411998265592479</v>
      </c>
      <c r="AE277" s="71">
        <v>110</v>
      </c>
      <c r="AF277">
        <f>LOG(AE277)</f>
        <v>2.0413926851582249</v>
      </c>
      <c r="AG277" s="74">
        <v>1300</v>
      </c>
      <c r="AH277">
        <f>LOG(AG277)</f>
        <v>3.1139433523068369</v>
      </c>
      <c r="AI277" s="18">
        <v>9.1</v>
      </c>
    </row>
    <row r="278" spans="1:35" ht="16" x14ac:dyDescent="0.2">
      <c r="A278" s="2" t="s">
        <v>306</v>
      </c>
      <c r="B278" s="3">
        <v>159000</v>
      </c>
      <c r="C278" s="92">
        <f>LOG(B278)</f>
        <v>5.2013971243204518</v>
      </c>
      <c r="D278">
        <v>4.2126999999999999</v>
      </c>
      <c r="E278" s="48">
        <v>4.6296999999999997</v>
      </c>
      <c r="F278" s="48">
        <v>3.1471</v>
      </c>
      <c r="G278" s="48">
        <v>13.105399999999999</v>
      </c>
      <c r="H278" s="5">
        <v>12</v>
      </c>
      <c r="I278" s="48">
        <v>26.5</v>
      </c>
      <c r="J278" s="48">
        <v>38.42</v>
      </c>
      <c r="K278" s="48">
        <v>35.08</v>
      </c>
      <c r="L278" s="3">
        <v>1000</v>
      </c>
      <c r="M278">
        <f>LOG(L278)</f>
        <v>3</v>
      </c>
      <c r="N278" s="9">
        <v>117000</v>
      </c>
      <c r="O278" s="9">
        <f>LOG(N278)</f>
        <v>5.0681858617461613</v>
      </c>
      <c r="P278" s="53">
        <v>57.499999999999993</v>
      </c>
      <c r="Q278" s="53">
        <v>37.4</v>
      </c>
      <c r="R278" s="53">
        <v>5.2</v>
      </c>
      <c r="S278" s="63">
        <v>2920</v>
      </c>
      <c r="T278">
        <f>LOG(S278)</f>
        <v>3.4653828514484184</v>
      </c>
      <c r="U278" s="27">
        <v>2810</v>
      </c>
      <c r="V278">
        <f>LOG(U278)</f>
        <v>3.4487063199050798</v>
      </c>
      <c r="W278">
        <v>5</v>
      </c>
      <c r="X278">
        <f>LOG(W278)</f>
        <v>0.69897000433601886</v>
      </c>
      <c r="Y278">
        <v>10.5</v>
      </c>
      <c r="Z278">
        <f>LOG(Y278)</f>
        <v>1.0211892990699381</v>
      </c>
      <c r="AA278">
        <v>2.4444444444444446</v>
      </c>
      <c r="AB278">
        <f>LOG(AA278)</f>
        <v>0.38818017138288141</v>
      </c>
      <c r="AC278">
        <v>4.166666666666667</v>
      </c>
      <c r="AD278">
        <f>LOG(AC278)</f>
        <v>0.61978875828839397</v>
      </c>
      <c r="AE278" s="13">
        <v>160</v>
      </c>
      <c r="AF278">
        <f>LOG(AE278)</f>
        <v>2.2041199826559246</v>
      </c>
      <c r="AG278" s="15">
        <v>70</v>
      </c>
      <c r="AH278">
        <f>LOG(AG278)</f>
        <v>1.8450980400142569</v>
      </c>
      <c r="AI278" s="18">
        <v>9</v>
      </c>
    </row>
    <row r="279" spans="1:35" ht="16" x14ac:dyDescent="0.2">
      <c r="A279" s="2" t="s">
        <v>307</v>
      </c>
      <c r="B279" s="3">
        <v>129000</v>
      </c>
      <c r="C279" s="92">
        <f>LOG(B279)</f>
        <v>5.1105897102992488</v>
      </c>
      <c r="D279">
        <v>4.4782999999999999</v>
      </c>
      <c r="E279" s="48">
        <v>4.7549999999999999</v>
      </c>
      <c r="F279" s="48">
        <v>3.2075</v>
      </c>
      <c r="G279" s="48">
        <v>13.5594</v>
      </c>
      <c r="H279" s="5">
        <v>12.84</v>
      </c>
      <c r="I279" s="48">
        <v>26.640000000000004</v>
      </c>
      <c r="J279" s="48">
        <v>38.97</v>
      </c>
      <c r="K279" s="48">
        <v>34.39</v>
      </c>
      <c r="L279" s="3">
        <v>2000</v>
      </c>
      <c r="M279">
        <f>LOG(L279)</f>
        <v>3.3010299956639813</v>
      </c>
      <c r="N279" s="9">
        <v>131000</v>
      </c>
      <c r="O279" s="9">
        <f>LOG(N279)</f>
        <v>5.1172712956557644</v>
      </c>
      <c r="P279" s="53">
        <v>69.2</v>
      </c>
      <c r="Q279" s="53">
        <v>18.2</v>
      </c>
      <c r="R279" s="53">
        <v>12.6</v>
      </c>
      <c r="S279" s="63">
        <v>7734</v>
      </c>
      <c r="T279">
        <f>LOG(S279)</f>
        <v>3.8884041677370464</v>
      </c>
      <c r="U279" s="27">
        <v>30590</v>
      </c>
      <c r="V279">
        <f>LOG(U279)</f>
        <v>4.4855794769846788</v>
      </c>
      <c r="W279">
        <v>175</v>
      </c>
      <c r="X279">
        <f>LOG(W279)</f>
        <v>2.2430380486862944</v>
      </c>
      <c r="Y279">
        <v>120</v>
      </c>
      <c r="Z279">
        <f>LOG(Y279)</f>
        <v>2.0791812460476247</v>
      </c>
      <c r="AA279">
        <v>5</v>
      </c>
      <c r="AB279">
        <f>LOG(AA279)</f>
        <v>0.69897000433601886</v>
      </c>
      <c r="AC279">
        <v>2.7</v>
      </c>
      <c r="AD279">
        <f>LOG(AC279)</f>
        <v>0.43136376415898736</v>
      </c>
      <c r="AE279" s="13">
        <v>340</v>
      </c>
      <c r="AF279">
        <f>LOG(AE279)</f>
        <v>2.5314789170422549</v>
      </c>
      <c r="AG279" s="15">
        <v>20</v>
      </c>
      <c r="AH279">
        <f>LOG(AG279)</f>
        <v>1.3010299956639813</v>
      </c>
      <c r="AI279" s="18">
        <v>9.6999999999999993</v>
      </c>
    </row>
    <row r="280" spans="1:35" ht="16" x14ac:dyDescent="0.2">
      <c r="A280" s="2" t="s">
        <v>308</v>
      </c>
      <c r="B280" s="3">
        <v>126000</v>
      </c>
      <c r="C280" s="92">
        <f>LOG(B280)</f>
        <v>5.1003705451175625</v>
      </c>
      <c r="D280">
        <v>4.3498000000000001</v>
      </c>
      <c r="E280" s="48">
        <v>4.7287999999999997</v>
      </c>
      <c r="F280" s="48">
        <v>3.2639999999999993</v>
      </c>
      <c r="G280" s="48">
        <v>13.4495</v>
      </c>
      <c r="H280" s="5">
        <v>11.41</v>
      </c>
      <c r="I280" s="48">
        <v>27</v>
      </c>
      <c r="J280" s="48">
        <v>36.270000000000003</v>
      </c>
      <c r="K280" s="48">
        <v>36.729999999999997</v>
      </c>
      <c r="L280" s="3">
        <v>6000</v>
      </c>
      <c r="M280">
        <f>LOG(L280)</f>
        <v>3.7781512503836434</v>
      </c>
      <c r="N280" s="9">
        <v>93000</v>
      </c>
      <c r="O280" s="9">
        <f>LOG(N280)</f>
        <v>4.9684829485539348</v>
      </c>
      <c r="P280" s="53">
        <v>76.099999999999994</v>
      </c>
      <c r="Q280" s="53">
        <v>18.8</v>
      </c>
      <c r="R280" s="53">
        <v>5.0999999999999996</v>
      </c>
      <c r="S280" s="63">
        <v>2700</v>
      </c>
      <c r="T280">
        <f>LOG(S280)</f>
        <v>3.4313637641589874</v>
      </c>
      <c r="U280" s="27">
        <v>23940</v>
      </c>
      <c r="V280">
        <f>LOG(U280)</f>
        <v>4.3791241460703922</v>
      </c>
      <c r="W280">
        <v>145</v>
      </c>
      <c r="X280">
        <f>LOG(W280)</f>
        <v>2.1613680022349748</v>
      </c>
      <c r="Y280">
        <v>490</v>
      </c>
      <c r="Z280">
        <f>LOG(Y280)</f>
        <v>2.6901960800285138</v>
      </c>
      <c r="AA280">
        <v>1.1000000000000001</v>
      </c>
      <c r="AB280">
        <f>LOG(AA280)</f>
        <v>4.1392685158225077E-2</v>
      </c>
      <c r="AC280">
        <v>1.4444444444444444</v>
      </c>
      <c r="AD280">
        <f>LOG(AC280)</f>
        <v>0.15970084286751188</v>
      </c>
      <c r="AE280" s="13">
        <v>570</v>
      </c>
      <c r="AF280">
        <f>LOG(AE280)</f>
        <v>2.7558748556724915</v>
      </c>
      <c r="AG280" s="15">
        <v>20</v>
      </c>
      <c r="AH280">
        <f>LOG(AG280)</f>
        <v>1.3010299956639813</v>
      </c>
      <c r="AI280" s="18">
        <v>9.6999999999999993</v>
      </c>
    </row>
    <row r="281" spans="1:35" ht="16" x14ac:dyDescent="0.2">
      <c r="A281" s="2" t="s">
        <v>309</v>
      </c>
      <c r="B281" s="3">
        <v>74753</v>
      </c>
      <c r="C281" s="92">
        <f>LOG(B281)</f>
        <v>4.8736286265255853</v>
      </c>
      <c r="D281">
        <v>4.2915000000000001</v>
      </c>
      <c r="E281" s="48">
        <v>4.7477</v>
      </c>
      <c r="F281" s="48">
        <v>3.2126999999999994</v>
      </c>
      <c r="G281" s="48">
        <v>13.364000000000001</v>
      </c>
      <c r="H281" s="5">
        <v>13.85</v>
      </c>
      <c r="I281" s="48">
        <v>27.169999999999998</v>
      </c>
      <c r="J281" s="48">
        <v>35.869999999999997</v>
      </c>
      <c r="K281" s="48">
        <v>36.959299999999999</v>
      </c>
      <c r="L281" s="3">
        <v>2000</v>
      </c>
      <c r="M281">
        <f>LOG(L281)</f>
        <v>3.3010299956639813</v>
      </c>
      <c r="N281" s="9">
        <v>79000</v>
      </c>
      <c r="O281" s="9">
        <f>LOG(N281)</f>
        <v>4.8976270912904418</v>
      </c>
      <c r="P281" s="53">
        <v>63.6</v>
      </c>
      <c r="Q281" s="53">
        <v>23.7</v>
      </c>
      <c r="R281" s="53">
        <v>12.7</v>
      </c>
      <c r="S281" s="63">
        <v>1520</v>
      </c>
      <c r="T281">
        <f>LOG(S281)</f>
        <v>3.1818435879447726</v>
      </c>
      <c r="U281" s="27">
        <v>2490</v>
      </c>
      <c r="V281">
        <f>LOG(U281)</f>
        <v>3.3961993470957363</v>
      </c>
      <c r="W281">
        <v>70</v>
      </c>
      <c r="X281">
        <f>LOG(W281)</f>
        <v>1.8450980400142569</v>
      </c>
      <c r="Y281">
        <v>26</v>
      </c>
      <c r="Z281">
        <f>LOG(Y281)</f>
        <v>1.414973347970818</v>
      </c>
      <c r="AA281">
        <v>6.7777777777777777</v>
      </c>
      <c r="AB281">
        <f>LOG(AA281)</f>
        <v>0.83108732557144216</v>
      </c>
      <c r="AC281">
        <v>10.166666666666666</v>
      </c>
      <c r="AD281">
        <f>LOG(AC281)</f>
        <v>1.0071785846271233</v>
      </c>
      <c r="AE281" s="13">
        <v>220</v>
      </c>
      <c r="AF281">
        <f>LOG(AE281)</f>
        <v>2.3424226808222062</v>
      </c>
      <c r="AG281" s="15"/>
      <c r="AH281" t="e">
        <f>LOG(AG281)</f>
        <v>#NUM!</v>
      </c>
      <c r="AI281" s="18">
        <v>9.3000000000000007</v>
      </c>
    </row>
    <row r="282" spans="1:35" ht="16" x14ac:dyDescent="0.2">
      <c r="A282" s="2" t="s">
        <v>310</v>
      </c>
      <c r="B282" s="3">
        <v>94000</v>
      </c>
      <c r="C282" s="92">
        <f>LOG(B282)</f>
        <v>4.9731278535996983</v>
      </c>
      <c r="D282">
        <v>4.0273000000000003</v>
      </c>
      <c r="E282" s="48">
        <v>4.7241</v>
      </c>
      <c r="F282" s="48">
        <v>3.1042000000000001</v>
      </c>
      <c r="G282" s="48">
        <v>12.966800000000001</v>
      </c>
      <c r="H282" s="5">
        <v>13.77</v>
      </c>
      <c r="I282" s="48">
        <v>26.56</v>
      </c>
      <c r="J282" s="48">
        <v>34.08</v>
      </c>
      <c r="K282" s="48">
        <v>39.36</v>
      </c>
      <c r="L282" s="3">
        <v>1000</v>
      </c>
      <c r="M282">
        <f>LOG(L282)</f>
        <v>3</v>
      </c>
      <c r="N282" s="9">
        <v>63000</v>
      </c>
      <c r="O282" s="9">
        <f>LOG(N282)</f>
        <v>4.7993405494535821</v>
      </c>
      <c r="P282" s="53">
        <v>69.5</v>
      </c>
      <c r="Q282" s="53">
        <v>14.7</v>
      </c>
      <c r="R282" s="53">
        <v>15.8</v>
      </c>
      <c r="S282" s="63">
        <v>2170</v>
      </c>
      <c r="T282">
        <f>LOG(S282)</f>
        <v>3.3364597338485296</v>
      </c>
      <c r="U282" s="27">
        <v>3850</v>
      </c>
      <c r="V282">
        <f>LOG(U282)</f>
        <v>3.5854607295085006</v>
      </c>
      <c r="W282">
        <v>845</v>
      </c>
      <c r="X282">
        <f>LOG(W282)</f>
        <v>2.9268567089496922</v>
      </c>
      <c r="Y282">
        <v>615</v>
      </c>
      <c r="Z282">
        <f>LOG(Y282)</f>
        <v>2.7888751157754168</v>
      </c>
      <c r="AA282">
        <v>5.3</v>
      </c>
      <c r="AB282">
        <f>LOG(AA282)</f>
        <v>0.72427586960078905</v>
      </c>
      <c r="AC282">
        <v>3.3333333333333335</v>
      </c>
      <c r="AD282">
        <f>LOG(AC282)</f>
        <v>0.52287874528033762</v>
      </c>
      <c r="AE282" s="71">
        <v>120</v>
      </c>
      <c r="AF282">
        <f>LOG(AE282)</f>
        <v>2.0791812460476247</v>
      </c>
      <c r="AG282" s="15">
        <v>20</v>
      </c>
      <c r="AH282">
        <f>LOG(AG282)</f>
        <v>1.3010299956639813</v>
      </c>
      <c r="AI282" s="18">
        <v>9.9</v>
      </c>
    </row>
    <row r="283" spans="1:35" ht="16" x14ac:dyDescent="0.2">
      <c r="A283" s="2" t="s">
        <v>311</v>
      </c>
      <c r="B283" s="3">
        <v>108000</v>
      </c>
      <c r="C283" s="92">
        <f>LOG(B283)</f>
        <v>5.0334237554869494</v>
      </c>
      <c r="D283">
        <v>4.1742999999999997</v>
      </c>
      <c r="E283" s="48">
        <v>4.7422000000000004</v>
      </c>
      <c r="F283" s="48">
        <v>3.0341</v>
      </c>
      <c r="G283" s="48">
        <v>13.066600000000001</v>
      </c>
      <c r="H283" s="5">
        <v>13.02</v>
      </c>
      <c r="I283" s="48">
        <v>24.39</v>
      </c>
      <c r="J283" s="48">
        <v>35.78</v>
      </c>
      <c r="K283" s="48">
        <v>39.82</v>
      </c>
      <c r="L283" s="3">
        <v>2000</v>
      </c>
      <c r="M283">
        <f>LOG(L283)</f>
        <v>3.3010299956639813</v>
      </c>
      <c r="N283" s="9">
        <v>74000</v>
      </c>
      <c r="O283" s="9">
        <f>LOG(N283)</f>
        <v>4.8692317197309762</v>
      </c>
      <c r="P283" s="53">
        <v>69.400000000000006</v>
      </c>
      <c r="Q283" s="53">
        <v>17.100000000000001</v>
      </c>
      <c r="R283" s="53">
        <v>13.5</v>
      </c>
      <c r="S283" s="63">
        <v>14000</v>
      </c>
      <c r="T283">
        <f>LOG(S283)</f>
        <v>4.1461280356782382</v>
      </c>
      <c r="U283" s="27">
        <v>21000</v>
      </c>
      <c r="V283">
        <f>LOG(U283)</f>
        <v>4.3222192947339195</v>
      </c>
      <c r="W283">
        <v>1115</v>
      </c>
      <c r="X283">
        <f>LOG(W283)</f>
        <v>3.0472748673841794</v>
      </c>
      <c r="Y283">
        <v>1575</v>
      </c>
      <c r="Z283">
        <f>LOG(Y283)</f>
        <v>3.1972805581256192</v>
      </c>
      <c r="AA283">
        <v>4.5999999999999996</v>
      </c>
      <c r="AB283">
        <f>LOG(AA283)</f>
        <v>0.66275783168157409</v>
      </c>
      <c r="AC283">
        <v>5.5</v>
      </c>
      <c r="AD283">
        <f>LOG(AC283)</f>
        <v>0.74036268949424389</v>
      </c>
      <c r="AE283" s="13">
        <v>90</v>
      </c>
      <c r="AF283">
        <f>LOG(AE283)</f>
        <v>1.954242509439325</v>
      </c>
      <c r="AG283" s="15"/>
      <c r="AH283" t="e">
        <f>LOG(AG283)</f>
        <v>#NUM!</v>
      </c>
      <c r="AI283" s="18">
        <v>9.5</v>
      </c>
    </row>
    <row r="284" spans="1:35" ht="16" x14ac:dyDescent="0.2">
      <c r="A284" s="2" t="s">
        <v>312</v>
      </c>
      <c r="B284" s="3">
        <v>265000</v>
      </c>
      <c r="C284" s="92">
        <f>LOG(B284)</f>
        <v>5.4232458739368079</v>
      </c>
      <c r="D284">
        <v>4.8704000000000001</v>
      </c>
      <c r="E284" s="48">
        <v>4.4210000000000003</v>
      </c>
      <c r="F284" s="48">
        <v>3.6120999999999999</v>
      </c>
      <c r="G284" s="48">
        <v>14.041700000000002</v>
      </c>
      <c r="H284" s="5">
        <v>9.34</v>
      </c>
      <c r="I284" s="48">
        <v>24.89</v>
      </c>
      <c r="J284" s="48">
        <v>32.39</v>
      </c>
      <c r="K284" s="48">
        <v>42.72</v>
      </c>
      <c r="L284" s="3">
        <v>15000</v>
      </c>
      <c r="M284">
        <f>LOG(L284)</f>
        <v>4.1760912590556813</v>
      </c>
      <c r="N284" s="9">
        <v>492000</v>
      </c>
      <c r="O284" s="9">
        <f>LOG(N284)</f>
        <v>5.6919651027673606</v>
      </c>
      <c r="P284" s="53">
        <v>78.2</v>
      </c>
      <c r="Q284" s="53">
        <v>18.100000000000001</v>
      </c>
      <c r="R284" s="53">
        <v>3.8</v>
      </c>
      <c r="S284" s="63">
        <v>28727</v>
      </c>
      <c r="T284">
        <f>LOG(S284)</f>
        <v>4.4582902743917288</v>
      </c>
      <c r="U284" s="27">
        <v>47000</v>
      </c>
      <c r="V284">
        <f>LOG(U284)</f>
        <v>4.6720978579357171</v>
      </c>
      <c r="W284">
        <v>365</v>
      </c>
      <c r="X284">
        <f>LOG(W284)</f>
        <v>2.5622928644564746</v>
      </c>
      <c r="Y284">
        <v>9.5</v>
      </c>
      <c r="Z284">
        <f>LOG(Y284)</f>
        <v>0.97772360528884772</v>
      </c>
      <c r="AA284">
        <v>9.625</v>
      </c>
      <c r="AB284">
        <f>LOG(AA284)</f>
        <v>0.9834007381805383</v>
      </c>
      <c r="AC284">
        <v>0.3</v>
      </c>
      <c r="AD284">
        <f>LOG(AC284)</f>
        <v>-0.52287874528033762</v>
      </c>
      <c r="AE284" s="13">
        <v>64</v>
      </c>
      <c r="AF284">
        <f>LOG(AE284)</f>
        <v>1.8061799739838871</v>
      </c>
      <c r="AG284" s="15">
        <v>50</v>
      </c>
      <c r="AH284">
        <f>LOG(AG284)</f>
        <v>1.6989700043360187</v>
      </c>
      <c r="AI284" s="18">
        <v>8.1999999999999993</v>
      </c>
    </row>
    <row r="285" spans="1:35" ht="16" x14ac:dyDescent="0.2">
      <c r="A285" s="2" t="s">
        <v>313</v>
      </c>
      <c r="B285" s="3">
        <v>181000</v>
      </c>
      <c r="C285" s="92">
        <f>LOG(B285)</f>
        <v>5.2576785748691846</v>
      </c>
      <c r="D285">
        <v>5.2441000000000004</v>
      </c>
      <c r="E285" s="48">
        <v>4.5003000000000002</v>
      </c>
      <c r="F285" s="48">
        <v>3.7970999999999999</v>
      </c>
      <c r="G285" s="48">
        <v>14.680999999999999</v>
      </c>
      <c r="H285" s="5">
        <v>4.28</v>
      </c>
      <c r="I285" s="48">
        <v>29.34</v>
      </c>
      <c r="J285" s="48">
        <v>40.98</v>
      </c>
      <c r="K285" s="48">
        <v>29.68</v>
      </c>
      <c r="L285" s="3">
        <v>4000000</v>
      </c>
      <c r="M285">
        <f>LOG(L285)</f>
        <v>6.6020599913279625</v>
      </c>
      <c r="N285" s="9">
        <v>158000</v>
      </c>
      <c r="O285" s="9">
        <f>LOG(N285)</f>
        <v>5.1986570869544222</v>
      </c>
      <c r="P285" s="53">
        <v>69.8</v>
      </c>
      <c r="Q285" s="53">
        <v>25.5</v>
      </c>
      <c r="R285" s="53">
        <v>4.7</v>
      </c>
      <c r="S285" s="63">
        <v>2090397.5</v>
      </c>
      <c r="T285">
        <f>LOG(S285)</f>
        <v>6.3202288773273567</v>
      </c>
      <c r="U285" s="27">
        <v>2011589.5</v>
      </c>
      <c r="V285">
        <f>LOG(U285)</f>
        <v>6.3035393600449519</v>
      </c>
      <c r="W285">
        <v>110</v>
      </c>
      <c r="X285">
        <f>LOG(W285)</f>
        <v>2.0413926851582249</v>
      </c>
      <c r="Y285">
        <v>4.5</v>
      </c>
      <c r="Z285">
        <f>LOG(Y285)</f>
        <v>0.65321251377534373</v>
      </c>
      <c r="AA285">
        <v>4.7</v>
      </c>
      <c r="AB285">
        <f>LOG(AA285)</f>
        <v>0.67209785793571752</v>
      </c>
      <c r="AC285">
        <v>2.4444444444444446</v>
      </c>
      <c r="AD285">
        <f>LOG(AC285)</f>
        <v>0.38818017138288141</v>
      </c>
      <c r="AE285" s="13">
        <v>700</v>
      </c>
      <c r="AF285">
        <f>LOG(AE285)</f>
        <v>2.8450980400142569</v>
      </c>
      <c r="AG285" s="15">
        <v>60</v>
      </c>
      <c r="AH285">
        <f>LOG(AG285)</f>
        <v>1.7781512503836436</v>
      </c>
      <c r="AI285" s="18">
        <v>8.6999999999999993</v>
      </c>
    </row>
    <row r="286" spans="1:35" ht="16" x14ac:dyDescent="0.2">
      <c r="A286" s="2" t="s">
        <v>314</v>
      </c>
      <c r="B286" s="3">
        <v>207000</v>
      </c>
      <c r="C286" s="92">
        <f>LOG(B286)</f>
        <v>5.3159703454569174</v>
      </c>
      <c r="D286">
        <v>5.4347000000000003</v>
      </c>
      <c r="E286" s="48">
        <v>4.5528000000000004</v>
      </c>
      <c r="F286" s="48">
        <v>3.7041999999999997</v>
      </c>
      <c r="G286" s="48">
        <v>14.818699999999998</v>
      </c>
      <c r="H286" s="5">
        <v>2.38</v>
      </c>
      <c r="I286" s="48">
        <v>27.949999999999996</v>
      </c>
      <c r="J286" s="48">
        <v>38.17</v>
      </c>
      <c r="K286" s="48">
        <v>33.880000000000003</v>
      </c>
      <c r="L286" s="3">
        <v>4000000</v>
      </c>
      <c r="M286">
        <f>LOG(L286)</f>
        <v>6.6020599913279625</v>
      </c>
      <c r="N286" s="9">
        <v>187000</v>
      </c>
      <c r="O286" s="9">
        <f>LOG(N286)</f>
        <v>5.2718416065364986</v>
      </c>
      <c r="P286" s="53">
        <v>78.5</v>
      </c>
      <c r="Q286" s="53">
        <v>16.399999999999999</v>
      </c>
      <c r="R286" s="53">
        <v>5.0999999999999996</v>
      </c>
      <c r="S286" s="63">
        <v>222000</v>
      </c>
      <c r="T286">
        <f>LOG(S286)</f>
        <v>5.3463529744506388</v>
      </c>
      <c r="U286" s="27">
        <v>3982919</v>
      </c>
      <c r="V286">
        <f>LOG(U286)</f>
        <v>6.6002014743202659</v>
      </c>
      <c r="W286">
        <v>105</v>
      </c>
      <c r="X286">
        <f>LOG(W286)</f>
        <v>2.0211892990699383</v>
      </c>
      <c r="Y286">
        <v>2.5</v>
      </c>
      <c r="Z286">
        <f>LOG(Y286)</f>
        <v>0.3979400086720376</v>
      </c>
      <c r="AA286">
        <v>0.6</v>
      </c>
      <c r="AB286">
        <f>LOG(AA286)</f>
        <v>-0.22184874961635639</v>
      </c>
      <c r="AC286">
        <v>0.1</v>
      </c>
      <c r="AD286">
        <f>LOG(AC286)</f>
        <v>-1</v>
      </c>
      <c r="AE286" s="13">
        <v>530</v>
      </c>
      <c r="AF286">
        <f>LOG(AE286)</f>
        <v>2.7242758696007892</v>
      </c>
      <c r="AG286" s="15">
        <v>140</v>
      </c>
      <c r="AH286">
        <f>LOG(AG286)</f>
        <v>2.1461280356782382</v>
      </c>
      <c r="AI286" s="18">
        <v>9.1999999999999993</v>
      </c>
    </row>
    <row r="287" spans="1:35" ht="16" x14ac:dyDescent="0.2">
      <c r="A287" s="2" t="s">
        <v>315</v>
      </c>
      <c r="B287" s="3">
        <v>138523</v>
      </c>
      <c r="C287" s="92">
        <f>LOG(B287)</f>
        <v>5.1415218885180334</v>
      </c>
      <c r="D287">
        <v>5.0563000000000002</v>
      </c>
      <c r="E287" s="48">
        <v>4.5296000000000003</v>
      </c>
      <c r="F287" s="48">
        <v>3.5525000000000002</v>
      </c>
      <c r="G287" s="48">
        <v>14.263</v>
      </c>
      <c r="H287" s="5">
        <v>3.14</v>
      </c>
      <c r="I287" s="48">
        <v>27.77</v>
      </c>
      <c r="J287" s="48">
        <v>37.659999999999997</v>
      </c>
      <c r="K287" s="48">
        <v>34.579700000000003</v>
      </c>
      <c r="L287" s="3">
        <v>4000000</v>
      </c>
      <c r="M287">
        <f>LOG(L287)</f>
        <v>6.6020599913279625</v>
      </c>
      <c r="N287" s="9">
        <v>113000</v>
      </c>
      <c r="O287" s="9">
        <f>LOG(N287)</f>
        <v>5.0530784434834199</v>
      </c>
      <c r="P287" s="53">
        <v>72.8</v>
      </c>
      <c r="Q287" s="53">
        <v>18.899999999999999</v>
      </c>
      <c r="R287" s="53">
        <v>8.3000000000000007</v>
      </c>
      <c r="S287" s="63">
        <v>560024.5</v>
      </c>
      <c r="T287">
        <f>LOG(S287)</f>
        <v>5.7482070269741623</v>
      </c>
      <c r="U287" s="27">
        <v>5614445.5</v>
      </c>
      <c r="V287">
        <f>LOG(U287)</f>
        <v>6.7493068704493551</v>
      </c>
      <c r="W287">
        <v>50</v>
      </c>
      <c r="X287">
        <f>LOG(W287)</f>
        <v>1.6989700043360187</v>
      </c>
      <c r="Y287">
        <v>5</v>
      </c>
      <c r="Z287">
        <f>LOG(Y287)</f>
        <v>0.69897000433601886</v>
      </c>
      <c r="AA287">
        <v>3.5</v>
      </c>
      <c r="AB287">
        <f>LOG(AA287)</f>
        <v>0.54406804435027567</v>
      </c>
      <c r="AC287">
        <v>0.6</v>
      </c>
      <c r="AD287">
        <f>LOG(AC287)</f>
        <v>-0.22184874961635639</v>
      </c>
      <c r="AE287" s="13">
        <v>220</v>
      </c>
      <c r="AF287">
        <f>LOG(AE287)</f>
        <v>2.3424226808222062</v>
      </c>
      <c r="AG287" s="15">
        <v>20</v>
      </c>
      <c r="AH287">
        <f>LOG(AG287)</f>
        <v>1.3010299956639813</v>
      </c>
      <c r="AI287" s="18">
        <v>6.7</v>
      </c>
    </row>
    <row r="288" spans="1:35" ht="16" x14ac:dyDescent="0.2">
      <c r="A288" s="2" t="s">
        <v>316</v>
      </c>
      <c r="B288" s="3">
        <v>160000</v>
      </c>
      <c r="C288" s="92">
        <f>LOG(B288)</f>
        <v>5.204119982655925</v>
      </c>
      <c r="D288">
        <v>4.6154999999999999</v>
      </c>
      <c r="E288" s="48">
        <v>4.5887000000000002</v>
      </c>
      <c r="F288" s="48">
        <v>3.3963000000000001</v>
      </c>
      <c r="G288" s="48">
        <v>13.728899999999999</v>
      </c>
      <c r="H288" s="5">
        <v>9.15</v>
      </c>
      <c r="I288" s="48">
        <v>23.93</v>
      </c>
      <c r="J288" s="48">
        <v>30.210000000000004</v>
      </c>
      <c r="K288" s="48">
        <v>45.86</v>
      </c>
      <c r="L288" s="3">
        <v>3300000</v>
      </c>
      <c r="M288">
        <f>LOG(L288)</f>
        <v>6.5185139398778871</v>
      </c>
      <c r="N288" s="9">
        <v>126000</v>
      </c>
      <c r="O288" s="9">
        <f>LOG(N288)</f>
        <v>5.1003705451175625</v>
      </c>
      <c r="P288" s="53">
        <v>67</v>
      </c>
      <c r="Q288" s="53">
        <v>21.8</v>
      </c>
      <c r="R288" s="53">
        <v>11.2</v>
      </c>
      <c r="S288" s="63">
        <v>44000</v>
      </c>
      <c r="T288">
        <f>LOG(S288)</f>
        <v>4.6434526764861879</v>
      </c>
      <c r="U288" s="27">
        <v>10468750</v>
      </c>
      <c r="V288">
        <f>LOG(U288)</f>
        <v>7.0198948287169394</v>
      </c>
      <c r="W288">
        <v>570</v>
      </c>
      <c r="X288">
        <f>LOG(W288)</f>
        <v>2.7558748556724915</v>
      </c>
      <c r="Y288">
        <v>130</v>
      </c>
      <c r="Z288">
        <f>LOG(Y288)</f>
        <v>2.1139433523068369</v>
      </c>
      <c r="AA288">
        <v>3.375</v>
      </c>
      <c r="AB288">
        <f>LOG(AA288)</f>
        <v>0.52827377716704371</v>
      </c>
      <c r="AC288">
        <v>0.4</v>
      </c>
      <c r="AD288">
        <f>LOG(AC288)</f>
        <v>-0.3979400086720376</v>
      </c>
      <c r="AE288" s="13">
        <v>340</v>
      </c>
      <c r="AF288">
        <f>LOG(AE288)</f>
        <v>2.5314789170422549</v>
      </c>
      <c r="AG288" s="15"/>
      <c r="AH288" t="e">
        <f>LOG(AG288)</f>
        <v>#NUM!</v>
      </c>
      <c r="AI288" s="18">
        <v>7.3</v>
      </c>
    </row>
    <row r="289" spans="1:35" ht="16" x14ac:dyDescent="0.2">
      <c r="A289" s="2" t="s">
        <v>317</v>
      </c>
      <c r="B289" s="3">
        <v>169000</v>
      </c>
      <c r="C289" s="92">
        <f>LOG(B289)</f>
        <v>5.2278867046136739</v>
      </c>
      <c r="D289">
        <v>4.5217000000000001</v>
      </c>
      <c r="E289" s="48">
        <v>4.4135999999999997</v>
      </c>
      <c r="F289" s="48">
        <v>3.4520000000000004</v>
      </c>
      <c r="G289" s="48">
        <v>13.5053</v>
      </c>
      <c r="H289" s="5">
        <v>13.01</v>
      </c>
      <c r="I289" s="48">
        <v>23.78</v>
      </c>
      <c r="J289" s="48">
        <v>31.22</v>
      </c>
      <c r="K289" s="48">
        <v>45</v>
      </c>
      <c r="L289" s="3">
        <v>119000</v>
      </c>
      <c r="M289">
        <f>LOG(L289)</f>
        <v>5.075546961392531</v>
      </c>
      <c r="N289" s="9">
        <v>190000</v>
      </c>
      <c r="O289" s="9">
        <f>LOG(N289)</f>
        <v>5.2787536009528289</v>
      </c>
      <c r="P289" s="53">
        <v>73.900000000000006</v>
      </c>
      <c r="Q289" s="53">
        <v>18.399999999999999</v>
      </c>
      <c r="R289" s="53">
        <v>7.8</v>
      </c>
      <c r="S289" s="63">
        <v>6637</v>
      </c>
      <c r="T289">
        <f>LOG(S289)</f>
        <v>3.821971817642043</v>
      </c>
      <c r="U289" s="27">
        <v>65000</v>
      </c>
      <c r="V289">
        <f>LOG(U289)</f>
        <v>4.8129133566428557</v>
      </c>
      <c r="W289">
        <v>195</v>
      </c>
      <c r="X289">
        <f>LOG(W289)</f>
        <v>2.2900346113625178</v>
      </c>
      <c r="Y289">
        <v>1</v>
      </c>
      <c r="Z289">
        <f>LOG(Y289)</f>
        <v>0</v>
      </c>
      <c r="AA289">
        <v>3.7</v>
      </c>
      <c r="AB289">
        <f>LOG(AA289)</f>
        <v>0.56820172406699498</v>
      </c>
      <c r="AC289">
        <v>0.2</v>
      </c>
      <c r="AD289">
        <f>LOG(AC289)</f>
        <v>-0.69897000433601875</v>
      </c>
      <c r="AE289" s="13">
        <v>400</v>
      </c>
      <c r="AF289">
        <f>LOG(AE289)</f>
        <v>2.6020599913279625</v>
      </c>
      <c r="AG289" s="15">
        <v>50</v>
      </c>
      <c r="AH289">
        <f>LOG(AG289)</f>
        <v>1.6989700043360187</v>
      </c>
      <c r="AI289" s="18">
        <v>6.8</v>
      </c>
    </row>
    <row r="290" spans="1:35" ht="16" x14ac:dyDescent="0.2">
      <c r="A290" s="2" t="s">
        <v>318</v>
      </c>
      <c r="B290" s="3">
        <v>554000</v>
      </c>
      <c r="C290" s="92">
        <f>LOG(B290)</f>
        <v>5.7435097647284294</v>
      </c>
      <c r="D290">
        <v>4.2373000000000003</v>
      </c>
      <c r="E290" s="48">
        <v>4.2739000000000003</v>
      </c>
      <c r="F290" s="48">
        <v>3.4085000000000005</v>
      </c>
      <c r="G290" s="48">
        <v>13.017400000000002</v>
      </c>
      <c r="H290" s="5">
        <v>9.2200000000000006</v>
      </c>
      <c r="I290" s="48">
        <v>23.6</v>
      </c>
      <c r="J290" s="48">
        <v>31.47</v>
      </c>
      <c r="K290" s="48">
        <v>44.93</v>
      </c>
      <c r="L290" s="3">
        <v>2000</v>
      </c>
      <c r="M290">
        <f>LOG(L290)</f>
        <v>3.3010299956639813</v>
      </c>
      <c r="N290" s="9">
        <v>220000</v>
      </c>
      <c r="O290" s="9">
        <f>LOG(N290)</f>
        <v>5.3424226808222066</v>
      </c>
      <c r="P290" s="53">
        <v>66.5</v>
      </c>
      <c r="Q290" s="53">
        <v>24.7</v>
      </c>
      <c r="R290" s="53">
        <v>8.8000000000000007</v>
      </c>
      <c r="S290" s="63">
        <v>2160</v>
      </c>
      <c r="T290">
        <f>LOG(S290)</f>
        <v>3.3344537511509307</v>
      </c>
      <c r="U290" s="27">
        <v>2910</v>
      </c>
      <c r="V290">
        <f>LOG(U290)</f>
        <v>3.4638929889859074</v>
      </c>
      <c r="W290">
        <v>35</v>
      </c>
      <c r="X290">
        <f>LOG(W290)</f>
        <v>1.5440680443502757</v>
      </c>
      <c r="Y290">
        <v>1</v>
      </c>
      <c r="Z290">
        <f>LOG(Y290)</f>
        <v>0</v>
      </c>
      <c r="AA290">
        <v>8.625</v>
      </c>
      <c r="AB290">
        <f>LOG(AA290)</f>
        <v>0.93575910374531168</v>
      </c>
      <c r="AC290">
        <v>0.6</v>
      </c>
      <c r="AD290">
        <f>LOG(AC290)</f>
        <v>-0.22184874961635639</v>
      </c>
      <c r="AE290" s="13">
        <v>40</v>
      </c>
      <c r="AF290">
        <f>LOG(AE290)</f>
        <v>1.6020599913279623</v>
      </c>
      <c r="AG290" s="15">
        <v>80</v>
      </c>
      <c r="AH290">
        <f>LOG(AG290)</f>
        <v>1.9030899869919435</v>
      </c>
      <c r="AI290" s="18">
        <v>7.3</v>
      </c>
    </row>
    <row r="291" spans="1:35" ht="16" x14ac:dyDescent="0.2">
      <c r="A291" s="2" t="s">
        <v>319</v>
      </c>
      <c r="B291" s="3">
        <v>115000</v>
      </c>
      <c r="C291" s="92">
        <f>LOG(B291)</f>
        <v>5.0606978403536118</v>
      </c>
      <c r="D291">
        <v>4.3757999999999999</v>
      </c>
      <c r="E291" s="48">
        <v>4.5515999999999996</v>
      </c>
      <c r="F291" s="48">
        <v>3.2172999999999998</v>
      </c>
      <c r="G291" s="48">
        <v>13.241099999999999</v>
      </c>
      <c r="H291" s="5">
        <v>11.73</v>
      </c>
      <c r="I291" s="48">
        <v>28.24</v>
      </c>
      <c r="J291" s="48">
        <v>41.13</v>
      </c>
      <c r="K291" s="48">
        <v>30.64</v>
      </c>
      <c r="L291" s="3">
        <v>139000</v>
      </c>
      <c r="M291">
        <f>LOG(L291)</f>
        <v>5.143014800254095</v>
      </c>
      <c r="N291" s="9">
        <v>101000</v>
      </c>
      <c r="O291" s="9">
        <f>LOG(N291)</f>
        <v>5.0043213737826422</v>
      </c>
      <c r="P291" s="53">
        <v>67.099999999999994</v>
      </c>
      <c r="Q291" s="53">
        <v>25</v>
      </c>
      <c r="R291" s="53">
        <v>7.9</v>
      </c>
      <c r="S291" s="63">
        <v>5310.5</v>
      </c>
      <c r="T291">
        <f>LOG(S291)</f>
        <v>3.7251354131752712</v>
      </c>
      <c r="U291" s="27">
        <v>62819</v>
      </c>
      <c r="V291">
        <f>LOG(U291)</f>
        <v>4.7980910186919257</v>
      </c>
      <c r="W291">
        <v>35</v>
      </c>
      <c r="X291">
        <f>LOG(W291)</f>
        <v>1.5440680443502757</v>
      </c>
      <c r="Y291">
        <v>1</v>
      </c>
      <c r="Z291">
        <f>LOG(Y291)</f>
        <v>0</v>
      </c>
      <c r="AA291">
        <v>12.2</v>
      </c>
      <c r="AB291">
        <f>LOG(AA291)</f>
        <v>1.0863598306747482</v>
      </c>
      <c r="AC291">
        <v>4.0999999999999996</v>
      </c>
      <c r="AD291">
        <f>LOG(AC291)</f>
        <v>0.61278385671973545</v>
      </c>
      <c r="AE291" s="13">
        <v>530</v>
      </c>
      <c r="AF291">
        <f>LOG(AE291)</f>
        <v>2.7242758696007892</v>
      </c>
      <c r="AG291" s="15">
        <v>20</v>
      </c>
      <c r="AH291">
        <f>LOG(AG291)</f>
        <v>1.3010299956639813</v>
      </c>
      <c r="AI291" s="18">
        <v>8</v>
      </c>
    </row>
    <row r="292" spans="1:35" ht="16" x14ac:dyDescent="0.2">
      <c r="A292" s="2" t="s">
        <v>320</v>
      </c>
      <c r="B292" s="3">
        <v>119000</v>
      </c>
      <c r="C292" s="92">
        <f>LOG(B292)</f>
        <v>5.075546961392531</v>
      </c>
      <c r="D292">
        <v>4.3655999999999997</v>
      </c>
      <c r="E292" s="48">
        <v>4.5646000000000004</v>
      </c>
      <c r="F292" s="48">
        <v>3.2178</v>
      </c>
      <c r="G292" s="48">
        <v>13.231199999999998</v>
      </c>
      <c r="H292" s="5">
        <v>4.3600000000000003</v>
      </c>
      <c r="I292" s="48">
        <v>26.94</v>
      </c>
      <c r="J292" s="48">
        <v>37.79</v>
      </c>
      <c r="K292" s="48">
        <v>35.270000000000003</v>
      </c>
      <c r="L292" s="3">
        <v>780000</v>
      </c>
      <c r="M292">
        <f>LOG(L292)</f>
        <v>5.8920946026904808</v>
      </c>
      <c r="N292" s="9">
        <v>87000</v>
      </c>
      <c r="O292" s="9">
        <f>LOG(N292)</f>
        <v>4.9395192526186182</v>
      </c>
      <c r="P292" s="53">
        <v>72.5</v>
      </c>
      <c r="Q292" s="53">
        <v>14.499999999999998</v>
      </c>
      <c r="R292" s="53">
        <v>13</v>
      </c>
      <c r="S292" s="63">
        <v>32376</v>
      </c>
      <c r="T292">
        <f>LOG(S292)</f>
        <v>4.5102231913835107</v>
      </c>
      <c r="U292" s="27">
        <v>3338509</v>
      </c>
      <c r="V292">
        <f>LOG(U292)</f>
        <v>6.523552551348315</v>
      </c>
      <c r="W292">
        <v>25</v>
      </c>
      <c r="X292">
        <f>LOG(W292)</f>
        <v>1.3979400086720377</v>
      </c>
      <c r="Y292">
        <v>2</v>
      </c>
      <c r="Z292">
        <f>LOG(Y292)</f>
        <v>0.3010299956639812</v>
      </c>
      <c r="AA292">
        <v>7.3</v>
      </c>
      <c r="AB292">
        <f>LOG(AA292)</f>
        <v>0.86332286012045589</v>
      </c>
      <c r="AC292">
        <v>3.5555555555555554</v>
      </c>
      <c r="AD292">
        <f>LOG(AC292)</f>
        <v>0.55090746888058106</v>
      </c>
      <c r="AE292" s="13">
        <v>570</v>
      </c>
      <c r="AF292">
        <f>LOG(AE292)</f>
        <v>2.7558748556724915</v>
      </c>
      <c r="AG292" s="15">
        <v>20</v>
      </c>
      <c r="AH292">
        <f>LOG(AG292)</f>
        <v>1.3010299956639813</v>
      </c>
      <c r="AI292" s="18">
        <v>9.4</v>
      </c>
    </row>
    <row r="293" spans="1:35" ht="16" x14ac:dyDescent="0.2">
      <c r="A293" s="2" t="s">
        <v>321</v>
      </c>
      <c r="B293" s="3">
        <v>122904</v>
      </c>
      <c r="C293" s="92">
        <f>LOG(B293)</f>
        <v>5.0895660175460025</v>
      </c>
      <c r="D293">
        <v>4.4231999999999996</v>
      </c>
      <c r="E293" s="48">
        <v>4.5728999999999997</v>
      </c>
      <c r="F293" s="48">
        <v>3.1326000000000001</v>
      </c>
      <c r="G293" s="48">
        <v>13.214</v>
      </c>
      <c r="H293" s="5">
        <v>7.1</v>
      </c>
      <c r="I293" s="48">
        <v>27.48</v>
      </c>
      <c r="J293" s="48">
        <v>36.58</v>
      </c>
      <c r="K293" s="48">
        <v>35.935000000000002</v>
      </c>
      <c r="L293" s="3">
        <v>630000</v>
      </c>
      <c r="M293">
        <f>LOG(L293)</f>
        <v>5.7993405494535821</v>
      </c>
      <c r="N293" s="9">
        <v>66000</v>
      </c>
      <c r="O293" s="9">
        <f>LOG(N293)</f>
        <v>4.8195439355418683</v>
      </c>
      <c r="P293" s="53">
        <v>67.7</v>
      </c>
      <c r="Q293" s="53">
        <v>22.2</v>
      </c>
      <c r="R293" s="53">
        <v>10.1</v>
      </c>
      <c r="S293" s="63">
        <v>63000</v>
      </c>
      <c r="T293">
        <f>LOG(S293)</f>
        <v>4.7993405494535821</v>
      </c>
      <c r="U293" s="27">
        <v>3346273.5</v>
      </c>
      <c r="V293">
        <f>LOG(U293)</f>
        <v>6.5245614341417912</v>
      </c>
      <c r="W293">
        <v>65</v>
      </c>
      <c r="X293">
        <f>LOG(W293)</f>
        <v>1.8129133566428555</v>
      </c>
      <c r="Y293">
        <v>82.5</v>
      </c>
      <c r="Z293">
        <f>LOG(Y293)</f>
        <v>1.916453948549925</v>
      </c>
      <c r="AA293">
        <v>28.1</v>
      </c>
      <c r="AB293">
        <f>LOG(AA293)</f>
        <v>1.4487063199050798</v>
      </c>
      <c r="AC293">
        <v>17.5</v>
      </c>
      <c r="AD293">
        <f>LOG(AC293)</f>
        <v>1.2430380486862944</v>
      </c>
      <c r="AE293" s="13">
        <v>860</v>
      </c>
      <c r="AF293">
        <f>LOG(AE293)</f>
        <v>2.9344984512435679</v>
      </c>
      <c r="AG293" s="15"/>
      <c r="AH293" t="e">
        <f>LOG(AG293)</f>
        <v>#NUM!</v>
      </c>
      <c r="AI293" s="18">
        <v>8</v>
      </c>
    </row>
    <row r="294" spans="1:35" ht="16" x14ac:dyDescent="0.2">
      <c r="A294" s="2" t="s">
        <v>322</v>
      </c>
      <c r="B294" s="3">
        <v>212000</v>
      </c>
      <c r="C294" s="92">
        <f>LOG(B294)</f>
        <v>5.3263358609287517</v>
      </c>
      <c r="D294">
        <v>4.4225000000000003</v>
      </c>
      <c r="E294" s="48">
        <v>4.5068000000000001</v>
      </c>
      <c r="F294" s="48">
        <v>3.3178999999999998</v>
      </c>
      <c r="G294" s="48">
        <v>13.355499999999997</v>
      </c>
      <c r="H294" s="5">
        <v>6.13</v>
      </c>
      <c r="I294" s="48">
        <v>24.25</v>
      </c>
      <c r="J294" s="48">
        <v>31.489999999999995</v>
      </c>
      <c r="K294" s="48">
        <v>44.26</v>
      </c>
      <c r="L294" s="3">
        <v>54000</v>
      </c>
      <c r="M294">
        <f>LOG(L294)</f>
        <v>4.7323937598229682</v>
      </c>
      <c r="N294" s="9">
        <v>147000</v>
      </c>
      <c r="O294" s="9">
        <f>LOG(N294)</f>
        <v>5.1673173347481764</v>
      </c>
      <c r="P294" s="53">
        <v>67.900000000000006</v>
      </c>
      <c r="Q294" s="53">
        <v>20.8</v>
      </c>
      <c r="R294" s="53">
        <v>11.3</v>
      </c>
      <c r="S294" s="63">
        <v>2000</v>
      </c>
      <c r="T294">
        <f>LOG(S294)</f>
        <v>3.3010299956639813</v>
      </c>
      <c r="U294" s="27">
        <v>326000</v>
      </c>
      <c r="V294">
        <f>LOG(U294)</f>
        <v>5.5132176000679394</v>
      </c>
      <c r="W294">
        <v>30</v>
      </c>
      <c r="X294">
        <f>LOG(W294)</f>
        <v>1.4771212547196624</v>
      </c>
      <c r="Y294">
        <v>1</v>
      </c>
      <c r="Z294">
        <f>LOG(Y294)</f>
        <v>0</v>
      </c>
      <c r="AA294">
        <v>2.1</v>
      </c>
      <c r="AB294">
        <f>LOG(AA294)</f>
        <v>0.3222192947339193</v>
      </c>
      <c r="AC294">
        <v>0.2</v>
      </c>
      <c r="AD294">
        <f>LOG(AC294)</f>
        <v>-0.69897000433601875</v>
      </c>
      <c r="AE294" s="13">
        <v>40</v>
      </c>
      <c r="AF294">
        <f>LOG(AE294)</f>
        <v>1.6020599913279623</v>
      </c>
      <c r="AG294" s="15">
        <v>90</v>
      </c>
      <c r="AH294">
        <f>LOG(AG294)</f>
        <v>1.954242509439325</v>
      </c>
      <c r="AI294" s="18">
        <v>7.3</v>
      </c>
    </row>
    <row r="295" spans="1:35" ht="16" x14ac:dyDescent="0.2">
      <c r="A295" s="2" t="s">
        <v>323</v>
      </c>
      <c r="B295" s="3">
        <v>747000</v>
      </c>
      <c r="C295" s="92">
        <f>LOG(B295)</f>
        <v>5.8733206018153989</v>
      </c>
      <c r="D295">
        <v>5.4206000000000003</v>
      </c>
      <c r="E295" s="48">
        <v>4.2666000000000004</v>
      </c>
      <c r="F295" s="48">
        <v>3.0758000000000001</v>
      </c>
      <c r="G295" s="48">
        <v>13.830399999999997</v>
      </c>
      <c r="H295" s="5">
        <v>14.07</v>
      </c>
      <c r="I295" s="48">
        <v>21.18</v>
      </c>
      <c r="J295" s="48">
        <v>31.989999999999995</v>
      </c>
      <c r="K295" s="48">
        <v>46.84</v>
      </c>
      <c r="L295" s="3">
        <v>47000</v>
      </c>
      <c r="M295">
        <f>LOG(L295)</f>
        <v>4.6720978579357171</v>
      </c>
      <c r="N295" s="9">
        <v>622000</v>
      </c>
      <c r="O295" s="9">
        <f>LOG(N295)</f>
        <v>5.7937903846908183</v>
      </c>
      <c r="P295" s="53">
        <v>77.900000000000006</v>
      </c>
      <c r="Q295" s="53">
        <v>18</v>
      </c>
      <c r="R295" s="53">
        <v>4.0999999999999996</v>
      </c>
      <c r="S295" s="63">
        <v>3660</v>
      </c>
      <c r="T295">
        <f>LOG(S295)</f>
        <v>3.5634810853944106</v>
      </c>
      <c r="U295" s="27">
        <v>119000</v>
      </c>
      <c r="V295">
        <f>LOG(U295)</f>
        <v>5.075546961392531</v>
      </c>
      <c r="W295">
        <v>1025</v>
      </c>
      <c r="X295">
        <f>LOG(W295)</f>
        <v>3.0107238653917729</v>
      </c>
      <c r="Y295">
        <v>91</v>
      </c>
      <c r="Z295">
        <f>LOG(Y295)</f>
        <v>1.9590413923210936</v>
      </c>
      <c r="AA295">
        <v>5</v>
      </c>
      <c r="AB295">
        <f>LOG(AA295)</f>
        <v>0.69897000433601886</v>
      </c>
      <c r="AC295">
        <v>0.5</v>
      </c>
      <c r="AD295">
        <f>LOG(AC295)</f>
        <v>-0.3010299956639812</v>
      </c>
      <c r="AE295" s="13">
        <v>19</v>
      </c>
      <c r="AF295">
        <f>LOG(AE295)</f>
        <v>1.2787536009528289</v>
      </c>
      <c r="AG295" s="15">
        <v>20</v>
      </c>
      <c r="AH295">
        <f>LOG(AG295)</f>
        <v>1.3010299956639813</v>
      </c>
      <c r="AI295" s="18">
        <v>7</v>
      </c>
    </row>
    <row r="296" spans="1:35" ht="16" x14ac:dyDescent="0.2">
      <c r="A296" s="2" t="s">
        <v>324</v>
      </c>
      <c r="B296" s="3">
        <v>285000</v>
      </c>
      <c r="C296" s="92">
        <f>LOG(B296)</f>
        <v>5.4548448600085102</v>
      </c>
      <c r="D296">
        <v>4.1158000000000001</v>
      </c>
      <c r="E296" s="48">
        <v>4.3761000000000001</v>
      </c>
      <c r="F296" s="48">
        <v>3.2240000000000006</v>
      </c>
      <c r="G296" s="48">
        <v>12.8079</v>
      </c>
      <c r="H296" s="5">
        <v>6.75</v>
      </c>
      <c r="I296" s="48">
        <v>25.129999999999995</v>
      </c>
      <c r="J296" s="48">
        <v>33.18</v>
      </c>
      <c r="K296" s="48">
        <v>41.7</v>
      </c>
      <c r="L296" s="3">
        <v>2000</v>
      </c>
      <c r="M296">
        <f>LOG(L296)</f>
        <v>3.3010299956639813</v>
      </c>
      <c r="N296" s="9">
        <v>225000</v>
      </c>
      <c r="O296" s="9">
        <f>LOG(N296)</f>
        <v>5.3521825181113627</v>
      </c>
      <c r="P296" s="53">
        <v>69.8</v>
      </c>
      <c r="Q296" s="53">
        <v>24.3</v>
      </c>
      <c r="R296" s="53">
        <v>5.9</v>
      </c>
      <c r="S296" s="63">
        <v>630</v>
      </c>
      <c r="T296">
        <f>LOG(S296)</f>
        <v>2.7993405494535817</v>
      </c>
      <c r="U296" s="27">
        <v>890</v>
      </c>
      <c r="V296">
        <f>LOG(U296)</f>
        <v>2.9493900066449128</v>
      </c>
      <c r="W296">
        <v>1.25</v>
      </c>
      <c r="X296">
        <f>LOG(W296)</f>
        <v>9.691001300805642E-2</v>
      </c>
      <c r="Y296">
        <v>1.5</v>
      </c>
      <c r="Z296">
        <f>LOG(Y296)</f>
        <v>0.17609125905568124</v>
      </c>
      <c r="AA296">
        <v>2.375</v>
      </c>
      <c r="AB296">
        <f>LOG(AA296)</f>
        <v>0.37566361396088538</v>
      </c>
      <c r="AC296">
        <v>0.44444444444444442</v>
      </c>
      <c r="AD296">
        <f>LOG(AC296)</f>
        <v>-0.35218251811136253</v>
      </c>
      <c r="AE296" s="13">
        <v>690</v>
      </c>
      <c r="AF296">
        <f>LOG(AE296)</f>
        <v>2.8388490907372552</v>
      </c>
      <c r="AG296" s="15">
        <v>20</v>
      </c>
      <c r="AH296">
        <f>LOG(AG296)</f>
        <v>1.3010299956639813</v>
      </c>
      <c r="AI296" s="18">
        <v>7.3</v>
      </c>
    </row>
    <row r="297" spans="1:35" ht="16" x14ac:dyDescent="0.2">
      <c r="A297" s="2" t="s">
        <v>325</v>
      </c>
      <c r="B297" s="3">
        <v>196000</v>
      </c>
      <c r="C297" s="92">
        <f>LOG(B297)</f>
        <v>5.2922560713564764</v>
      </c>
      <c r="D297">
        <v>4.6520999999999999</v>
      </c>
      <c r="E297" s="48">
        <v>4.5545</v>
      </c>
      <c r="F297" s="48">
        <v>3.3652000000000002</v>
      </c>
      <c r="G297" s="48">
        <v>13.680799999999998</v>
      </c>
      <c r="H297" s="5">
        <v>11.46</v>
      </c>
      <c r="I297" s="48">
        <v>28.110000000000003</v>
      </c>
      <c r="J297" s="48">
        <v>39.89</v>
      </c>
      <c r="K297" s="48">
        <v>32</v>
      </c>
      <c r="L297" s="3">
        <v>13000</v>
      </c>
      <c r="M297">
        <f>LOG(L297)</f>
        <v>4.1139433523068369</v>
      </c>
      <c r="N297" s="9">
        <v>196000</v>
      </c>
      <c r="O297" s="9">
        <f>LOG(N297)</f>
        <v>5.2922560713564764</v>
      </c>
      <c r="P297" s="53">
        <v>67.8</v>
      </c>
      <c r="Q297" s="53">
        <v>22.9</v>
      </c>
      <c r="R297" s="53">
        <v>9.1999999999999993</v>
      </c>
      <c r="S297" s="63">
        <v>1650</v>
      </c>
      <c r="T297">
        <f>LOG(S297)</f>
        <v>3.2174839442139063</v>
      </c>
      <c r="U297" s="27">
        <v>28804</v>
      </c>
      <c r="V297">
        <f>LOG(U297)</f>
        <v>4.4594528022488635</v>
      </c>
      <c r="W297">
        <v>5</v>
      </c>
      <c r="X297">
        <f>LOG(W297)</f>
        <v>0.69897000433601886</v>
      </c>
      <c r="Y297">
        <v>1</v>
      </c>
      <c r="Z297">
        <f>LOG(Y297)</f>
        <v>0</v>
      </c>
      <c r="AA297">
        <v>2.8</v>
      </c>
      <c r="AB297">
        <f>LOG(AA297)</f>
        <v>0.44715803134221921</v>
      </c>
      <c r="AC297">
        <v>0.5</v>
      </c>
      <c r="AD297">
        <f>LOG(AC297)</f>
        <v>-0.3010299956639812</v>
      </c>
      <c r="AE297" s="72">
        <v>5000</v>
      </c>
      <c r="AF297">
        <f>LOG(AE297)</f>
        <v>3.6989700043360187</v>
      </c>
      <c r="AG297" s="15">
        <v>20</v>
      </c>
      <c r="AH297">
        <f>LOG(AG297)</f>
        <v>1.3010299956639813</v>
      </c>
      <c r="AI297" s="18">
        <v>8.8000000000000007</v>
      </c>
    </row>
    <row r="298" spans="1:35" ht="16" x14ac:dyDescent="0.2">
      <c r="A298" s="2" t="s">
        <v>326</v>
      </c>
      <c r="B298" s="3">
        <v>225000</v>
      </c>
      <c r="C298" s="92">
        <f>LOG(B298)</f>
        <v>5.3521825181113627</v>
      </c>
      <c r="D298">
        <v>4.4462999999999999</v>
      </c>
      <c r="E298" s="48">
        <v>4.6054000000000004</v>
      </c>
      <c r="F298" s="48">
        <v>3.3311000000000002</v>
      </c>
      <c r="G298" s="48">
        <v>13.481299999999999</v>
      </c>
      <c r="H298" s="5">
        <v>11.23</v>
      </c>
      <c r="I298" s="48">
        <v>27.9</v>
      </c>
      <c r="J298" s="48">
        <v>37.25</v>
      </c>
      <c r="K298" s="48">
        <v>34.840000000000003</v>
      </c>
      <c r="L298" s="3">
        <v>65000</v>
      </c>
      <c r="M298">
        <f>LOG(L298)</f>
        <v>4.8129133566428557</v>
      </c>
      <c r="N298" s="9">
        <v>154000</v>
      </c>
      <c r="O298" s="9">
        <f>LOG(N298)</f>
        <v>5.1875207208364627</v>
      </c>
      <c r="P298" s="53">
        <v>61.7</v>
      </c>
      <c r="Q298" s="53">
        <v>25.2</v>
      </c>
      <c r="R298" s="53">
        <v>13</v>
      </c>
      <c r="S298" s="63">
        <v>2510</v>
      </c>
      <c r="T298">
        <f>LOG(S298)</f>
        <v>3.399673721481038</v>
      </c>
      <c r="U298" s="27">
        <v>253000</v>
      </c>
      <c r="V298">
        <f>LOG(U298)</f>
        <v>5.4031205211758175</v>
      </c>
      <c r="W298">
        <v>5</v>
      </c>
      <c r="X298">
        <f>LOG(W298)</f>
        <v>0.69897000433601886</v>
      </c>
      <c r="Y298">
        <v>1</v>
      </c>
      <c r="Z298">
        <f>LOG(Y298)</f>
        <v>0</v>
      </c>
      <c r="AA298">
        <v>0.4</v>
      </c>
      <c r="AB298">
        <f>LOG(AA298)</f>
        <v>-0.3979400086720376</v>
      </c>
      <c r="AC298">
        <v>0.2</v>
      </c>
      <c r="AD298">
        <f>LOG(AC298)</f>
        <v>-0.69897000433601875</v>
      </c>
      <c r="AE298" s="71">
        <v>1100</v>
      </c>
      <c r="AF298">
        <f>LOG(AE298)</f>
        <v>3.0413926851582249</v>
      </c>
      <c r="AG298" s="15"/>
      <c r="AH298" t="e">
        <f>LOG(AG298)</f>
        <v>#NUM!</v>
      </c>
      <c r="AI298" s="18">
        <v>9.5</v>
      </c>
    </row>
    <row r="299" spans="1:35" ht="16" x14ac:dyDescent="0.2">
      <c r="A299" s="2" t="s">
        <v>327</v>
      </c>
      <c r="B299" s="3">
        <v>180860</v>
      </c>
      <c r="C299" s="92">
        <f>LOG(B299)</f>
        <v>5.2573425265051759</v>
      </c>
      <c r="D299">
        <v>4.5030999999999999</v>
      </c>
      <c r="E299" s="48">
        <v>4.5819999999999999</v>
      </c>
      <c r="F299" s="48">
        <v>3.3519000000000001</v>
      </c>
      <c r="G299" s="48">
        <v>13.544999999999998</v>
      </c>
      <c r="H299" s="5">
        <v>10.33</v>
      </c>
      <c r="I299" s="48">
        <v>28.199999999999996</v>
      </c>
      <c r="J299" s="48">
        <v>36.83</v>
      </c>
      <c r="K299" s="48">
        <v>34.9726</v>
      </c>
      <c r="L299" s="3">
        <v>9000</v>
      </c>
      <c r="M299">
        <f>LOG(L299)</f>
        <v>3.9542425094393248</v>
      </c>
      <c r="N299" s="9">
        <v>144000</v>
      </c>
      <c r="O299" s="9">
        <f>LOG(N299)</f>
        <v>5.1583624920952493</v>
      </c>
      <c r="P299" s="53">
        <v>60.8</v>
      </c>
      <c r="Q299" s="53">
        <v>32.5</v>
      </c>
      <c r="R299" s="53">
        <v>6.6000000000000005</v>
      </c>
      <c r="S299" s="63">
        <v>1030</v>
      </c>
      <c r="T299">
        <f>LOG(S299)</f>
        <v>3.012837224705172</v>
      </c>
      <c r="U299" s="27">
        <v>115000</v>
      </c>
      <c r="V299">
        <f>LOG(U299)</f>
        <v>5.0606978403536118</v>
      </c>
      <c r="W299">
        <v>1.25</v>
      </c>
      <c r="X299">
        <f>LOG(W299)</f>
        <v>9.691001300805642E-2</v>
      </c>
      <c r="Y299">
        <v>27</v>
      </c>
      <c r="Z299">
        <f>LOG(Y299)</f>
        <v>1.4313637641589874</v>
      </c>
      <c r="AA299">
        <v>1</v>
      </c>
      <c r="AB299">
        <f>LOG(AA299)</f>
        <v>0</v>
      </c>
      <c r="AC299">
        <v>0.2</v>
      </c>
      <c r="AD299">
        <f>LOG(AC299)</f>
        <v>-0.69897000433601875</v>
      </c>
      <c r="AE299" s="13">
        <v>570</v>
      </c>
      <c r="AF299">
        <f>LOG(AE299)</f>
        <v>2.7558748556724915</v>
      </c>
      <c r="AG299" s="15"/>
      <c r="AH299" t="e">
        <f>LOG(AG299)</f>
        <v>#NUM!</v>
      </c>
      <c r="AI299" s="18">
        <v>6.7</v>
      </c>
    </row>
    <row r="300" spans="1:35" ht="16" x14ac:dyDescent="0.2">
      <c r="A300" s="2" t="s">
        <v>328</v>
      </c>
      <c r="B300" s="3">
        <v>202000</v>
      </c>
      <c r="C300" s="92">
        <f>LOG(B300)</f>
        <v>5.3053513694466234</v>
      </c>
      <c r="D300">
        <v>4.3884999999999996</v>
      </c>
      <c r="E300" s="48">
        <v>4.5946999999999996</v>
      </c>
      <c r="F300" s="48">
        <v>2.9731000000000001</v>
      </c>
      <c r="G300" s="48">
        <v>13.0406</v>
      </c>
      <c r="H300" s="5">
        <v>7.19</v>
      </c>
      <c r="I300" s="48">
        <v>21.64</v>
      </c>
      <c r="J300" s="48">
        <v>29.43</v>
      </c>
      <c r="K300" s="48">
        <v>48.93</v>
      </c>
      <c r="L300" s="3">
        <v>19000</v>
      </c>
      <c r="M300">
        <f>LOG(L300)</f>
        <v>4.2787536009528289</v>
      </c>
      <c r="N300" s="9">
        <v>146000</v>
      </c>
      <c r="O300" s="9">
        <f>LOG(N300)</f>
        <v>5.1643528557844371</v>
      </c>
      <c r="P300" s="53">
        <v>70.5</v>
      </c>
      <c r="Q300" s="53">
        <v>17.3</v>
      </c>
      <c r="R300" s="53">
        <v>12.3</v>
      </c>
      <c r="S300" s="63">
        <v>2060</v>
      </c>
      <c r="T300">
        <f>LOG(S300)</f>
        <v>3.3138672203691533</v>
      </c>
      <c r="U300" s="27">
        <v>1655629</v>
      </c>
      <c r="V300">
        <f>LOG(U300)</f>
        <v>6.2189630248981302</v>
      </c>
      <c r="W300">
        <v>5</v>
      </c>
      <c r="X300">
        <f>LOG(W300)</f>
        <v>0.69897000433601886</v>
      </c>
      <c r="Y300">
        <v>5</v>
      </c>
      <c r="Z300">
        <f>LOG(Y300)</f>
        <v>0.69897000433601886</v>
      </c>
      <c r="AA300">
        <v>1.5</v>
      </c>
      <c r="AB300">
        <f>LOG(AA300)</f>
        <v>0.17609125905568124</v>
      </c>
      <c r="AC300">
        <v>0.2</v>
      </c>
      <c r="AD300">
        <f>LOG(AC300)</f>
        <v>-0.69897000433601875</v>
      </c>
      <c r="AE300" s="13">
        <v>460</v>
      </c>
      <c r="AF300">
        <f>LOG(AE300)</f>
        <v>2.6627578316815739</v>
      </c>
      <c r="AG300" s="15"/>
      <c r="AH300" t="e">
        <f>LOG(AG300)</f>
        <v>#NUM!</v>
      </c>
      <c r="AI300" s="18">
        <v>8.5</v>
      </c>
    </row>
    <row r="301" spans="1:35" ht="16" x14ac:dyDescent="0.2">
      <c r="A301" s="2" t="s">
        <v>329</v>
      </c>
      <c r="B301" s="3">
        <v>369000</v>
      </c>
      <c r="C301" s="92">
        <f>LOG(B301)</f>
        <v>5.5670263661590607</v>
      </c>
      <c r="D301">
        <v>4.8329000000000004</v>
      </c>
      <c r="E301" s="48">
        <v>4.4569999999999999</v>
      </c>
      <c r="F301" s="48">
        <v>2.8214000000000001</v>
      </c>
      <c r="G301" s="48">
        <v>13.1744</v>
      </c>
      <c r="H301" s="5">
        <v>12.17</v>
      </c>
      <c r="I301" s="48">
        <v>20.67</v>
      </c>
      <c r="J301" s="48">
        <v>29.74</v>
      </c>
      <c r="K301" s="48">
        <v>49.6</v>
      </c>
      <c r="L301" s="3">
        <v>6000</v>
      </c>
      <c r="M301">
        <f>LOG(L301)</f>
        <v>3.7781512503836434</v>
      </c>
      <c r="N301" s="9">
        <v>378000</v>
      </c>
      <c r="O301" s="9">
        <f>LOG(N301)</f>
        <v>5.5774917998372251</v>
      </c>
      <c r="P301" s="53">
        <v>67.7</v>
      </c>
      <c r="Q301" s="53">
        <v>24.9</v>
      </c>
      <c r="R301" s="53">
        <v>7.4000000000000012</v>
      </c>
      <c r="S301" s="63">
        <v>1660</v>
      </c>
      <c r="T301">
        <f>LOG(S301)</f>
        <v>3.220108088040055</v>
      </c>
      <c r="U301" s="27">
        <v>112000</v>
      </c>
      <c r="V301">
        <f>LOG(U301)</f>
        <v>5.0492180226701819</v>
      </c>
      <c r="W301">
        <v>5</v>
      </c>
      <c r="X301">
        <f>LOG(W301)</f>
        <v>0.69897000433601886</v>
      </c>
      <c r="Y301">
        <v>2.5</v>
      </c>
      <c r="Z301">
        <f>LOG(Y301)</f>
        <v>0.3979400086720376</v>
      </c>
      <c r="AA301">
        <v>1.4</v>
      </c>
      <c r="AB301">
        <f>LOG(AA301)</f>
        <v>0.14612803567823801</v>
      </c>
      <c r="AC301">
        <v>2.5000000000000001E-2</v>
      </c>
      <c r="AD301">
        <f>LOG(AC301)</f>
        <v>-1.6020599913279623</v>
      </c>
      <c r="AE301" s="13">
        <v>160</v>
      </c>
      <c r="AF301">
        <f>LOG(AE301)</f>
        <v>2.2041199826559246</v>
      </c>
      <c r="AG301" s="15"/>
      <c r="AH301" t="e">
        <f>LOG(AG301)</f>
        <v>#NUM!</v>
      </c>
      <c r="AI301" s="18">
        <v>6.7</v>
      </c>
    </row>
    <row r="302" spans="1:35" ht="16" x14ac:dyDescent="0.2">
      <c r="A302" s="2" t="s">
        <v>330</v>
      </c>
      <c r="B302" s="3">
        <v>143000</v>
      </c>
      <c r="C302" s="92">
        <f>LOG(B302)</f>
        <v>5.1553360374650614</v>
      </c>
      <c r="D302">
        <v>4.3197999999999999</v>
      </c>
      <c r="E302" s="48">
        <v>4.5978000000000003</v>
      </c>
      <c r="F302" s="48">
        <v>3.1880999999999999</v>
      </c>
      <c r="G302" s="48">
        <v>13.222000000000001</v>
      </c>
      <c r="H302" s="5">
        <v>11.02</v>
      </c>
      <c r="I302" s="48">
        <v>25.78</v>
      </c>
      <c r="J302" s="48">
        <v>39.57</v>
      </c>
      <c r="K302" s="48">
        <v>34.65</v>
      </c>
      <c r="L302" s="3">
        <v>18000</v>
      </c>
      <c r="M302">
        <f>LOG(L302)</f>
        <v>4.2552725051033065</v>
      </c>
      <c r="N302" s="9">
        <v>127000</v>
      </c>
      <c r="O302" s="9">
        <f>LOG(N302)</f>
        <v>5.1038037209559572</v>
      </c>
      <c r="P302" s="53">
        <v>63.3</v>
      </c>
      <c r="Q302" s="53">
        <v>21.3</v>
      </c>
      <c r="R302" s="53">
        <v>15.4</v>
      </c>
      <c r="S302" s="63">
        <v>73000</v>
      </c>
      <c r="T302">
        <f>LOG(S302)</f>
        <v>4.8633228601204559</v>
      </c>
      <c r="U302" s="27">
        <v>115000</v>
      </c>
      <c r="V302">
        <f>LOG(U302)</f>
        <v>5.0606978403536118</v>
      </c>
      <c r="W302">
        <v>20</v>
      </c>
      <c r="X302">
        <f>LOG(W302)</f>
        <v>1.3010299956639813</v>
      </c>
      <c r="Y302">
        <v>6</v>
      </c>
      <c r="Z302">
        <f>LOG(Y302)</f>
        <v>0.77815125038364363</v>
      </c>
      <c r="AA302">
        <v>5.5714285714285712</v>
      </c>
      <c r="AB302">
        <f>LOG(AA302)</f>
        <v>0.7459665670122424</v>
      </c>
      <c r="AC302">
        <v>3.3333333333333335</v>
      </c>
      <c r="AD302">
        <f>LOG(AC302)</f>
        <v>0.52287874528033762</v>
      </c>
      <c r="AE302" s="13">
        <v>400</v>
      </c>
      <c r="AF302">
        <f>LOG(AE302)</f>
        <v>2.6020599913279625</v>
      </c>
      <c r="AG302" s="15">
        <v>20</v>
      </c>
      <c r="AH302">
        <f>LOG(AG302)</f>
        <v>1.3010299956639813</v>
      </c>
      <c r="AI302" s="18">
        <v>9.4</v>
      </c>
    </row>
    <row r="303" spans="1:35" ht="16" x14ac:dyDescent="0.2">
      <c r="A303" s="2" t="s">
        <v>331</v>
      </c>
      <c r="B303" s="3">
        <v>117000</v>
      </c>
      <c r="C303" s="92">
        <f>LOG(B303)</f>
        <v>5.0681858617461613</v>
      </c>
      <c r="D303">
        <v>4.4545000000000003</v>
      </c>
      <c r="E303" s="48">
        <v>4.6013999999999999</v>
      </c>
      <c r="F303" s="48">
        <v>3.3083999999999993</v>
      </c>
      <c r="G303" s="48">
        <v>13.474299999999999</v>
      </c>
      <c r="H303" s="5">
        <v>11.53</v>
      </c>
      <c r="I303" s="48">
        <v>26.700000000000003</v>
      </c>
      <c r="J303" s="48">
        <v>41.32</v>
      </c>
      <c r="K303" s="48">
        <v>31.980000000000004</v>
      </c>
      <c r="L303" s="3">
        <v>3000</v>
      </c>
      <c r="M303">
        <f>LOG(L303)</f>
        <v>3.4771212547196626</v>
      </c>
      <c r="N303" s="9">
        <v>100000</v>
      </c>
      <c r="O303" s="9">
        <f>LOG(N303)</f>
        <v>5</v>
      </c>
      <c r="P303" s="53">
        <v>69.599999999999994</v>
      </c>
      <c r="Q303" s="53">
        <v>20.3</v>
      </c>
      <c r="R303" s="53">
        <v>10.1</v>
      </c>
      <c r="S303" s="63">
        <v>1280</v>
      </c>
      <c r="T303">
        <f>LOG(S303)</f>
        <v>3.1072099696478683</v>
      </c>
      <c r="U303" s="27">
        <v>1820</v>
      </c>
      <c r="V303">
        <f>LOG(U303)</f>
        <v>3.2600713879850747</v>
      </c>
      <c r="W303">
        <v>10</v>
      </c>
      <c r="X303">
        <f>LOG(W303)</f>
        <v>1</v>
      </c>
      <c r="Y303">
        <v>505</v>
      </c>
      <c r="Z303">
        <f>LOG(Y303)</f>
        <v>2.7032913781186614</v>
      </c>
      <c r="AA303">
        <v>8.1</v>
      </c>
      <c r="AB303">
        <f>LOG(AA303)</f>
        <v>0.90848501887864974</v>
      </c>
      <c r="AC303">
        <v>4</v>
      </c>
      <c r="AD303">
        <f>LOG(AC303)</f>
        <v>0.6020599913279624</v>
      </c>
      <c r="AE303" s="13">
        <v>570</v>
      </c>
      <c r="AF303">
        <f>LOG(AE303)</f>
        <v>2.7558748556724915</v>
      </c>
      <c r="AG303" s="15">
        <v>20</v>
      </c>
      <c r="AH303">
        <f>LOG(AG303)</f>
        <v>1.3010299956639813</v>
      </c>
      <c r="AI303" s="18">
        <v>9.1999999999999993</v>
      </c>
    </row>
    <row r="304" spans="1:35" ht="16" x14ac:dyDescent="0.2">
      <c r="A304" s="2" t="s">
        <v>332</v>
      </c>
      <c r="B304" s="3">
        <v>107000</v>
      </c>
      <c r="C304" s="92">
        <f>LOG(B304)</f>
        <v>5.0293837776852097</v>
      </c>
      <c r="D304">
        <v>4.4119000000000002</v>
      </c>
      <c r="E304" s="48">
        <v>4.5909000000000004</v>
      </c>
      <c r="F304" s="48">
        <v>3.1904000000000003</v>
      </c>
      <c r="G304" s="48">
        <v>13.276999999999999</v>
      </c>
      <c r="H304" s="5">
        <v>8.65</v>
      </c>
      <c r="I304" s="48">
        <v>26.090000000000003</v>
      </c>
      <c r="J304" s="48">
        <v>39.32</v>
      </c>
      <c r="K304" s="48">
        <v>34.58</v>
      </c>
      <c r="L304" s="3">
        <v>1000</v>
      </c>
      <c r="M304">
        <f>LOG(L304)</f>
        <v>3</v>
      </c>
      <c r="N304" s="9">
        <v>105000</v>
      </c>
      <c r="O304" s="9">
        <f>LOG(N304)</f>
        <v>5.0211892990699383</v>
      </c>
      <c r="P304" s="53">
        <v>60.8</v>
      </c>
      <c r="Q304" s="53">
        <v>19.600000000000001</v>
      </c>
      <c r="R304" s="53">
        <v>19.600000000000001</v>
      </c>
      <c r="S304" s="63">
        <v>650</v>
      </c>
      <c r="T304">
        <f>LOG(S304)</f>
        <v>2.8129133566428557</v>
      </c>
      <c r="U304" s="27">
        <v>12156</v>
      </c>
      <c r="V304">
        <f>LOG(U304)</f>
        <v>4.0847906914079051</v>
      </c>
      <c r="W304">
        <v>15</v>
      </c>
      <c r="X304">
        <f>LOG(W304)</f>
        <v>1.1760912590556813</v>
      </c>
      <c r="Y304">
        <v>144</v>
      </c>
      <c r="Z304">
        <f>LOG(Y304)</f>
        <v>2.1583624920952498</v>
      </c>
      <c r="AA304">
        <v>2.8</v>
      </c>
      <c r="AB304">
        <f>LOG(AA304)</f>
        <v>0.44715803134221921</v>
      </c>
      <c r="AC304">
        <v>2.8</v>
      </c>
      <c r="AD304">
        <f>LOG(AC304)</f>
        <v>0.44715803134221921</v>
      </c>
      <c r="AE304" s="13">
        <v>460</v>
      </c>
      <c r="AF304">
        <f>LOG(AE304)</f>
        <v>2.6627578316815739</v>
      </c>
      <c r="AG304" s="15">
        <v>20</v>
      </c>
      <c r="AH304">
        <f>LOG(AG304)</f>
        <v>1.3010299956639813</v>
      </c>
      <c r="AI304" s="18">
        <v>9.3000000000000007</v>
      </c>
    </row>
    <row r="305" spans="1:35" ht="16" x14ac:dyDescent="0.2">
      <c r="A305" s="2" t="s">
        <v>333</v>
      </c>
      <c r="B305" s="3">
        <v>122760</v>
      </c>
      <c r="C305" s="92">
        <f>LOG(B305)</f>
        <v>5.0890568797597853</v>
      </c>
      <c r="D305">
        <v>4.4554</v>
      </c>
      <c r="E305" s="48">
        <v>4.6062000000000003</v>
      </c>
      <c r="F305" s="48">
        <v>3.1206999999999998</v>
      </c>
      <c r="G305" s="48">
        <v>13.269999999999998</v>
      </c>
      <c r="H305" s="5">
        <v>8.57</v>
      </c>
      <c r="I305" s="48">
        <v>25</v>
      </c>
      <c r="J305" s="48">
        <v>39.770000000000003</v>
      </c>
      <c r="K305" s="48">
        <v>35.231400000000001</v>
      </c>
      <c r="L305" s="3">
        <v>3000</v>
      </c>
      <c r="M305">
        <f>LOG(L305)</f>
        <v>3.4771212547196626</v>
      </c>
      <c r="N305" s="9">
        <v>125000</v>
      </c>
      <c r="O305" s="9">
        <f>LOG(N305)</f>
        <v>5.0969100130080562</v>
      </c>
      <c r="P305" s="53">
        <v>74.599999999999994</v>
      </c>
      <c r="Q305" s="53">
        <v>16.399999999999999</v>
      </c>
      <c r="R305" s="53">
        <v>9</v>
      </c>
      <c r="S305" s="63">
        <v>15273.5</v>
      </c>
      <c r="T305">
        <f>LOG(S305)</f>
        <v>4.1839385692445017</v>
      </c>
      <c r="U305" s="27">
        <v>9528.5</v>
      </c>
      <c r="V305">
        <f>LOG(U305)</f>
        <v>3.9790245383092659</v>
      </c>
      <c r="W305">
        <v>5</v>
      </c>
      <c r="X305">
        <f>LOG(W305)</f>
        <v>0.69897000433601886</v>
      </c>
      <c r="Y305">
        <v>2.5</v>
      </c>
      <c r="Z305">
        <f>LOG(Y305)</f>
        <v>0.3979400086720376</v>
      </c>
      <c r="AA305">
        <v>3.5</v>
      </c>
      <c r="AB305">
        <f>LOG(AA305)</f>
        <v>0.54406804435027567</v>
      </c>
      <c r="AC305">
        <v>3.6</v>
      </c>
      <c r="AD305">
        <f>LOG(AC305)</f>
        <v>0.55630250076728727</v>
      </c>
      <c r="AE305" s="13">
        <v>260</v>
      </c>
      <c r="AF305">
        <f>LOG(AE305)</f>
        <v>2.4149733479708178</v>
      </c>
      <c r="AG305" s="15"/>
      <c r="AH305" t="e">
        <f>LOG(AG305)</f>
        <v>#NUM!</v>
      </c>
      <c r="AI305" s="18">
        <v>9.4</v>
      </c>
    </row>
    <row r="306" spans="1:35" ht="16" x14ac:dyDescent="0.2">
      <c r="A306" s="2" t="s">
        <v>334</v>
      </c>
      <c r="B306" s="3">
        <v>183000</v>
      </c>
      <c r="C306" s="92">
        <f>LOG(B306)</f>
        <v>5.2624510897304297</v>
      </c>
      <c r="D306">
        <v>4.2538</v>
      </c>
      <c r="E306" s="48">
        <v>4.6093000000000002</v>
      </c>
      <c r="F306" s="48">
        <v>3.0486</v>
      </c>
      <c r="G306" s="48">
        <v>13.0045</v>
      </c>
      <c r="H306" s="5">
        <v>10.92</v>
      </c>
      <c r="I306" s="48">
        <v>26.05</v>
      </c>
      <c r="J306" s="48">
        <v>37.08</v>
      </c>
      <c r="K306" s="48">
        <v>36.869999999999997</v>
      </c>
      <c r="L306" s="3">
        <v>7000</v>
      </c>
      <c r="M306">
        <f>LOG(L306)</f>
        <v>3.8450980400142569</v>
      </c>
      <c r="N306" s="9">
        <v>172000</v>
      </c>
      <c r="O306" s="9">
        <f>LOG(N306)</f>
        <v>5.2355284469075487</v>
      </c>
      <c r="P306" s="53">
        <v>73.2</v>
      </c>
      <c r="Q306" s="53">
        <v>21</v>
      </c>
      <c r="R306" s="53">
        <v>5.8</v>
      </c>
      <c r="S306" s="63">
        <v>16763.5</v>
      </c>
      <c r="T306">
        <f>LOG(S306)</f>
        <v>4.2243646987807928</v>
      </c>
      <c r="U306" s="27">
        <v>16266.5</v>
      </c>
      <c r="V306">
        <f>LOG(U306)</f>
        <v>4.2112941175217085</v>
      </c>
      <c r="W306">
        <v>215</v>
      </c>
      <c r="X306">
        <f>LOG(W306)</f>
        <v>2.3324384599156054</v>
      </c>
      <c r="Y306">
        <v>220</v>
      </c>
      <c r="Z306">
        <f>LOG(Y306)</f>
        <v>2.3424226808222062</v>
      </c>
      <c r="AA306">
        <v>4.3</v>
      </c>
      <c r="AB306">
        <f>LOG(AA306)</f>
        <v>0.63346845557958653</v>
      </c>
      <c r="AC306">
        <v>3.7</v>
      </c>
      <c r="AD306">
        <f>LOG(AC306)</f>
        <v>0.56820172406699498</v>
      </c>
      <c r="AE306" s="13">
        <v>260</v>
      </c>
      <c r="AF306">
        <f>LOG(AE306)</f>
        <v>2.4149733479708178</v>
      </c>
      <c r="AG306" s="15">
        <v>20</v>
      </c>
      <c r="AH306">
        <f>LOG(AG306)</f>
        <v>1.3010299956639813</v>
      </c>
      <c r="AI306" s="18">
        <v>9.1</v>
      </c>
    </row>
    <row r="307" spans="1:35" ht="16" x14ac:dyDescent="0.2">
      <c r="A307" s="2" t="s">
        <v>335</v>
      </c>
      <c r="B307" s="3">
        <v>188000</v>
      </c>
      <c r="C307" s="92">
        <f>LOG(B307)</f>
        <v>5.2741578492636796</v>
      </c>
      <c r="D307">
        <v>4.3487999999999998</v>
      </c>
      <c r="E307" s="48">
        <v>4.5952000000000002</v>
      </c>
      <c r="F307" s="48">
        <v>3.0585</v>
      </c>
      <c r="G307" s="48">
        <v>13.103400000000001</v>
      </c>
      <c r="H307" s="5">
        <v>10.17</v>
      </c>
      <c r="I307" s="48">
        <v>24.83</v>
      </c>
      <c r="J307" s="48">
        <v>37.520000000000003</v>
      </c>
      <c r="K307" s="48">
        <v>37.65</v>
      </c>
      <c r="L307" s="3">
        <v>2000</v>
      </c>
      <c r="M307">
        <f>LOG(L307)</f>
        <v>3.3010299956639813</v>
      </c>
      <c r="N307" s="9">
        <v>197000</v>
      </c>
      <c r="O307" s="9">
        <f>LOG(N307)</f>
        <v>5.2944662261615933</v>
      </c>
      <c r="P307" s="53">
        <v>76.099999999999994</v>
      </c>
      <c r="Q307" s="53">
        <v>17.100000000000001</v>
      </c>
      <c r="R307" s="53">
        <v>6.8000000000000007</v>
      </c>
      <c r="S307" s="63">
        <v>3720</v>
      </c>
      <c r="T307">
        <f>LOG(S307)</f>
        <v>3.5705429398818973</v>
      </c>
      <c r="U307" s="27">
        <v>3930</v>
      </c>
      <c r="V307">
        <f>LOG(U307)</f>
        <v>3.5943925503754266</v>
      </c>
      <c r="W307">
        <v>5</v>
      </c>
      <c r="X307">
        <f>LOG(W307)</f>
        <v>0.69897000433601886</v>
      </c>
      <c r="Y307">
        <v>59.5</v>
      </c>
      <c r="Z307">
        <f>LOG(Y307)</f>
        <v>1.7745169657285496</v>
      </c>
      <c r="AA307">
        <v>5.5</v>
      </c>
      <c r="AB307">
        <f>LOG(AA307)</f>
        <v>0.74036268949424389</v>
      </c>
      <c r="AC307">
        <v>3.3</v>
      </c>
      <c r="AD307">
        <f>LOG(AC307)</f>
        <v>0.51851393987788741</v>
      </c>
      <c r="AE307" s="13">
        <v>90</v>
      </c>
      <c r="AF307">
        <f>LOG(AE307)</f>
        <v>1.954242509439325</v>
      </c>
      <c r="AG307" s="15">
        <v>20</v>
      </c>
      <c r="AH307">
        <f>LOG(AG307)</f>
        <v>1.3010299956639813</v>
      </c>
      <c r="AI307" s="18">
        <v>9.4</v>
      </c>
    </row>
    <row r="308" spans="1:35" ht="16" x14ac:dyDescent="0.2">
      <c r="A308" s="2" t="s">
        <v>342</v>
      </c>
      <c r="B308" s="3">
        <v>89000</v>
      </c>
      <c r="C308" s="92">
        <f>LOG(B308)</f>
        <v>4.9493900066449124</v>
      </c>
      <c r="D308">
        <v>3.9275000000000002</v>
      </c>
      <c r="E308" s="48">
        <v>4.6349999999999998</v>
      </c>
      <c r="F308" s="48">
        <v>3.2597</v>
      </c>
      <c r="G308" s="48">
        <v>12.948499999999999</v>
      </c>
      <c r="H308" s="5">
        <v>12.34</v>
      </c>
      <c r="I308" s="48">
        <v>25.239999999999995</v>
      </c>
      <c r="J308" s="48">
        <v>37.08</v>
      </c>
      <c r="K308" s="48">
        <v>37.68</v>
      </c>
      <c r="L308" s="3">
        <v>1000</v>
      </c>
      <c r="M308">
        <f>LOG(L308)</f>
        <v>3</v>
      </c>
      <c r="N308" s="9">
        <v>69000</v>
      </c>
      <c r="O308" s="9">
        <f>LOG(N308)</f>
        <v>4.8388490907372557</v>
      </c>
      <c r="P308" s="53">
        <v>74.8</v>
      </c>
      <c r="Q308" s="53">
        <v>15.5</v>
      </c>
      <c r="R308" s="53">
        <v>9.6999999999999993</v>
      </c>
      <c r="S308" s="63">
        <v>710</v>
      </c>
      <c r="T308">
        <f>LOG(S308)</f>
        <v>2.8512583487190755</v>
      </c>
      <c r="U308" s="27">
        <v>600</v>
      </c>
      <c r="V308">
        <f>LOG(U308)</f>
        <v>2.7781512503836434</v>
      </c>
      <c r="W308">
        <v>10</v>
      </c>
      <c r="X308">
        <f>LOG(W308)</f>
        <v>1</v>
      </c>
      <c r="Y308">
        <v>0.5</v>
      </c>
      <c r="Z308">
        <f>LOG(Y308)</f>
        <v>-0.3010299956639812</v>
      </c>
      <c r="AA308">
        <v>6.7777777777777777</v>
      </c>
      <c r="AB308">
        <f>LOG(AA308)</f>
        <v>0.83108732557144216</v>
      </c>
      <c r="AC308">
        <v>4</v>
      </c>
      <c r="AD308">
        <f>LOG(AC308)</f>
        <v>0.6020599913279624</v>
      </c>
      <c r="AE308" s="13">
        <v>40</v>
      </c>
      <c r="AF308">
        <f>LOG(AE308)</f>
        <v>1.6020599913279623</v>
      </c>
      <c r="AG308" s="15"/>
      <c r="AH308" t="e">
        <f>LOG(AG308)</f>
        <v>#NUM!</v>
      </c>
      <c r="AI308" s="18">
        <v>8.1999999999999993</v>
      </c>
    </row>
    <row r="309" spans="1:35" ht="16" x14ac:dyDescent="0.2">
      <c r="A309" s="2" t="s">
        <v>343</v>
      </c>
      <c r="B309" s="3">
        <v>76000</v>
      </c>
      <c r="C309" s="92">
        <f>LOG(B309)</f>
        <v>4.8808135922807914</v>
      </c>
      <c r="D309">
        <v>4.2752999999999997</v>
      </c>
      <c r="E309" s="48">
        <v>4.6687000000000003</v>
      </c>
      <c r="F309" s="48">
        <v>3.3031999999999999</v>
      </c>
      <c r="G309" s="48">
        <v>13.364900000000002</v>
      </c>
      <c r="H309" s="5">
        <v>10.6</v>
      </c>
      <c r="I309" s="48">
        <v>26.35</v>
      </c>
      <c r="J309" s="48">
        <v>38.43</v>
      </c>
      <c r="K309" s="48">
        <v>35.22</v>
      </c>
      <c r="L309" s="3">
        <v>26000</v>
      </c>
      <c r="M309">
        <f>LOG(L309)</f>
        <v>4.4149733479708182</v>
      </c>
      <c r="N309" s="9">
        <v>65000</v>
      </c>
      <c r="O309" s="9">
        <f>LOG(N309)</f>
        <v>4.8129133566428557</v>
      </c>
      <c r="P309" s="53">
        <v>55.1</v>
      </c>
      <c r="Q309" s="53">
        <v>18.399999999999999</v>
      </c>
      <c r="R309" s="53">
        <v>26.5</v>
      </c>
      <c r="S309" s="63">
        <v>3220</v>
      </c>
      <c r="T309">
        <f>LOG(S309)</f>
        <v>3.5078558716958308</v>
      </c>
      <c r="U309" s="27">
        <v>135000</v>
      </c>
      <c r="V309">
        <f>LOG(U309)</f>
        <v>5.1303337684950066</v>
      </c>
      <c r="W309">
        <v>1.25</v>
      </c>
      <c r="X309">
        <f>LOG(W309)</f>
        <v>9.691001300805642E-2</v>
      </c>
      <c r="Y309">
        <v>0.5</v>
      </c>
      <c r="Z309">
        <f>LOG(Y309)</f>
        <v>-0.3010299956639812</v>
      </c>
      <c r="AA309">
        <v>0.3</v>
      </c>
      <c r="AB309">
        <f>LOG(AA309)</f>
        <v>-0.52287874528033762</v>
      </c>
      <c r="AC309">
        <v>0.2</v>
      </c>
      <c r="AD309">
        <f>LOG(AC309)</f>
        <v>-0.69897000433601875</v>
      </c>
      <c r="AE309" s="13">
        <v>64</v>
      </c>
      <c r="AF309">
        <f>LOG(AE309)</f>
        <v>1.8061799739838871</v>
      </c>
      <c r="AG309" s="15">
        <v>110</v>
      </c>
      <c r="AH309">
        <f>LOG(AG309)</f>
        <v>2.0413926851582249</v>
      </c>
      <c r="AI309" s="18">
        <v>9</v>
      </c>
    </row>
    <row r="310" spans="1:35" ht="16" x14ac:dyDescent="0.2">
      <c r="A310" s="2" t="s">
        <v>344</v>
      </c>
      <c r="B310" s="3">
        <v>52000</v>
      </c>
      <c r="C310" s="92">
        <f>LOG(B310)</f>
        <v>4.7160033436347994</v>
      </c>
      <c r="D310">
        <v>4.1162999999999998</v>
      </c>
      <c r="E310" s="48">
        <v>4.7350000000000003</v>
      </c>
      <c r="F310" s="48">
        <v>3.3211999999999997</v>
      </c>
      <c r="G310" s="48">
        <v>13.285299999999999</v>
      </c>
      <c r="H310" s="5">
        <v>12.85</v>
      </c>
      <c r="I310" s="48">
        <v>26.75</v>
      </c>
      <c r="J310" s="48">
        <v>37.51</v>
      </c>
      <c r="K310" s="48">
        <v>35.74</v>
      </c>
      <c r="L310" s="3">
        <v>1000</v>
      </c>
      <c r="M310">
        <f>LOG(L310)</f>
        <v>3</v>
      </c>
      <c r="N310" s="9">
        <v>44000</v>
      </c>
      <c r="O310" s="9">
        <f>LOG(N310)</f>
        <v>4.6434526764861879</v>
      </c>
      <c r="P310" s="53">
        <v>67.2</v>
      </c>
      <c r="Q310" s="53">
        <v>13.4</v>
      </c>
      <c r="R310" s="53">
        <v>19.399999999999999</v>
      </c>
      <c r="S310" s="63">
        <v>270</v>
      </c>
      <c r="T310">
        <f>LOG(S310)</f>
        <v>2.4313637641589874</v>
      </c>
      <c r="U310" s="27">
        <v>4125</v>
      </c>
      <c r="V310">
        <f>LOG(U310)</f>
        <v>3.6154239528859438</v>
      </c>
      <c r="W310">
        <v>1.25</v>
      </c>
      <c r="X310">
        <f>LOG(W310)</f>
        <v>9.691001300805642E-2</v>
      </c>
      <c r="Y310">
        <v>0.125</v>
      </c>
      <c r="Z310">
        <f>LOG(Y310)</f>
        <v>-0.90308998699194354</v>
      </c>
      <c r="AA310">
        <v>2</v>
      </c>
      <c r="AB310">
        <f>LOG(AA310)</f>
        <v>0.3010299956639812</v>
      </c>
      <c r="AC310">
        <v>2</v>
      </c>
      <c r="AD310">
        <f>LOG(AC310)</f>
        <v>0.3010299956639812</v>
      </c>
      <c r="AE310" s="13">
        <v>19</v>
      </c>
      <c r="AF310">
        <f>LOG(AE310)</f>
        <v>1.2787536009528289</v>
      </c>
      <c r="AG310" s="15"/>
      <c r="AH310" t="e">
        <f>LOG(AG310)</f>
        <v>#NUM!</v>
      </c>
      <c r="AI310" s="18">
        <v>9.5</v>
      </c>
    </row>
    <row r="311" spans="1:35" ht="16" x14ac:dyDescent="0.2">
      <c r="A311" s="2" t="s">
        <v>345</v>
      </c>
      <c r="B311" s="3">
        <v>39738</v>
      </c>
      <c r="C311" s="92">
        <f>LOG(B311)</f>
        <v>4.5992060054305322</v>
      </c>
      <c r="D311">
        <v>4.1288999999999998</v>
      </c>
      <c r="E311" s="48">
        <v>4.7149000000000001</v>
      </c>
      <c r="F311" s="48">
        <v>3.2862</v>
      </c>
      <c r="G311" s="48">
        <v>13.244</v>
      </c>
      <c r="H311" s="5">
        <v>13.06</v>
      </c>
      <c r="I311" s="48">
        <v>26.02</v>
      </c>
      <c r="J311" s="48">
        <v>37.79</v>
      </c>
      <c r="K311" s="48">
        <v>36.196199999999997</v>
      </c>
      <c r="L311" s="3">
        <v>2000</v>
      </c>
      <c r="M311">
        <f>LOG(L311)</f>
        <v>3.3010299956639813</v>
      </c>
      <c r="N311" s="9">
        <v>41000</v>
      </c>
      <c r="O311" s="9">
        <f>LOG(N311)</f>
        <v>4.6127838567197355</v>
      </c>
      <c r="P311" s="53">
        <v>68.900000000000006</v>
      </c>
      <c r="Q311" s="53">
        <v>18</v>
      </c>
      <c r="R311" s="53">
        <v>13.100000000000001</v>
      </c>
      <c r="S311" s="63">
        <v>230</v>
      </c>
      <c r="T311">
        <f>LOG(S311)</f>
        <v>2.3617278360175931</v>
      </c>
      <c r="U311" s="27">
        <v>5770</v>
      </c>
      <c r="V311">
        <f>LOG(U311)</f>
        <v>3.7611758131557314</v>
      </c>
      <c r="W311">
        <v>25</v>
      </c>
      <c r="X311">
        <f>LOG(W311)</f>
        <v>1.3979400086720377</v>
      </c>
      <c r="Y311">
        <v>0.125</v>
      </c>
      <c r="Z311">
        <f>LOG(Y311)</f>
        <v>-0.90308998699194354</v>
      </c>
      <c r="AA311">
        <v>0.6</v>
      </c>
      <c r="AB311">
        <f>LOG(AA311)</f>
        <v>-0.22184874961635639</v>
      </c>
      <c r="AC311">
        <v>0.7</v>
      </c>
      <c r="AD311">
        <f>LOG(AC311)</f>
        <v>-0.15490195998574319</v>
      </c>
      <c r="AE311" s="13">
        <v>38</v>
      </c>
      <c r="AF311">
        <f>LOG(AE311)</f>
        <v>1.5797835966168101</v>
      </c>
      <c r="AG311" s="15"/>
      <c r="AH311" t="e">
        <f>LOG(AG311)</f>
        <v>#NUM!</v>
      </c>
      <c r="AI311" s="18">
        <v>9.1999999999999993</v>
      </c>
    </row>
    <row r="312" spans="1:35" ht="16" x14ac:dyDescent="0.2">
      <c r="A312" s="2" t="s">
        <v>346</v>
      </c>
      <c r="B312" s="3">
        <v>49000</v>
      </c>
      <c r="C312" s="92">
        <f>LOG(B312)</f>
        <v>4.6901960800285138</v>
      </c>
      <c r="D312">
        <v>4.0487000000000002</v>
      </c>
      <c r="E312" s="48">
        <v>4.6971999999999996</v>
      </c>
      <c r="F312" s="48">
        <v>3.2464</v>
      </c>
      <c r="G312" s="48">
        <v>13.114599999999999</v>
      </c>
      <c r="H312" s="5">
        <v>12.42</v>
      </c>
      <c r="I312" s="48">
        <v>26.539999999999996</v>
      </c>
      <c r="J312" s="48">
        <v>36.57</v>
      </c>
      <c r="K312" s="48">
        <v>36.89</v>
      </c>
      <c r="L312" s="3">
        <v>3000</v>
      </c>
      <c r="M312">
        <f>LOG(L312)</f>
        <v>3.4771212547196626</v>
      </c>
      <c r="N312" s="9">
        <v>45000</v>
      </c>
      <c r="O312" s="9">
        <f>LOG(N312)</f>
        <v>4.653212513775344</v>
      </c>
      <c r="P312" s="53">
        <v>73.5</v>
      </c>
      <c r="Q312" s="53">
        <v>13.200000000000001</v>
      </c>
      <c r="R312" s="53">
        <v>13.200000000000001</v>
      </c>
      <c r="S312" s="63">
        <v>300</v>
      </c>
      <c r="T312">
        <f>LOG(S312)</f>
        <v>2.4771212547196626</v>
      </c>
      <c r="U312" s="27">
        <v>35000</v>
      </c>
      <c r="V312">
        <f>LOG(U312)</f>
        <v>4.5440680443502757</v>
      </c>
      <c r="W312">
        <v>30</v>
      </c>
      <c r="X312">
        <f>LOG(W312)</f>
        <v>1.4771212547196624</v>
      </c>
      <c r="Y312">
        <v>2</v>
      </c>
      <c r="Z312">
        <f>LOG(Y312)</f>
        <v>0.3010299956639812</v>
      </c>
      <c r="AA312">
        <v>7.5</v>
      </c>
      <c r="AB312">
        <f>LOG(AA312)</f>
        <v>0.87506126339170009</v>
      </c>
      <c r="AC312">
        <v>4</v>
      </c>
      <c r="AD312">
        <f>LOG(AC312)</f>
        <v>0.6020599913279624</v>
      </c>
      <c r="AE312" s="13">
        <v>160</v>
      </c>
      <c r="AF312">
        <f>LOG(AE312)</f>
        <v>2.2041199826559246</v>
      </c>
      <c r="AG312" s="15"/>
      <c r="AH312" t="e">
        <f>LOG(AG312)</f>
        <v>#NUM!</v>
      </c>
      <c r="AI312" s="18">
        <v>9.8000000000000007</v>
      </c>
    </row>
    <row r="313" spans="1:35" ht="16" x14ac:dyDescent="0.2">
      <c r="A313" s="2" t="s">
        <v>347</v>
      </c>
      <c r="B313" s="3">
        <v>78000</v>
      </c>
      <c r="C313" s="92">
        <f>LOG(B313)</f>
        <v>4.8920946026904808</v>
      </c>
      <c r="D313">
        <v>4.3620999999999999</v>
      </c>
      <c r="E313" s="48">
        <v>4.6349</v>
      </c>
      <c r="F313" s="48">
        <v>3.0558000000000001</v>
      </c>
      <c r="G313" s="48">
        <v>13.158600000000002</v>
      </c>
      <c r="H313" s="5">
        <v>11.26</v>
      </c>
      <c r="I313" s="48">
        <v>25.22</v>
      </c>
      <c r="J313" s="48">
        <v>36.409999999999997</v>
      </c>
      <c r="K313" s="48">
        <v>38.369999999999997</v>
      </c>
      <c r="L313" s="3">
        <v>2000</v>
      </c>
      <c r="M313">
        <f>LOG(L313)</f>
        <v>3.3010299956639813</v>
      </c>
      <c r="N313" s="9">
        <v>87000</v>
      </c>
      <c r="O313" s="9">
        <f>LOG(N313)</f>
        <v>4.9395192526186182</v>
      </c>
      <c r="P313" s="53">
        <v>73.099999999999994</v>
      </c>
      <c r="Q313" s="53">
        <v>16.2</v>
      </c>
      <c r="R313" s="53">
        <v>10.8</v>
      </c>
      <c r="S313" s="63">
        <v>560</v>
      </c>
      <c r="T313">
        <f>LOG(S313)</f>
        <v>2.7481880270062002</v>
      </c>
      <c r="U313" s="27">
        <v>3250</v>
      </c>
      <c r="V313">
        <f>LOG(U313)</f>
        <v>3.5118833609788744</v>
      </c>
      <c r="W313">
        <v>10</v>
      </c>
      <c r="X313">
        <f>LOG(W313)</f>
        <v>1</v>
      </c>
      <c r="Y313">
        <v>30</v>
      </c>
      <c r="Z313">
        <f>LOG(Y313)</f>
        <v>1.4771212547196624</v>
      </c>
      <c r="AA313">
        <v>3.4</v>
      </c>
      <c r="AB313">
        <f>LOG(AA313)</f>
        <v>0.53147891704225514</v>
      </c>
      <c r="AC313">
        <v>1.7</v>
      </c>
      <c r="AD313">
        <f>LOG(AC313)</f>
        <v>0.23044892137827391</v>
      </c>
      <c r="AE313" s="71">
        <v>120</v>
      </c>
      <c r="AF313">
        <f>LOG(AE313)</f>
        <v>2.0791812460476247</v>
      </c>
      <c r="AG313" s="15">
        <v>50</v>
      </c>
      <c r="AH313">
        <f>LOG(AG313)</f>
        <v>1.6989700043360187</v>
      </c>
      <c r="AI313" s="18">
        <v>9.1</v>
      </c>
    </row>
    <row r="314" spans="1:35" ht="16" x14ac:dyDescent="0.2">
      <c r="A314" s="2" t="s">
        <v>348</v>
      </c>
      <c r="B314" s="3">
        <v>101000</v>
      </c>
      <c r="C314" s="92">
        <f>LOG(B314)</f>
        <v>5.0043213737826422</v>
      </c>
      <c r="D314">
        <v>4.3217999999999996</v>
      </c>
      <c r="E314" s="48">
        <v>4.5987999999999998</v>
      </c>
      <c r="F314" s="48">
        <v>3.2134999999999998</v>
      </c>
      <c r="G314" s="48">
        <v>13.253199999999998</v>
      </c>
      <c r="H314" s="5">
        <v>9.8000000000000007</v>
      </c>
      <c r="I314" s="48">
        <v>25.22</v>
      </c>
      <c r="J314" s="48">
        <v>38.200000000000003</v>
      </c>
      <c r="K314" s="48">
        <v>36.58</v>
      </c>
      <c r="L314" s="3">
        <v>1000</v>
      </c>
      <c r="M314">
        <f>LOG(L314)</f>
        <v>3</v>
      </c>
      <c r="N314" s="9">
        <v>105000</v>
      </c>
      <c r="O314" s="9">
        <f>LOG(N314)</f>
        <v>5.0211892990699383</v>
      </c>
      <c r="P314" s="53">
        <v>73.2</v>
      </c>
      <c r="Q314" s="53">
        <v>19.100000000000001</v>
      </c>
      <c r="R314" s="53">
        <v>7.6</v>
      </c>
      <c r="S314" s="63">
        <v>860</v>
      </c>
      <c r="T314">
        <f>LOG(S314)</f>
        <v>2.9344984512435679</v>
      </c>
      <c r="U314" s="27">
        <v>1220</v>
      </c>
      <c r="V314">
        <f>LOG(U314)</f>
        <v>3.0863598306747484</v>
      </c>
      <c r="W314">
        <v>15</v>
      </c>
      <c r="X314">
        <f>LOG(W314)</f>
        <v>1.1760912590556813</v>
      </c>
      <c r="Y314">
        <v>3.5</v>
      </c>
      <c r="Z314">
        <f>LOG(Y314)</f>
        <v>0.54406804435027567</v>
      </c>
      <c r="AA314">
        <v>5.333333333333333</v>
      </c>
      <c r="AB314">
        <f>LOG(AA314)</f>
        <v>0.7269987279362623</v>
      </c>
      <c r="AC314">
        <v>0.5</v>
      </c>
      <c r="AD314">
        <f>LOG(AC314)</f>
        <v>-0.3010299956639812</v>
      </c>
      <c r="AE314" s="13">
        <v>400</v>
      </c>
      <c r="AF314">
        <f>LOG(AE314)</f>
        <v>2.6020599913279625</v>
      </c>
      <c r="AG314" s="15"/>
      <c r="AH314" t="e">
        <f>LOG(AG314)</f>
        <v>#NUM!</v>
      </c>
      <c r="AI314" s="18">
        <v>8.9</v>
      </c>
    </row>
    <row r="315" spans="1:35" ht="16" x14ac:dyDescent="0.2">
      <c r="A315" s="2" t="s">
        <v>349</v>
      </c>
      <c r="B315" s="3">
        <v>119000</v>
      </c>
      <c r="C315" s="92">
        <f>LOG(B315)</f>
        <v>5.075546961392531</v>
      </c>
      <c r="D315">
        <v>4.6520999999999999</v>
      </c>
      <c r="E315" s="48">
        <v>4.5820999999999996</v>
      </c>
      <c r="F315" s="48">
        <v>3.4168999999999996</v>
      </c>
      <c r="G315" s="48">
        <v>13.767799999999999</v>
      </c>
      <c r="H315" s="5">
        <v>11.84</v>
      </c>
      <c r="I315" s="48">
        <v>25.790000000000003</v>
      </c>
      <c r="J315" s="48">
        <v>38.56</v>
      </c>
      <c r="K315" s="48">
        <v>35.65</v>
      </c>
      <c r="L315" s="3">
        <v>27000</v>
      </c>
      <c r="M315">
        <f>LOG(L315)</f>
        <v>4.4313637641589869</v>
      </c>
      <c r="N315" s="9">
        <v>123000</v>
      </c>
      <c r="O315" s="9">
        <f>LOG(N315)</f>
        <v>5.0899051114393981</v>
      </c>
      <c r="P315" s="53">
        <v>57.3</v>
      </c>
      <c r="Q315" s="53">
        <v>20</v>
      </c>
      <c r="R315" s="53">
        <v>22.7</v>
      </c>
      <c r="S315" s="63">
        <v>720</v>
      </c>
      <c r="T315">
        <f>LOG(S315)</f>
        <v>2.8573324964312685</v>
      </c>
      <c r="U315" s="27">
        <v>3831</v>
      </c>
      <c r="V315">
        <f>LOG(U315)</f>
        <v>3.5833121519830775</v>
      </c>
      <c r="W315">
        <v>25</v>
      </c>
      <c r="X315">
        <f>LOG(W315)</f>
        <v>1.3979400086720377</v>
      </c>
      <c r="Y315">
        <v>3.5</v>
      </c>
      <c r="Z315">
        <f>LOG(Y315)</f>
        <v>0.54406804435027567</v>
      </c>
      <c r="AA315">
        <v>3.1</v>
      </c>
      <c r="AB315">
        <f>LOG(AA315)</f>
        <v>0.49136169383427269</v>
      </c>
      <c r="AC315">
        <v>1.1000000000000001</v>
      </c>
      <c r="AD315">
        <f>LOG(AC315)</f>
        <v>4.1392685158225077E-2</v>
      </c>
      <c r="AE315" s="13">
        <v>480</v>
      </c>
      <c r="AF315">
        <f>LOG(AE315)</f>
        <v>2.6812412373755872</v>
      </c>
      <c r="AG315" s="15"/>
      <c r="AH315" t="e">
        <f>LOG(AG315)</f>
        <v>#NUM!</v>
      </c>
      <c r="AI315" s="18">
        <v>9.6</v>
      </c>
    </row>
    <row r="316" spans="1:35" ht="16" x14ac:dyDescent="0.2">
      <c r="A316" s="2" t="s">
        <v>350</v>
      </c>
      <c r="B316" s="3">
        <v>177000</v>
      </c>
      <c r="C316" s="92">
        <f>LOG(B316)</f>
        <v>5.2479732663618064</v>
      </c>
      <c r="D316">
        <v>4.5842000000000001</v>
      </c>
      <c r="E316" s="48">
        <v>4.5778999999999996</v>
      </c>
      <c r="F316" s="48">
        <v>3.3877000000000006</v>
      </c>
      <c r="G316" s="48">
        <v>13.650200000000002</v>
      </c>
      <c r="H316" s="5">
        <v>10.17</v>
      </c>
      <c r="I316" s="48">
        <v>25.739999999999995</v>
      </c>
      <c r="J316" s="48">
        <v>37.06</v>
      </c>
      <c r="K316" s="48">
        <v>37.200000000000003</v>
      </c>
      <c r="L316" s="3">
        <v>1000</v>
      </c>
      <c r="M316">
        <f>LOG(L316)</f>
        <v>3</v>
      </c>
      <c r="N316" s="9">
        <v>154000</v>
      </c>
      <c r="O316" s="9">
        <f>LOG(N316)</f>
        <v>5.1875207208364627</v>
      </c>
      <c r="P316" s="53">
        <v>60.6</v>
      </c>
      <c r="Q316" s="53">
        <v>26.6</v>
      </c>
      <c r="R316" s="53">
        <v>12.8</v>
      </c>
      <c r="S316" s="63">
        <v>360</v>
      </c>
      <c r="T316">
        <f>LOG(S316)</f>
        <v>2.5563025007672873</v>
      </c>
      <c r="U316" s="27">
        <v>1880</v>
      </c>
      <c r="V316">
        <f>LOG(U316)</f>
        <v>3.27415784926368</v>
      </c>
      <c r="W316">
        <v>25</v>
      </c>
      <c r="X316">
        <f>LOG(W316)</f>
        <v>1.3979400086720377</v>
      </c>
      <c r="Y316">
        <v>2.5</v>
      </c>
      <c r="Z316">
        <f>LOG(Y316)</f>
        <v>0.3979400086720376</v>
      </c>
      <c r="AA316">
        <v>1.2</v>
      </c>
      <c r="AB316">
        <f>LOG(AA316)</f>
        <v>7.9181246047624818E-2</v>
      </c>
      <c r="AC316">
        <v>1.7</v>
      </c>
      <c r="AD316">
        <f>LOG(AC316)</f>
        <v>0.23044892137827391</v>
      </c>
      <c r="AE316" s="13">
        <v>240</v>
      </c>
      <c r="AF316">
        <f>LOG(AE316)</f>
        <v>2.3802112417116059</v>
      </c>
      <c r="AG316" s="15">
        <v>20</v>
      </c>
      <c r="AH316">
        <f>LOG(AG316)</f>
        <v>1.3010299956639813</v>
      </c>
      <c r="AI316" s="18">
        <v>9.3000000000000007</v>
      </c>
    </row>
    <row r="317" spans="1:35" ht="16" x14ac:dyDescent="0.2">
      <c r="A317" s="2" t="s">
        <v>351</v>
      </c>
      <c r="B317" s="3">
        <v>217873</v>
      </c>
      <c r="C317" s="92">
        <f>LOG(B317)</f>
        <v>5.3382034134607901</v>
      </c>
      <c r="D317">
        <v>4.4945000000000004</v>
      </c>
      <c r="E317" s="48">
        <v>4.5753000000000004</v>
      </c>
      <c r="F317" s="48">
        <v>3.3076000000000003</v>
      </c>
      <c r="G317" s="48">
        <v>13.48</v>
      </c>
      <c r="H317" s="5">
        <v>10.86</v>
      </c>
      <c r="I317" s="48">
        <v>24.92</v>
      </c>
      <c r="J317" s="48">
        <v>36.880000000000003</v>
      </c>
      <c r="K317" s="48">
        <v>38.204000000000001</v>
      </c>
      <c r="L317" s="3">
        <v>2000</v>
      </c>
      <c r="M317">
        <f>LOG(L317)</f>
        <v>3.3010299956639813</v>
      </c>
      <c r="N317" s="9">
        <v>196000</v>
      </c>
      <c r="O317" s="9">
        <f>LOG(N317)</f>
        <v>5.2922560713564764</v>
      </c>
      <c r="P317" s="53">
        <v>69.400000000000006</v>
      </c>
      <c r="Q317" s="53">
        <v>22.1</v>
      </c>
      <c r="R317" s="53">
        <v>8.5</v>
      </c>
      <c r="S317" s="63">
        <v>2140</v>
      </c>
      <c r="T317">
        <f>LOG(S317)</f>
        <v>3.330413773349191</v>
      </c>
      <c r="U317" s="27">
        <v>3560</v>
      </c>
      <c r="V317">
        <f>LOG(U317)</f>
        <v>3.5514499979728753</v>
      </c>
      <c r="W317">
        <v>30</v>
      </c>
      <c r="X317">
        <f>LOG(W317)</f>
        <v>1.4771212547196624</v>
      </c>
      <c r="Y317">
        <v>45</v>
      </c>
      <c r="Z317">
        <f>LOG(Y317)</f>
        <v>1.6532125137753437</v>
      </c>
      <c r="AA317">
        <v>8.5</v>
      </c>
      <c r="AB317">
        <f>LOG(AA317)</f>
        <v>0.92941892571429274</v>
      </c>
      <c r="AC317">
        <v>3.1</v>
      </c>
      <c r="AD317">
        <f>LOG(AC317)</f>
        <v>0.49136169383427269</v>
      </c>
      <c r="AE317" s="13">
        <v>220</v>
      </c>
      <c r="AF317">
        <f>LOG(AE317)</f>
        <v>2.3424226808222062</v>
      </c>
      <c r="AG317" s="15"/>
      <c r="AH317" t="e">
        <f>LOG(AG317)</f>
        <v>#NUM!</v>
      </c>
      <c r="AI317" s="18">
        <v>9.1</v>
      </c>
    </row>
    <row r="318" spans="1:35" ht="16" x14ac:dyDescent="0.2">
      <c r="A318" s="2" t="s">
        <v>352</v>
      </c>
      <c r="B318" s="3">
        <v>641000</v>
      </c>
      <c r="C318" s="92">
        <f>LOG(B318)</f>
        <v>5.8068580295188177</v>
      </c>
      <c r="D318">
        <v>8.9438999999999993</v>
      </c>
      <c r="E318" s="48">
        <v>4.3887999999999998</v>
      </c>
      <c r="F318" s="48">
        <v>2.9232999999999998</v>
      </c>
      <c r="G318" s="48">
        <v>17.346299999999999</v>
      </c>
      <c r="H318" s="5">
        <v>9.9700000000000006</v>
      </c>
      <c r="I318" s="48">
        <v>24.81</v>
      </c>
      <c r="J318" s="48">
        <v>32.86</v>
      </c>
      <c r="K318" s="48">
        <v>42.33</v>
      </c>
      <c r="L318" s="3">
        <v>8000</v>
      </c>
      <c r="M318">
        <f>LOG(L318)</f>
        <v>3.9030899869919438</v>
      </c>
      <c r="N318" s="9">
        <v>529000</v>
      </c>
      <c r="O318" s="9">
        <f>LOG(N318)</f>
        <v>5.7234556720351861</v>
      </c>
      <c r="P318" s="53">
        <v>72.2</v>
      </c>
      <c r="Q318" s="53">
        <v>20.9</v>
      </c>
      <c r="R318" s="53">
        <v>6.9</v>
      </c>
      <c r="S318" s="63">
        <v>4410</v>
      </c>
      <c r="T318">
        <f>LOG(S318)</f>
        <v>3.6444385894678386</v>
      </c>
      <c r="U318" s="27">
        <v>45000</v>
      </c>
      <c r="V318">
        <f>LOG(U318)</f>
        <v>4.653212513775344</v>
      </c>
      <c r="W318">
        <v>5360</v>
      </c>
      <c r="X318">
        <f>LOG(W318)</f>
        <v>3.7291647896927702</v>
      </c>
      <c r="Y318">
        <v>47</v>
      </c>
      <c r="Z318">
        <f>LOG(Y318)</f>
        <v>1.6720978579357175</v>
      </c>
      <c r="AA318">
        <v>3.3</v>
      </c>
      <c r="AB318">
        <f>LOG(AA318)</f>
        <v>0.51851393987788741</v>
      </c>
      <c r="AC318">
        <v>1.6</v>
      </c>
      <c r="AD318">
        <f>LOG(AC318)</f>
        <v>0.20411998265592479</v>
      </c>
      <c r="AE318" s="13">
        <v>64</v>
      </c>
      <c r="AF318">
        <f>LOG(AE318)</f>
        <v>1.8061799739838871</v>
      </c>
      <c r="AG318" s="15">
        <v>20</v>
      </c>
      <c r="AH318">
        <f>LOG(AG318)</f>
        <v>1.3010299956639813</v>
      </c>
      <c r="AI318" s="18">
        <v>9.5</v>
      </c>
    </row>
    <row r="319" spans="1:35" ht="16" x14ac:dyDescent="0.2">
      <c r="A319" s="2" t="s">
        <v>353</v>
      </c>
      <c r="B319" s="3">
        <v>231000</v>
      </c>
      <c r="C319" s="92">
        <f>LOG(B319)</f>
        <v>5.363611979892144</v>
      </c>
      <c r="D319">
        <v>4.5323000000000002</v>
      </c>
      <c r="E319" s="48">
        <v>4.5735999999999999</v>
      </c>
      <c r="F319" s="48">
        <v>3.0790000000000002</v>
      </c>
      <c r="G319" s="48">
        <v>13.286000000000001</v>
      </c>
      <c r="H319" s="5">
        <v>12.97</v>
      </c>
      <c r="I319" s="48">
        <v>23.68</v>
      </c>
      <c r="J319" s="48">
        <v>36.32</v>
      </c>
      <c r="K319" s="48">
        <v>40</v>
      </c>
      <c r="L319" s="3">
        <v>2000</v>
      </c>
      <c r="M319">
        <f>LOG(L319)</f>
        <v>3.3010299956639813</v>
      </c>
      <c r="N319" s="9">
        <v>270000</v>
      </c>
      <c r="O319" s="9">
        <f>LOG(N319)</f>
        <v>5.4313637641589869</v>
      </c>
      <c r="P319" s="53">
        <v>75.8</v>
      </c>
      <c r="Q319" s="53">
        <v>18</v>
      </c>
      <c r="R319" s="53">
        <v>6.2</v>
      </c>
      <c r="S319" s="63">
        <v>3380</v>
      </c>
      <c r="T319">
        <f>LOG(S319)</f>
        <v>3.5289167002776547</v>
      </c>
      <c r="U319" s="27">
        <v>2990</v>
      </c>
      <c r="V319">
        <f>LOG(U319)</f>
        <v>3.4756711883244296</v>
      </c>
      <c r="W319">
        <v>390</v>
      </c>
      <c r="X319">
        <f>LOG(W319)</f>
        <v>2.5910646070264991</v>
      </c>
      <c r="Y319">
        <v>35</v>
      </c>
      <c r="Z319">
        <f>LOG(Y319)</f>
        <v>1.5440680443502757</v>
      </c>
      <c r="AA319">
        <v>1.2</v>
      </c>
      <c r="AB319">
        <f>LOG(AA319)</f>
        <v>7.9181246047624818E-2</v>
      </c>
      <c r="AC319">
        <v>1.8</v>
      </c>
      <c r="AD319">
        <f>LOG(AC319)</f>
        <v>0.25527250510330607</v>
      </c>
      <c r="AE319" s="13">
        <v>300</v>
      </c>
      <c r="AF319">
        <f>LOG(AE319)</f>
        <v>2.4771212547196626</v>
      </c>
      <c r="AG319" s="15">
        <v>20</v>
      </c>
      <c r="AH319">
        <f>LOG(AG319)</f>
        <v>1.3010299956639813</v>
      </c>
      <c r="AI319" s="18">
        <v>9.4</v>
      </c>
    </row>
    <row r="320" spans="1:35" ht="16" x14ac:dyDescent="0.2">
      <c r="A320" s="2" t="s">
        <v>354</v>
      </c>
      <c r="B320" s="3">
        <v>90000</v>
      </c>
      <c r="C320" s="92">
        <f>LOG(B320)</f>
        <v>4.9542425094393252</v>
      </c>
      <c r="D320">
        <v>4.0579999999999998</v>
      </c>
      <c r="E320" s="48">
        <v>4.4861000000000004</v>
      </c>
      <c r="F320" s="48">
        <v>3.2791000000000001</v>
      </c>
      <c r="G320" s="48">
        <v>12.9337</v>
      </c>
      <c r="H320" s="5">
        <v>15.82</v>
      </c>
      <c r="I320" s="48">
        <v>24.91</v>
      </c>
      <c r="J320" s="48">
        <v>31.31</v>
      </c>
      <c r="K320" s="48">
        <v>43.78</v>
      </c>
      <c r="L320" s="3">
        <v>3000</v>
      </c>
      <c r="M320">
        <f>LOG(L320)</f>
        <v>3.4771212547196626</v>
      </c>
      <c r="N320" s="9">
        <v>87000</v>
      </c>
      <c r="O320" s="9">
        <f>LOG(N320)</f>
        <v>4.9395192526186182</v>
      </c>
      <c r="P320" s="53">
        <v>67.2</v>
      </c>
      <c r="Q320" s="53">
        <v>25.2</v>
      </c>
      <c r="R320" s="53">
        <v>7.6</v>
      </c>
      <c r="S320" s="63">
        <v>890</v>
      </c>
      <c r="T320">
        <f>LOG(S320)</f>
        <v>2.9493900066449128</v>
      </c>
      <c r="U320" s="27">
        <v>1150</v>
      </c>
      <c r="V320">
        <f>LOG(U320)</f>
        <v>3.0606978403536118</v>
      </c>
      <c r="W320">
        <v>30</v>
      </c>
      <c r="X320">
        <f>LOG(W320)</f>
        <v>1.4771212547196624</v>
      </c>
      <c r="Y320">
        <v>1.5</v>
      </c>
      <c r="Z320">
        <f>LOG(Y320)</f>
        <v>0.17609125905568124</v>
      </c>
      <c r="AA320">
        <v>7.5</v>
      </c>
      <c r="AB320">
        <f>LOG(AA320)</f>
        <v>0.87506126339170009</v>
      </c>
      <c r="AC320">
        <v>0.8571428571428571</v>
      </c>
      <c r="AD320">
        <f>LOG(AC320)</f>
        <v>-6.6946789630613221E-2</v>
      </c>
      <c r="AE320" s="13">
        <v>200</v>
      </c>
      <c r="AF320">
        <f>LOG(AE320)</f>
        <v>2.3010299956639813</v>
      </c>
      <c r="AG320" s="15"/>
      <c r="AH320" t="e">
        <f>LOG(AG320)</f>
        <v>#NUM!</v>
      </c>
      <c r="AI320" s="18">
        <v>8.6999999999999993</v>
      </c>
    </row>
    <row r="321" spans="1:35" ht="16" x14ac:dyDescent="0.2">
      <c r="A321" s="2" t="s">
        <v>355</v>
      </c>
      <c r="B321" s="3">
        <v>182000</v>
      </c>
      <c r="C321" s="92">
        <f>LOG(B321)</f>
        <v>5.2600713879850751</v>
      </c>
      <c r="D321">
        <v>4.3834999999999997</v>
      </c>
      <c r="E321" s="48">
        <v>4.5622999999999996</v>
      </c>
      <c r="F321" s="48">
        <v>3.4557000000000002</v>
      </c>
      <c r="G321" s="48">
        <v>13.520300000000002</v>
      </c>
      <c r="H321" s="5">
        <v>6.1</v>
      </c>
      <c r="I321" s="48">
        <v>28.74</v>
      </c>
      <c r="J321" s="48">
        <v>41.08</v>
      </c>
      <c r="K321" s="48">
        <v>30.18</v>
      </c>
      <c r="L321" s="3">
        <v>14000</v>
      </c>
      <c r="M321">
        <f>LOG(L321)</f>
        <v>4.1461280356782382</v>
      </c>
      <c r="N321" s="9">
        <v>136000</v>
      </c>
      <c r="O321" s="9">
        <f>LOG(N321)</f>
        <v>5.1335389083702179</v>
      </c>
      <c r="P321" s="53">
        <v>65.400000000000006</v>
      </c>
      <c r="Q321" s="53">
        <v>29.799999999999997</v>
      </c>
      <c r="R321" s="53">
        <v>4.9000000000000004</v>
      </c>
      <c r="S321" s="63">
        <v>2150</v>
      </c>
      <c r="T321">
        <f>LOG(S321)</f>
        <v>3.3324384599156054</v>
      </c>
      <c r="U321" s="27">
        <v>2130</v>
      </c>
      <c r="V321">
        <f>LOG(U321)</f>
        <v>3.3283796034387376</v>
      </c>
      <c r="W321">
        <v>40</v>
      </c>
      <c r="X321">
        <f>LOG(W321)</f>
        <v>1.6020599913279623</v>
      </c>
      <c r="Z321" t="e">
        <f>LOG(Y321)</f>
        <v>#NUM!</v>
      </c>
      <c r="AA321">
        <v>3</v>
      </c>
      <c r="AB321">
        <f>LOG(AA321)</f>
        <v>0.47712125471966244</v>
      </c>
      <c r="AC321">
        <v>1.1000000000000001</v>
      </c>
      <c r="AD321">
        <f>LOG(AC321)</f>
        <v>4.1392685158225077E-2</v>
      </c>
      <c r="AE321" s="71">
        <v>110</v>
      </c>
      <c r="AF321">
        <f>LOG(AE321)</f>
        <v>2.0413926851582249</v>
      </c>
      <c r="AG321" s="15">
        <v>90</v>
      </c>
      <c r="AH321">
        <f>LOG(AG321)</f>
        <v>1.954242509439325</v>
      </c>
      <c r="AI321" s="18">
        <v>6.9</v>
      </c>
    </row>
    <row r="322" spans="1:35" ht="16" x14ac:dyDescent="0.2">
      <c r="A322" s="2" t="s">
        <v>356</v>
      </c>
      <c r="B322" s="3">
        <v>204000</v>
      </c>
      <c r="C322" s="92">
        <f>LOG(B322)</f>
        <v>5.3096301674258983</v>
      </c>
      <c r="D322">
        <v>4.2748999999999997</v>
      </c>
      <c r="E322" s="48">
        <v>4.6086999999999998</v>
      </c>
      <c r="F322" s="48">
        <v>3.2948999999999997</v>
      </c>
      <c r="G322" s="48">
        <v>13.273899999999999</v>
      </c>
      <c r="H322" s="5">
        <v>5.68</v>
      </c>
      <c r="I322" s="48">
        <v>28.110000000000003</v>
      </c>
      <c r="J322" s="48">
        <v>38.9</v>
      </c>
      <c r="K322" s="48">
        <v>32.99</v>
      </c>
      <c r="L322" s="3">
        <v>11000</v>
      </c>
      <c r="M322">
        <f>LOG(L322)</f>
        <v>4.0413926851582254</v>
      </c>
      <c r="N322" s="9">
        <v>151000</v>
      </c>
      <c r="O322" s="9">
        <f>LOG(N322)</f>
        <v>5.1789769472931697</v>
      </c>
      <c r="P322" s="53">
        <v>72.8</v>
      </c>
      <c r="Q322" s="53">
        <v>20.6</v>
      </c>
      <c r="R322" s="53">
        <v>6.6000000000000005</v>
      </c>
      <c r="S322" s="63">
        <v>1760</v>
      </c>
      <c r="T322">
        <f>LOG(S322)</f>
        <v>3.2455126678141499</v>
      </c>
      <c r="U322" s="27">
        <v>23013.5</v>
      </c>
      <c r="V322">
        <f>LOG(U322)</f>
        <v>4.3619826732142384</v>
      </c>
      <c r="W322">
        <v>30</v>
      </c>
      <c r="X322">
        <f>LOG(W322)</f>
        <v>1.4771212547196624</v>
      </c>
      <c r="Y322">
        <v>0.125</v>
      </c>
      <c r="Z322">
        <f>LOG(Y322)</f>
        <v>-0.90308998699194354</v>
      </c>
      <c r="AA322">
        <v>14.1</v>
      </c>
      <c r="AB322">
        <f>LOG(AA322)</f>
        <v>1.1492191126553799</v>
      </c>
      <c r="AC322">
        <v>6.1</v>
      </c>
      <c r="AD322">
        <f>LOG(AC322)</f>
        <v>0.78532983501076703</v>
      </c>
      <c r="AE322" s="13">
        <v>200</v>
      </c>
      <c r="AF322">
        <f>LOG(AE322)</f>
        <v>2.3010299956639813</v>
      </c>
      <c r="AG322" s="15">
        <v>60</v>
      </c>
      <c r="AH322">
        <f>LOG(AG322)</f>
        <v>1.7781512503836436</v>
      </c>
      <c r="AI322" s="18">
        <v>9.4</v>
      </c>
    </row>
    <row r="323" spans="1:35" ht="16" x14ac:dyDescent="0.2">
      <c r="A323" s="2" t="s">
        <v>357</v>
      </c>
      <c r="B323" s="3">
        <v>171670</v>
      </c>
      <c r="C323" s="92">
        <f>LOG(B323)</f>
        <v>5.2346944071422179</v>
      </c>
      <c r="D323">
        <v>4.4184000000000001</v>
      </c>
      <c r="E323" s="48">
        <v>4.5827999999999998</v>
      </c>
      <c r="F323" s="48">
        <v>3.3056000000000001</v>
      </c>
      <c r="G323" s="48">
        <v>13.409000000000001</v>
      </c>
      <c r="H323" s="5">
        <v>8.42</v>
      </c>
      <c r="I323" s="48">
        <v>27.6</v>
      </c>
      <c r="J323" s="48">
        <v>38.15</v>
      </c>
      <c r="K323" s="48">
        <v>34.256300000000003</v>
      </c>
      <c r="L323" s="3">
        <v>4000000</v>
      </c>
      <c r="M323">
        <f>LOG(L323)</f>
        <v>6.6020599913279625</v>
      </c>
      <c r="N323" s="9">
        <v>116000</v>
      </c>
      <c r="O323" s="9">
        <f>LOG(N323)</f>
        <v>5.0644579892269181</v>
      </c>
      <c r="P323" s="53">
        <v>67.400000000000006</v>
      </c>
      <c r="Q323" s="53">
        <v>29.7</v>
      </c>
      <c r="R323" s="53">
        <v>2.9</v>
      </c>
      <c r="S323" s="63">
        <v>3175466</v>
      </c>
      <c r="T323">
        <f>LOG(S323)</f>
        <v>6.5018074670699173</v>
      </c>
      <c r="U323" s="27">
        <v>15781250.5</v>
      </c>
      <c r="V323">
        <f>LOG(U323)</f>
        <v>7.1981414135585799</v>
      </c>
      <c r="W323">
        <v>755</v>
      </c>
      <c r="X323">
        <f>LOG(W323)</f>
        <v>2.8779469516291885</v>
      </c>
      <c r="Y323">
        <v>1195</v>
      </c>
      <c r="Z323">
        <f>LOG(Y323)</f>
        <v>3.0773679052841563</v>
      </c>
      <c r="AA323">
        <v>24.8</v>
      </c>
      <c r="AB323">
        <f>LOG(AA323)</f>
        <v>1.3944516808262162</v>
      </c>
      <c r="AC323">
        <v>8.1999999999999993</v>
      </c>
      <c r="AD323">
        <f>LOG(AC323)</f>
        <v>0.91381385238371671</v>
      </c>
      <c r="AE323" s="13">
        <v>340</v>
      </c>
      <c r="AF323">
        <f>LOG(AE323)</f>
        <v>2.5314789170422549</v>
      </c>
      <c r="AG323" s="15">
        <v>80</v>
      </c>
      <c r="AH323">
        <f>LOG(AG323)</f>
        <v>1.9030899869919435</v>
      </c>
      <c r="AI323" s="18">
        <v>8.6</v>
      </c>
    </row>
    <row r="324" spans="1:35" ht="16" x14ac:dyDescent="0.2">
      <c r="A324" s="2" t="s">
        <v>358</v>
      </c>
      <c r="B324" s="3">
        <v>216000</v>
      </c>
      <c r="C324" s="92">
        <f>LOG(B324)</f>
        <v>5.3344537511509307</v>
      </c>
      <c r="D324">
        <v>4.2690000000000001</v>
      </c>
      <c r="E324" s="48">
        <v>4.5335000000000001</v>
      </c>
      <c r="F324" s="48">
        <v>3.18</v>
      </c>
      <c r="G324" s="48">
        <v>13.079099999999999</v>
      </c>
      <c r="H324" s="5">
        <v>8.73</v>
      </c>
      <c r="I324" s="48">
        <v>24</v>
      </c>
      <c r="J324" s="48">
        <v>29.62</v>
      </c>
      <c r="K324" s="48">
        <v>46.39</v>
      </c>
      <c r="L324" s="3">
        <v>210000</v>
      </c>
      <c r="M324">
        <f>LOG(L324)</f>
        <v>5.3222192947339195</v>
      </c>
      <c r="N324" s="9">
        <v>175000</v>
      </c>
      <c r="O324" s="9">
        <f>LOG(N324)</f>
        <v>5.2430380486862944</v>
      </c>
      <c r="P324" s="53">
        <v>62.5</v>
      </c>
      <c r="Q324" s="53">
        <v>34.9</v>
      </c>
      <c r="R324" s="53">
        <v>2.7</v>
      </c>
      <c r="S324" s="63">
        <v>68000</v>
      </c>
      <c r="T324">
        <f>LOG(S324)</f>
        <v>4.8325089127062366</v>
      </c>
      <c r="U324" s="27">
        <v>3804348</v>
      </c>
      <c r="V324">
        <f>LOG(U324)</f>
        <v>6.5802802368581821</v>
      </c>
      <c r="W324">
        <v>1200</v>
      </c>
      <c r="X324">
        <f>LOG(W324)</f>
        <v>3.0791812460476247</v>
      </c>
      <c r="Y324">
        <v>3125</v>
      </c>
      <c r="Z324">
        <f>LOG(Y324)</f>
        <v>3.4948500216800942</v>
      </c>
      <c r="AA324">
        <v>8</v>
      </c>
      <c r="AB324">
        <f>LOG(AA324)</f>
        <v>0.90308998699194354</v>
      </c>
      <c r="AC324">
        <v>0.9</v>
      </c>
      <c r="AD324">
        <f>LOG(AC324)</f>
        <v>-4.5757490560675115E-2</v>
      </c>
      <c r="AE324" s="13">
        <v>90</v>
      </c>
      <c r="AF324">
        <f>LOG(AE324)</f>
        <v>1.954242509439325</v>
      </c>
      <c r="AG324" s="15">
        <v>20</v>
      </c>
      <c r="AH324">
        <f>LOG(AG324)</f>
        <v>1.3010299956639813</v>
      </c>
      <c r="AI324" s="18">
        <v>9.4</v>
      </c>
    </row>
    <row r="325" spans="1:35" ht="16" x14ac:dyDescent="0.2">
      <c r="A325" s="2" t="s">
        <v>359</v>
      </c>
      <c r="B325" s="3">
        <v>302000</v>
      </c>
      <c r="C325" s="92">
        <f>LOG(B325)</f>
        <v>5.480006942957151</v>
      </c>
      <c r="D325">
        <v>5.8296999999999999</v>
      </c>
      <c r="E325" s="48">
        <v>4.3879999999999999</v>
      </c>
      <c r="F325" s="48">
        <v>2.8403</v>
      </c>
      <c r="G325" s="48">
        <v>14.119599999999998</v>
      </c>
      <c r="H325" s="5">
        <v>14.3</v>
      </c>
      <c r="I325" s="48">
        <v>20.82</v>
      </c>
      <c r="J325" s="48">
        <v>31.89</v>
      </c>
      <c r="K325" s="48">
        <v>47.29</v>
      </c>
      <c r="L325" s="3">
        <v>22000</v>
      </c>
      <c r="M325">
        <f>LOG(L325)</f>
        <v>4.3424226808222066</v>
      </c>
      <c r="N325" s="9">
        <v>189000</v>
      </c>
      <c r="O325" s="9">
        <f>LOG(N325)</f>
        <v>5.2764618041732438</v>
      </c>
      <c r="P325" s="53">
        <v>70.5</v>
      </c>
      <c r="Q325" s="53">
        <v>16.8</v>
      </c>
      <c r="R325" s="53">
        <v>12.6</v>
      </c>
      <c r="S325" s="63">
        <v>26000</v>
      </c>
      <c r="T325">
        <f>LOG(S325)</f>
        <v>4.4149733479708182</v>
      </c>
      <c r="U325" s="27">
        <v>117000</v>
      </c>
      <c r="V325">
        <f>LOG(U325)</f>
        <v>5.0681858617461613</v>
      </c>
      <c r="W325">
        <v>420</v>
      </c>
      <c r="X325">
        <f>LOG(W325)</f>
        <v>2.6232492903979003</v>
      </c>
      <c r="Y325">
        <v>280</v>
      </c>
      <c r="Z325">
        <f>LOG(Y325)</f>
        <v>2.4471580313422194</v>
      </c>
      <c r="AA325">
        <v>10.9</v>
      </c>
      <c r="AB325">
        <f>LOG(AA325)</f>
        <v>1.0374264979406236</v>
      </c>
      <c r="AC325">
        <v>1.2</v>
      </c>
      <c r="AD325">
        <f>LOG(AC325)</f>
        <v>7.9181246047624818E-2</v>
      </c>
      <c r="AE325" s="13">
        <v>260</v>
      </c>
      <c r="AF325">
        <f>LOG(AE325)</f>
        <v>2.4149733479708178</v>
      </c>
      <c r="AG325" s="15">
        <v>120</v>
      </c>
      <c r="AH325">
        <f>LOG(AG325)</f>
        <v>2.0791812460476247</v>
      </c>
      <c r="AI325" s="18">
        <v>6.3</v>
      </c>
    </row>
    <row r="326" spans="1:35" ht="16" x14ac:dyDescent="0.2">
      <c r="A326" s="2" t="s">
        <v>360</v>
      </c>
      <c r="B326" s="3">
        <v>152000</v>
      </c>
      <c r="C326" s="92">
        <f>LOG(B326)</f>
        <v>5.1818435879447726</v>
      </c>
      <c r="D326">
        <v>4.4355000000000002</v>
      </c>
      <c r="E326" s="48">
        <v>4.5682999999999998</v>
      </c>
      <c r="F326" s="48">
        <v>3.2181000000000002</v>
      </c>
      <c r="G326" s="48">
        <v>13.3384</v>
      </c>
      <c r="H326" s="5">
        <v>10.26</v>
      </c>
      <c r="I326" s="48">
        <v>27.060000000000002</v>
      </c>
      <c r="J326" s="48">
        <v>33.79</v>
      </c>
      <c r="K326" s="48">
        <v>39.15</v>
      </c>
      <c r="L326" s="3">
        <v>2000</v>
      </c>
      <c r="M326">
        <f>LOG(L326)</f>
        <v>3.3010299956639813</v>
      </c>
      <c r="N326" s="9">
        <v>143000</v>
      </c>
      <c r="O326" s="9">
        <f>LOG(N326)</f>
        <v>5.1553360374650614</v>
      </c>
      <c r="P326" s="53">
        <v>69.3</v>
      </c>
      <c r="Q326" s="53">
        <v>25.900000000000002</v>
      </c>
      <c r="R326" s="53">
        <v>4.7</v>
      </c>
      <c r="S326" s="63">
        <v>730</v>
      </c>
      <c r="T326">
        <f>LOG(S326)</f>
        <v>2.8633228601204559</v>
      </c>
      <c r="U326" s="27">
        <v>810</v>
      </c>
      <c r="V326">
        <f>LOG(U326)</f>
        <v>2.90848501887865</v>
      </c>
      <c r="W326">
        <v>5</v>
      </c>
      <c r="X326">
        <f>LOG(W326)</f>
        <v>0.69897000433601886</v>
      </c>
      <c r="Y326">
        <v>5</v>
      </c>
      <c r="Z326">
        <f>LOG(Y326)</f>
        <v>0.69897000433601886</v>
      </c>
      <c r="AA326">
        <v>3.375</v>
      </c>
      <c r="AB326">
        <f>LOG(AA326)</f>
        <v>0.52827377716704371</v>
      </c>
      <c r="AC326">
        <v>0.55555555555555558</v>
      </c>
      <c r="AD326">
        <f>LOG(AC326)</f>
        <v>-0.25527250510330607</v>
      </c>
      <c r="AE326" s="13">
        <v>860</v>
      </c>
      <c r="AF326">
        <f>LOG(AE326)</f>
        <v>2.9344984512435679</v>
      </c>
      <c r="AG326" s="15">
        <v>330</v>
      </c>
      <c r="AH326">
        <f>LOG(AG326)</f>
        <v>2.5185139398778875</v>
      </c>
      <c r="AI326" s="18">
        <v>8.3000000000000007</v>
      </c>
    </row>
    <row r="327" spans="1:35" ht="16" x14ac:dyDescent="0.2">
      <c r="A327" s="2" t="s">
        <v>361</v>
      </c>
      <c r="B327" s="3">
        <v>140000</v>
      </c>
      <c r="C327" s="92">
        <f>LOG(B327)</f>
        <v>5.1461280356782382</v>
      </c>
      <c r="D327">
        <v>5.0942999999999996</v>
      </c>
      <c r="E327" s="48">
        <v>4.6120000000000001</v>
      </c>
      <c r="F327" s="48">
        <v>3.3532999999999999</v>
      </c>
      <c r="G327" s="48">
        <v>14.172899999999998</v>
      </c>
      <c r="H327" s="5">
        <v>6.55</v>
      </c>
      <c r="I327" s="48">
        <v>28.749999999999996</v>
      </c>
      <c r="J327" s="48">
        <v>40.53</v>
      </c>
      <c r="K327" s="48">
        <v>30.72</v>
      </c>
      <c r="L327" s="3">
        <v>8000</v>
      </c>
      <c r="M327">
        <f>LOG(L327)</f>
        <v>3.9030899869919438</v>
      </c>
      <c r="N327" s="9">
        <v>97000</v>
      </c>
      <c r="O327" s="9">
        <f>LOG(N327)</f>
        <v>4.9867717342662452</v>
      </c>
      <c r="P327" s="53">
        <v>57.600000000000009</v>
      </c>
      <c r="Q327" s="53">
        <v>38.9</v>
      </c>
      <c r="R327" s="53">
        <v>3.5000000000000004</v>
      </c>
      <c r="S327" s="63">
        <v>962</v>
      </c>
      <c r="T327">
        <f>LOG(S327)</f>
        <v>2.9831750720378132</v>
      </c>
      <c r="U327" s="27">
        <v>11865.5</v>
      </c>
      <c r="V327">
        <f>LOG(U327)</f>
        <v>4.0742860436629833</v>
      </c>
      <c r="W327">
        <v>15</v>
      </c>
      <c r="X327">
        <f>LOG(W327)</f>
        <v>1.1760912590556813</v>
      </c>
      <c r="Y327">
        <v>0.5</v>
      </c>
      <c r="Z327">
        <f>LOG(Y327)</f>
        <v>-0.3010299956639812</v>
      </c>
      <c r="AA327">
        <v>4.3</v>
      </c>
      <c r="AB327">
        <f>LOG(AA327)</f>
        <v>0.63346845557958653</v>
      </c>
      <c r="AC327">
        <v>1</v>
      </c>
      <c r="AD327">
        <f>LOG(AC327)</f>
        <v>0</v>
      </c>
      <c r="AE327" s="72">
        <v>5000</v>
      </c>
      <c r="AF327">
        <f>LOG(AE327)</f>
        <v>3.6989700043360187</v>
      </c>
      <c r="AG327" s="15">
        <v>90</v>
      </c>
      <c r="AH327">
        <f>LOG(AG327)</f>
        <v>1.954242509439325</v>
      </c>
      <c r="AI327" s="18">
        <v>9.1</v>
      </c>
    </row>
    <row r="328" spans="1:35" ht="16" x14ac:dyDescent="0.2">
      <c r="A328" s="2" t="s">
        <v>362</v>
      </c>
      <c r="B328" s="3">
        <v>116000</v>
      </c>
      <c r="C328" s="92">
        <f>LOG(B328)</f>
        <v>5.0644579892269181</v>
      </c>
      <c r="D328">
        <v>5.2614000000000001</v>
      </c>
      <c r="E328" s="48">
        <v>4.601</v>
      </c>
      <c r="F328" s="48">
        <v>3.4563999999999999</v>
      </c>
      <c r="G328" s="48">
        <v>14.428599999999999</v>
      </c>
      <c r="H328" s="5">
        <v>9.16</v>
      </c>
      <c r="I328" s="48">
        <v>28.970000000000002</v>
      </c>
      <c r="J328" s="48">
        <v>39.549999999999997</v>
      </c>
      <c r="K328" s="48">
        <v>31.480000000000004</v>
      </c>
      <c r="L328" s="3">
        <v>12000</v>
      </c>
      <c r="M328">
        <f>LOG(L328)</f>
        <v>4.0791812460476251</v>
      </c>
      <c r="N328" s="9">
        <v>66000</v>
      </c>
      <c r="O328" s="9">
        <f>LOG(N328)</f>
        <v>4.8195439355418683</v>
      </c>
      <c r="P328" s="53">
        <v>70.7</v>
      </c>
      <c r="Q328" s="53">
        <v>19.2</v>
      </c>
      <c r="R328" s="53">
        <v>10.1</v>
      </c>
      <c r="S328" s="63">
        <v>2010</v>
      </c>
      <c r="T328">
        <f>LOG(S328)</f>
        <v>3.3031960574204891</v>
      </c>
      <c r="U328" s="27">
        <v>397000</v>
      </c>
      <c r="V328">
        <f>LOG(U328)</f>
        <v>5.5987905067631152</v>
      </c>
      <c r="W328">
        <v>5</v>
      </c>
      <c r="X328">
        <f>LOG(W328)</f>
        <v>0.69897000433601886</v>
      </c>
      <c r="Y328">
        <v>0.125</v>
      </c>
      <c r="Z328">
        <f>LOG(Y328)</f>
        <v>-0.90308998699194354</v>
      </c>
      <c r="AA328">
        <v>1.2</v>
      </c>
      <c r="AB328">
        <f>LOG(AA328)</f>
        <v>7.9181246047624818E-2</v>
      </c>
      <c r="AC328">
        <v>0.8</v>
      </c>
      <c r="AD328">
        <f>LOG(AC328)</f>
        <v>-9.6910013008056392E-2</v>
      </c>
      <c r="AE328" s="71">
        <v>1400</v>
      </c>
      <c r="AF328">
        <f>LOG(AE328)</f>
        <v>3.1461280356782382</v>
      </c>
      <c r="AG328" s="15"/>
      <c r="AH328" t="e">
        <f>LOG(AG328)</f>
        <v>#NUM!</v>
      </c>
      <c r="AI328" s="18">
        <v>7.1</v>
      </c>
    </row>
    <row r="329" spans="1:35" ht="16" x14ac:dyDescent="0.2">
      <c r="A329" s="2" t="s">
        <v>363</v>
      </c>
      <c r="B329" s="3">
        <v>151430</v>
      </c>
      <c r="C329" s="92">
        <f>LOG(B329)</f>
        <v>5.1802119223489411</v>
      </c>
      <c r="D329">
        <v>4.9385000000000003</v>
      </c>
      <c r="E329" s="48">
        <v>4.5503</v>
      </c>
      <c r="F329" s="48">
        <v>3.5473999999999997</v>
      </c>
      <c r="G329" s="48">
        <v>14.161999999999999</v>
      </c>
      <c r="H329" s="5">
        <v>4.9000000000000004</v>
      </c>
      <c r="I329" s="48">
        <v>28.76</v>
      </c>
      <c r="J329" s="48">
        <v>38.94</v>
      </c>
      <c r="K329" s="48">
        <v>32.302</v>
      </c>
      <c r="L329" s="3">
        <v>2000</v>
      </c>
      <c r="M329">
        <f>LOG(L329)</f>
        <v>3.3010299956639813</v>
      </c>
      <c r="N329" s="9">
        <v>90000</v>
      </c>
      <c r="O329" s="9">
        <f>LOG(N329)</f>
        <v>4.9542425094393252</v>
      </c>
      <c r="P329" s="53">
        <v>73.3</v>
      </c>
      <c r="Q329" s="53">
        <v>23</v>
      </c>
      <c r="R329" s="53">
        <v>3.7000000000000006</v>
      </c>
      <c r="S329" s="63">
        <v>1960</v>
      </c>
      <c r="T329">
        <f>LOG(S329)</f>
        <v>3.2922560713564759</v>
      </c>
      <c r="U329" s="27">
        <v>383000</v>
      </c>
      <c r="V329">
        <f>LOG(U329)</f>
        <v>5.5831987739686229</v>
      </c>
      <c r="W329">
        <v>5</v>
      </c>
      <c r="X329">
        <f>LOG(W329)</f>
        <v>0.69897000433601886</v>
      </c>
      <c r="Y329">
        <v>0.125</v>
      </c>
      <c r="Z329">
        <f>LOG(Y329)</f>
        <v>-0.90308998699194354</v>
      </c>
      <c r="AA329">
        <v>6.5</v>
      </c>
      <c r="AB329">
        <f>LOG(AA329)</f>
        <v>0.81291335664285558</v>
      </c>
      <c r="AC329">
        <v>1.4</v>
      </c>
      <c r="AD329">
        <f>LOG(AC329)</f>
        <v>0.14612803567823801</v>
      </c>
      <c r="AE329" s="13">
        <v>860</v>
      </c>
      <c r="AF329">
        <f>LOG(AE329)</f>
        <v>2.9344984512435679</v>
      </c>
      <c r="AG329" s="15"/>
      <c r="AH329" t="e">
        <f>LOG(AG329)</f>
        <v>#NUM!</v>
      </c>
      <c r="AI329" s="18">
        <v>9.1999999999999993</v>
      </c>
    </row>
    <row r="330" spans="1:35" ht="16" x14ac:dyDescent="0.2">
      <c r="A330" s="2" t="s">
        <v>364</v>
      </c>
      <c r="B330" s="3">
        <v>189000</v>
      </c>
      <c r="C330" s="92">
        <f>LOG(B330)</f>
        <v>5.2764618041732438</v>
      </c>
      <c r="D330">
        <v>5.5728</v>
      </c>
      <c r="E330" s="48">
        <v>4.5048000000000004</v>
      </c>
      <c r="F330" s="48">
        <v>4.0202999999999998</v>
      </c>
      <c r="G330" s="48">
        <v>15.286300000000001</v>
      </c>
      <c r="H330" s="5">
        <v>9</v>
      </c>
      <c r="I330" s="48">
        <v>22.88</v>
      </c>
      <c r="J330" s="48">
        <v>32.04</v>
      </c>
      <c r="K330" s="48">
        <v>45.08</v>
      </c>
      <c r="L330" s="3">
        <v>8000</v>
      </c>
      <c r="M330">
        <f>LOG(L330)</f>
        <v>3.9030899869919438</v>
      </c>
      <c r="N330" s="9">
        <v>128000</v>
      </c>
      <c r="O330" s="9">
        <f>LOG(N330)</f>
        <v>5.1072099696478688</v>
      </c>
      <c r="P330" s="53">
        <v>65.400000000000006</v>
      </c>
      <c r="Q330" s="53">
        <v>24.1</v>
      </c>
      <c r="R330" s="53">
        <v>10.5</v>
      </c>
      <c r="S330" s="63">
        <v>2450</v>
      </c>
      <c r="T330">
        <f>LOG(S330)</f>
        <v>3.3891660843645326</v>
      </c>
      <c r="U330" s="27">
        <v>58000</v>
      </c>
      <c r="V330">
        <f>LOG(U330)</f>
        <v>4.7634279935629369</v>
      </c>
      <c r="W330">
        <v>5</v>
      </c>
      <c r="X330">
        <f>LOG(W330)</f>
        <v>0.69897000433601886</v>
      </c>
      <c r="Y330">
        <v>1</v>
      </c>
      <c r="Z330">
        <f>LOG(Y330)</f>
        <v>0</v>
      </c>
      <c r="AA330">
        <v>1.4</v>
      </c>
      <c r="AB330">
        <f>LOG(AA330)</f>
        <v>0.14612803567823801</v>
      </c>
      <c r="AC330">
        <v>2.5000000000000001E-2</v>
      </c>
      <c r="AD330">
        <f>LOG(AC330)</f>
        <v>-1.6020599913279623</v>
      </c>
      <c r="AE330" s="71">
        <f>18*0.25</f>
        <v>4.5</v>
      </c>
      <c r="AF330">
        <f>LOG(AE330)</f>
        <v>0.65321251377534373</v>
      </c>
      <c r="AG330" s="15">
        <v>20</v>
      </c>
      <c r="AH330">
        <f>LOG(AG330)</f>
        <v>1.3010299956639813</v>
      </c>
      <c r="AI330" s="18">
        <v>8.5</v>
      </c>
    </row>
    <row r="331" spans="1:35" ht="16" x14ac:dyDescent="0.2">
      <c r="A331" s="2" t="s">
        <v>365</v>
      </c>
      <c r="B331" s="3">
        <v>121000</v>
      </c>
      <c r="C331" s="92">
        <f>LOG(B331)</f>
        <v>5.0827853703164498</v>
      </c>
      <c r="D331">
        <v>4.1402999999999999</v>
      </c>
      <c r="E331" s="48">
        <v>4.7282999999999999</v>
      </c>
      <c r="F331" s="48">
        <v>3.1641000000000004</v>
      </c>
      <c r="G331" s="48">
        <v>13.162100000000002</v>
      </c>
      <c r="H331" s="5">
        <v>10.89</v>
      </c>
      <c r="I331" s="48">
        <v>24.75</v>
      </c>
      <c r="J331" s="48">
        <v>36.44</v>
      </c>
      <c r="K331" s="48">
        <v>38.82</v>
      </c>
      <c r="L331" s="3">
        <v>110000</v>
      </c>
      <c r="M331">
        <f>LOG(L331)</f>
        <v>5.0413926851582254</v>
      </c>
      <c r="N331" s="9">
        <v>112000</v>
      </c>
      <c r="O331" s="9">
        <f>LOG(N331)</f>
        <v>5.0492180226701819</v>
      </c>
      <c r="P331" s="53">
        <v>72</v>
      </c>
      <c r="Q331" s="53">
        <v>16.7</v>
      </c>
      <c r="R331" s="53">
        <v>11.3</v>
      </c>
      <c r="S331" s="63">
        <v>284000</v>
      </c>
      <c r="T331">
        <f>LOG(S331)</f>
        <v>5.453318340047038</v>
      </c>
      <c r="U331" s="27">
        <v>162000</v>
      </c>
      <c r="V331">
        <f>LOG(U331)</f>
        <v>5.2095150145426308</v>
      </c>
      <c r="W331">
        <v>630</v>
      </c>
      <c r="X331">
        <f>LOG(W331)</f>
        <v>2.7993405494535817</v>
      </c>
      <c r="Y331">
        <v>8.5</v>
      </c>
      <c r="Z331">
        <f>LOG(Y331)</f>
        <v>0.92941892571429274</v>
      </c>
      <c r="AA331">
        <v>3.1</v>
      </c>
      <c r="AB331">
        <f>LOG(AA331)</f>
        <v>0.49136169383427269</v>
      </c>
      <c r="AC331">
        <v>2.8</v>
      </c>
      <c r="AD331">
        <f>LOG(AC331)</f>
        <v>0.44715803134221921</v>
      </c>
      <c r="AE331" s="13">
        <v>270</v>
      </c>
      <c r="AF331">
        <f>LOG(AE331)</f>
        <v>2.4313637641589874</v>
      </c>
      <c r="AG331" s="15">
        <v>50</v>
      </c>
      <c r="AH331">
        <f>LOG(AG331)</f>
        <v>1.6989700043360187</v>
      </c>
      <c r="AI331" s="18">
        <v>8.1</v>
      </c>
    </row>
    <row r="332" spans="1:35" ht="16" x14ac:dyDescent="0.2">
      <c r="A332" s="2" t="s">
        <v>366</v>
      </c>
      <c r="B332" s="3">
        <v>140000</v>
      </c>
      <c r="C332" s="92">
        <f>LOG(B332)</f>
        <v>5.1461280356782382</v>
      </c>
      <c r="D332">
        <v>4.4132999999999996</v>
      </c>
      <c r="E332" s="48">
        <v>4.742</v>
      </c>
      <c r="F332" s="48">
        <v>3.2311999999999999</v>
      </c>
      <c r="G332" s="48">
        <v>13.505800000000001</v>
      </c>
      <c r="H332" s="5">
        <v>13.05</v>
      </c>
      <c r="I332" s="48">
        <v>26.16</v>
      </c>
      <c r="J332" s="48">
        <v>38.979999999999997</v>
      </c>
      <c r="K332" s="48">
        <v>34.86</v>
      </c>
      <c r="L332" s="3">
        <v>3000</v>
      </c>
      <c r="M332">
        <f>LOG(L332)</f>
        <v>3.4771212547196626</v>
      </c>
      <c r="N332" s="9">
        <v>125000</v>
      </c>
      <c r="O332" s="9">
        <f>LOG(N332)</f>
        <v>5.0969100130080562</v>
      </c>
      <c r="P332" s="53">
        <v>68.099999999999994</v>
      </c>
      <c r="Q332" s="53">
        <v>23.9</v>
      </c>
      <c r="R332" s="53">
        <v>8</v>
      </c>
      <c r="S332" s="63">
        <v>1440</v>
      </c>
      <c r="T332">
        <f>LOG(S332)</f>
        <v>3.1583624920952498</v>
      </c>
      <c r="U332" s="27">
        <v>1960</v>
      </c>
      <c r="V332">
        <f>LOG(U332)</f>
        <v>3.2922560713564759</v>
      </c>
      <c r="W332">
        <v>580</v>
      </c>
      <c r="X332">
        <f>LOG(W332)</f>
        <v>2.7634279935629373</v>
      </c>
      <c r="Y332">
        <v>1</v>
      </c>
      <c r="Z332">
        <f>LOG(Y332)</f>
        <v>0</v>
      </c>
      <c r="AA332">
        <v>1.8</v>
      </c>
      <c r="AB332">
        <f>LOG(AA332)</f>
        <v>0.25527250510330607</v>
      </c>
      <c r="AC332">
        <v>2.2999999999999998</v>
      </c>
      <c r="AD332">
        <f>LOG(AC332)</f>
        <v>0.36172783601759284</v>
      </c>
      <c r="AE332" s="71">
        <v>150</v>
      </c>
      <c r="AF332">
        <f>LOG(AE332)</f>
        <v>2.1760912590556813</v>
      </c>
      <c r="AG332" s="15">
        <v>50</v>
      </c>
      <c r="AH332">
        <f>LOG(AG332)</f>
        <v>1.6989700043360187</v>
      </c>
      <c r="AI332" s="18">
        <v>9.5</v>
      </c>
    </row>
    <row r="333" spans="1:35" ht="16" x14ac:dyDescent="0.2">
      <c r="A333" s="2" t="s">
        <v>367</v>
      </c>
      <c r="B333" s="3">
        <v>162000</v>
      </c>
      <c r="C333" s="92">
        <f>LOG(B333)</f>
        <v>5.2095150145426308</v>
      </c>
      <c r="D333">
        <v>4.4646999999999997</v>
      </c>
      <c r="E333" s="48">
        <v>4.7618</v>
      </c>
      <c r="F333" s="48">
        <v>3.2441999999999998</v>
      </c>
      <c r="G333" s="48">
        <v>13.579599999999999</v>
      </c>
      <c r="H333" s="5">
        <v>6.43</v>
      </c>
      <c r="I333" s="48">
        <v>26.289999999999996</v>
      </c>
      <c r="J333" s="48">
        <v>36.630000000000003</v>
      </c>
      <c r="K333" s="48">
        <v>37.08</v>
      </c>
      <c r="L333" s="3">
        <v>8000</v>
      </c>
      <c r="M333">
        <f>LOG(L333)</f>
        <v>3.9030899869919438</v>
      </c>
      <c r="N333" s="9">
        <v>133000</v>
      </c>
      <c r="O333" s="9">
        <f>LOG(N333)</f>
        <v>5.1238516409670858</v>
      </c>
      <c r="P333" s="53">
        <v>69.900000000000006</v>
      </c>
      <c r="Q333" s="53">
        <v>19.399999999999999</v>
      </c>
      <c r="R333" s="53">
        <v>10.7</v>
      </c>
      <c r="S333" s="63">
        <v>1420</v>
      </c>
      <c r="T333">
        <f>LOG(S333)</f>
        <v>3.1522883443830563</v>
      </c>
      <c r="U333" s="27">
        <v>3710</v>
      </c>
      <c r="V333">
        <f>LOG(U333)</f>
        <v>3.5693739096150461</v>
      </c>
      <c r="W333">
        <v>65</v>
      </c>
      <c r="X333">
        <f>LOG(W333)</f>
        <v>1.8129133566428555</v>
      </c>
      <c r="Y333">
        <v>5.5</v>
      </c>
      <c r="Z333">
        <f>LOG(Y333)</f>
        <v>0.74036268949424389</v>
      </c>
      <c r="AA333">
        <v>1</v>
      </c>
      <c r="AB333">
        <f>LOG(AA333)</f>
        <v>0</v>
      </c>
      <c r="AC333">
        <v>0.5</v>
      </c>
      <c r="AD333">
        <f>LOG(AC333)</f>
        <v>-0.3010299956639812</v>
      </c>
      <c r="AE333" s="71">
        <v>110</v>
      </c>
      <c r="AF333">
        <f>LOG(AE333)</f>
        <v>2.0413926851582249</v>
      </c>
      <c r="AG333" s="15">
        <v>50</v>
      </c>
      <c r="AH333">
        <f>LOG(AG333)</f>
        <v>1.6989700043360187</v>
      </c>
      <c r="AI333" s="18">
        <v>9.1</v>
      </c>
    </row>
    <row r="334" spans="1:35" ht="16" x14ac:dyDescent="0.2">
      <c r="A334" s="2" t="s">
        <v>368</v>
      </c>
      <c r="B334" s="3">
        <v>129000</v>
      </c>
      <c r="C334" s="92">
        <f>LOG(B334)</f>
        <v>5.1105897102992488</v>
      </c>
      <c r="D334">
        <v>4.2835999999999999</v>
      </c>
      <c r="E334" s="48">
        <v>4.7432999999999996</v>
      </c>
      <c r="F334" s="48">
        <v>3.2419999999999995</v>
      </c>
      <c r="G334" s="48">
        <v>13.3742</v>
      </c>
      <c r="H334" s="5">
        <v>11.79</v>
      </c>
      <c r="I334" s="48">
        <v>25.85</v>
      </c>
      <c r="J334" s="48">
        <v>36.93</v>
      </c>
      <c r="K334" s="48">
        <v>37.22</v>
      </c>
      <c r="L334" s="3">
        <v>1000</v>
      </c>
      <c r="M334">
        <f>LOG(L334)</f>
        <v>3</v>
      </c>
      <c r="N334" s="9">
        <v>124000</v>
      </c>
      <c r="O334" s="9">
        <f>LOG(N334)</f>
        <v>5.0934216851622347</v>
      </c>
      <c r="P334" s="53">
        <v>66.8</v>
      </c>
      <c r="Q334" s="53">
        <v>25</v>
      </c>
      <c r="R334" s="53">
        <v>8.1999999999999993</v>
      </c>
      <c r="S334" s="63">
        <v>800</v>
      </c>
      <c r="T334">
        <f>LOG(S334)</f>
        <v>2.9030899869919438</v>
      </c>
      <c r="U334" s="27">
        <v>3520</v>
      </c>
      <c r="V334">
        <f>LOG(U334)</f>
        <v>3.5465426634781312</v>
      </c>
      <c r="W334">
        <v>5</v>
      </c>
      <c r="X334">
        <f>LOG(W334)</f>
        <v>0.69897000433601886</v>
      </c>
      <c r="Y334">
        <v>3.5</v>
      </c>
      <c r="Z334">
        <f>LOG(Y334)</f>
        <v>0.54406804435027567</v>
      </c>
      <c r="AA334">
        <v>2.2999999999999998</v>
      </c>
      <c r="AB334">
        <f>LOG(AA334)</f>
        <v>0.36172783601759284</v>
      </c>
      <c r="AC334">
        <v>2.6</v>
      </c>
      <c r="AD334">
        <f>LOG(AC334)</f>
        <v>0.41497334797081797</v>
      </c>
      <c r="AE334" s="13">
        <v>90</v>
      </c>
      <c r="AF334">
        <f>LOG(AE334)</f>
        <v>1.954242509439325</v>
      </c>
      <c r="AG334" s="15"/>
      <c r="AH334" t="e">
        <f>LOG(AG334)</f>
        <v>#NUM!</v>
      </c>
      <c r="AI334" s="18">
        <v>9.5</v>
      </c>
    </row>
    <row r="335" spans="1:35" ht="16" x14ac:dyDescent="0.2">
      <c r="A335" s="2" t="s">
        <v>369</v>
      </c>
      <c r="B335" s="3">
        <v>342000</v>
      </c>
      <c r="C335" s="92">
        <f>LOG(B335)</f>
        <v>5.5340261060561353</v>
      </c>
      <c r="D335">
        <v>5.7735000000000003</v>
      </c>
      <c r="E335" s="48">
        <v>4.7045000000000003</v>
      </c>
      <c r="F335" s="48">
        <v>3.2229000000000001</v>
      </c>
      <c r="G335" s="48">
        <v>14.835599999999999</v>
      </c>
      <c r="H335" s="5">
        <v>7.82</v>
      </c>
      <c r="I335" s="48">
        <v>25.8</v>
      </c>
      <c r="J335" s="48">
        <v>37.130000000000003</v>
      </c>
      <c r="K335" s="48">
        <v>37.07</v>
      </c>
      <c r="L335" s="3">
        <v>4000</v>
      </c>
      <c r="M335">
        <f>LOG(L335)</f>
        <v>3.6020599913279625</v>
      </c>
      <c r="N335" s="9">
        <v>366000</v>
      </c>
      <c r="O335" s="9">
        <f>LOG(N335)</f>
        <v>5.563481085394411</v>
      </c>
      <c r="P335" s="53">
        <v>75.5</v>
      </c>
      <c r="Q335" s="53">
        <v>20.8</v>
      </c>
      <c r="R335" s="53">
        <v>3.7000000000000006</v>
      </c>
      <c r="S335" s="63">
        <v>1900</v>
      </c>
      <c r="T335">
        <f>LOG(S335)</f>
        <v>3.2787536009528289</v>
      </c>
      <c r="U335" s="27">
        <v>6451</v>
      </c>
      <c r="V335">
        <f>LOG(U335)</f>
        <v>3.8096270418940499</v>
      </c>
      <c r="W335">
        <v>140</v>
      </c>
      <c r="X335">
        <f>LOG(W335)</f>
        <v>2.1461280356782382</v>
      </c>
      <c r="Y335">
        <v>0.125</v>
      </c>
      <c r="Z335">
        <f>LOG(Y335)</f>
        <v>-0.90308998699194354</v>
      </c>
      <c r="AA335">
        <v>1.1000000000000001</v>
      </c>
      <c r="AB335">
        <f>LOG(AA335)</f>
        <v>4.1392685158225077E-2</v>
      </c>
      <c r="AC335">
        <v>1.9</v>
      </c>
      <c r="AD335">
        <f>LOG(AC335)</f>
        <v>0.27875360095282892</v>
      </c>
      <c r="AE335" s="13">
        <v>40</v>
      </c>
      <c r="AF335">
        <f>LOG(AE335)</f>
        <v>1.6020599913279623</v>
      </c>
      <c r="AG335" s="15"/>
      <c r="AH335" t="e">
        <f>LOG(AG335)</f>
        <v>#NUM!</v>
      </c>
      <c r="AI335" s="18">
        <v>9.6999999999999993</v>
      </c>
    </row>
    <row r="336" spans="1:35" ht="16" x14ac:dyDescent="0.2">
      <c r="A336" s="2" t="s">
        <v>370</v>
      </c>
      <c r="B336" s="3">
        <v>176000</v>
      </c>
      <c r="C336" s="92">
        <f>LOG(B336)</f>
        <v>5.2455126678141495</v>
      </c>
      <c r="D336">
        <v>4.0777999999999999</v>
      </c>
      <c r="E336" s="48">
        <v>4.7202999999999999</v>
      </c>
      <c r="F336" s="48">
        <v>3.141</v>
      </c>
      <c r="G336" s="48">
        <v>13.062200000000001</v>
      </c>
      <c r="H336" s="5">
        <v>9.1300000000000008</v>
      </c>
      <c r="I336" s="48">
        <v>24.51</v>
      </c>
      <c r="J336" s="48">
        <v>37</v>
      </c>
      <c r="K336" s="48">
        <v>38.479999999999997</v>
      </c>
      <c r="L336" s="3">
        <v>7000</v>
      </c>
      <c r="M336">
        <f>LOG(L336)</f>
        <v>3.8450980400142569</v>
      </c>
      <c r="N336" s="9">
        <v>161000</v>
      </c>
      <c r="O336" s="9">
        <f>LOG(N336)</f>
        <v>5.20682587603185</v>
      </c>
      <c r="P336" s="53">
        <v>65.3</v>
      </c>
      <c r="Q336" s="53">
        <v>28.499999999999996</v>
      </c>
      <c r="R336" s="53">
        <v>6.2</v>
      </c>
      <c r="S336" s="63">
        <v>3170</v>
      </c>
      <c r="T336">
        <f>LOG(S336)</f>
        <v>3.5010592622177517</v>
      </c>
      <c r="U336" s="27">
        <v>13025.5</v>
      </c>
      <c r="V336">
        <f>LOG(U336)</f>
        <v>4.1147944032247805</v>
      </c>
      <c r="W336">
        <v>60</v>
      </c>
      <c r="X336">
        <f>LOG(W336)</f>
        <v>1.7781512503836436</v>
      </c>
      <c r="Y336">
        <v>5</v>
      </c>
      <c r="Z336">
        <f>LOG(Y336)</f>
        <v>0.69897000433601886</v>
      </c>
      <c r="AA336">
        <v>15.1</v>
      </c>
      <c r="AB336">
        <f>LOG(AA336)</f>
        <v>1.1789769472931695</v>
      </c>
      <c r="AC336">
        <v>6.8</v>
      </c>
      <c r="AD336">
        <f>LOG(AC336)</f>
        <v>0.83250891270623628</v>
      </c>
      <c r="AE336" s="13">
        <v>19</v>
      </c>
      <c r="AF336">
        <f>LOG(AE336)</f>
        <v>1.2787536009528289</v>
      </c>
      <c r="AG336" s="15"/>
      <c r="AH336" t="e">
        <f>LOG(AG336)</f>
        <v>#NUM!</v>
      </c>
      <c r="AI336" s="18">
        <v>9.1999999999999993</v>
      </c>
    </row>
    <row r="337" spans="1:35" ht="16" x14ac:dyDescent="0.2">
      <c r="A337" s="2" t="s">
        <v>371</v>
      </c>
      <c r="B337" s="3">
        <v>183000</v>
      </c>
      <c r="C337" s="92">
        <f>LOG(B337)</f>
        <v>5.2624510897304297</v>
      </c>
      <c r="D337">
        <v>4.3148</v>
      </c>
      <c r="E337" s="48">
        <v>4.4184000000000001</v>
      </c>
      <c r="F337" s="48">
        <v>3.5171000000000001</v>
      </c>
      <c r="G337" s="48">
        <v>13.3767</v>
      </c>
      <c r="H337" s="5">
        <v>14.15</v>
      </c>
      <c r="I337" s="48">
        <v>24.96</v>
      </c>
      <c r="J337" s="48">
        <v>31.8</v>
      </c>
      <c r="K337" s="48">
        <v>43.24</v>
      </c>
      <c r="L337" s="3">
        <v>2000</v>
      </c>
      <c r="M337">
        <f>LOG(L337)</f>
        <v>3.3010299956639813</v>
      </c>
      <c r="N337" s="9">
        <v>142000</v>
      </c>
      <c r="O337" s="9">
        <f>LOG(N337)</f>
        <v>5.1522883443830567</v>
      </c>
      <c r="P337" s="53">
        <v>55.2</v>
      </c>
      <c r="Q337" s="53">
        <v>15.2</v>
      </c>
      <c r="R337" s="53">
        <v>29.5</v>
      </c>
      <c r="S337" s="63">
        <v>1140</v>
      </c>
      <c r="T337">
        <f>LOG(S337)</f>
        <v>3.0569048513364727</v>
      </c>
      <c r="U337" s="27">
        <v>1510</v>
      </c>
      <c r="V337">
        <f>LOG(U337)</f>
        <v>3.1789769472931693</v>
      </c>
      <c r="W337">
        <v>35</v>
      </c>
      <c r="X337">
        <f>LOG(W337)</f>
        <v>1.5440680443502757</v>
      </c>
      <c r="Y337">
        <v>2</v>
      </c>
      <c r="Z337">
        <f>LOG(Y337)</f>
        <v>0.3010299956639812</v>
      </c>
      <c r="AA337">
        <v>0.55555555555555558</v>
      </c>
      <c r="AB337">
        <f>LOG(AA337)</f>
        <v>-0.25527250510330607</v>
      </c>
      <c r="AC337">
        <v>1.2</v>
      </c>
      <c r="AD337">
        <f>LOG(AC337)</f>
        <v>7.9181246047624818E-2</v>
      </c>
      <c r="AE337" s="71">
        <v>110</v>
      </c>
      <c r="AF337">
        <f>LOG(AE337)</f>
        <v>2.0413926851582249</v>
      </c>
      <c r="AG337" s="15"/>
      <c r="AH337" t="e">
        <f>LOG(AG337)</f>
        <v>#NUM!</v>
      </c>
      <c r="AI337" s="18">
        <v>6.7</v>
      </c>
    </row>
    <row r="338" spans="1:35" ht="16" x14ac:dyDescent="0.2">
      <c r="A338" s="2" t="s">
        <v>372</v>
      </c>
      <c r="B338" s="3">
        <v>160000</v>
      </c>
      <c r="C338" s="92">
        <f>LOG(B338)</f>
        <v>5.204119982655925</v>
      </c>
      <c r="D338">
        <v>4.5829000000000004</v>
      </c>
      <c r="E338" s="48">
        <v>4.4271000000000003</v>
      </c>
      <c r="F338" s="48">
        <v>3.5002</v>
      </c>
      <c r="G338" s="48">
        <v>13.616899999999998</v>
      </c>
      <c r="H338" s="5">
        <v>9.67</v>
      </c>
      <c r="I338" s="48">
        <v>25.489999999999995</v>
      </c>
      <c r="J338" s="48">
        <v>36.22</v>
      </c>
      <c r="K338" s="48">
        <v>38.29</v>
      </c>
      <c r="L338" s="3">
        <v>7000</v>
      </c>
      <c r="M338">
        <f>LOG(L338)</f>
        <v>3.8450980400142569</v>
      </c>
      <c r="N338" s="9">
        <v>122000</v>
      </c>
      <c r="O338" s="9">
        <f>LOG(N338)</f>
        <v>5.0863598306747484</v>
      </c>
      <c r="P338" s="53">
        <v>59.20000000000001</v>
      </c>
      <c r="Q338" s="53">
        <v>18.399999999999999</v>
      </c>
      <c r="R338" s="53">
        <v>22.3</v>
      </c>
      <c r="S338" s="63">
        <v>970</v>
      </c>
      <c r="T338">
        <f>LOG(S338)</f>
        <v>2.9867717342662448</v>
      </c>
      <c r="U338" s="27">
        <v>2601</v>
      </c>
      <c r="V338">
        <f>LOG(U338)</f>
        <v>3.4151403521958725</v>
      </c>
      <c r="W338">
        <v>30</v>
      </c>
      <c r="X338">
        <f>LOG(W338)</f>
        <v>1.4771212547196624</v>
      </c>
      <c r="Y338">
        <v>0.125</v>
      </c>
      <c r="Z338">
        <f>LOG(Y338)</f>
        <v>-0.90308998699194354</v>
      </c>
      <c r="AA338">
        <v>5.6</v>
      </c>
      <c r="AB338">
        <f>LOG(AA338)</f>
        <v>0.74818802700620035</v>
      </c>
      <c r="AC338">
        <v>0.5</v>
      </c>
      <c r="AD338">
        <f>LOG(AC338)</f>
        <v>-0.3010299956639812</v>
      </c>
      <c r="AE338" s="72">
        <v>5000</v>
      </c>
      <c r="AF338">
        <f>LOG(AE338)</f>
        <v>3.6989700043360187</v>
      </c>
      <c r="AG338" s="15">
        <v>20</v>
      </c>
      <c r="AH338">
        <f>LOG(AG338)</f>
        <v>1.3010299956639813</v>
      </c>
      <c r="AI338" s="18">
        <v>8.8000000000000007</v>
      </c>
    </row>
    <row r="339" spans="1:35" ht="16" x14ac:dyDescent="0.2">
      <c r="A339" s="2" t="s">
        <v>373</v>
      </c>
      <c r="B339" s="3">
        <v>133000</v>
      </c>
      <c r="C339" s="92">
        <f>LOG(B339)</f>
        <v>5.1238516409670858</v>
      </c>
      <c r="D339">
        <v>4.8212000000000002</v>
      </c>
      <c r="E339" s="48">
        <v>4.4596</v>
      </c>
      <c r="F339" s="48">
        <v>3.4893000000000001</v>
      </c>
      <c r="G339" s="48">
        <v>13.866100000000001</v>
      </c>
      <c r="H339" s="5">
        <v>6.91</v>
      </c>
      <c r="I339" s="48">
        <v>25.33</v>
      </c>
      <c r="J339" s="48">
        <v>34.08</v>
      </c>
      <c r="K339" s="48">
        <v>40.590000000000003</v>
      </c>
      <c r="L339" s="3">
        <v>9000</v>
      </c>
      <c r="M339">
        <f>LOG(L339)</f>
        <v>3.9542425094393248</v>
      </c>
      <c r="N339" s="9">
        <v>96000</v>
      </c>
      <c r="O339" s="9">
        <f>LOG(N339)</f>
        <v>4.982271233039568</v>
      </c>
      <c r="P339" s="53">
        <v>61.4</v>
      </c>
      <c r="Q339" s="53">
        <v>15.2</v>
      </c>
      <c r="R339" s="53">
        <v>23.4</v>
      </c>
      <c r="S339" s="63">
        <v>1170</v>
      </c>
      <c r="T339">
        <f>LOG(S339)</f>
        <v>3.0681858617461617</v>
      </c>
      <c r="U339" s="27">
        <v>140000</v>
      </c>
      <c r="V339">
        <f>LOG(U339)</f>
        <v>5.1461280356782382</v>
      </c>
      <c r="W339">
        <v>5</v>
      </c>
      <c r="X339">
        <f>LOG(W339)</f>
        <v>0.69897000433601886</v>
      </c>
      <c r="Y339">
        <v>0.125</v>
      </c>
      <c r="Z339">
        <f>LOG(Y339)</f>
        <v>-0.90308998699194354</v>
      </c>
      <c r="AA339">
        <v>3.75</v>
      </c>
      <c r="AB339">
        <f>LOG(AA339)</f>
        <v>0.57403126772771884</v>
      </c>
      <c r="AC339">
        <v>1.7</v>
      </c>
      <c r="AD339">
        <f>LOG(AC339)</f>
        <v>0.23044892137827391</v>
      </c>
      <c r="AE339" s="13">
        <v>480</v>
      </c>
      <c r="AF339">
        <f>LOG(AE339)</f>
        <v>2.6812412373755872</v>
      </c>
      <c r="AG339" s="15">
        <v>70</v>
      </c>
      <c r="AH339">
        <f>LOG(AG339)</f>
        <v>1.8450980400142569</v>
      </c>
      <c r="AI339" s="18">
        <v>5</v>
      </c>
    </row>
    <row r="340" spans="1:35" ht="16" x14ac:dyDescent="0.2">
      <c r="A340" s="2" t="s">
        <v>374</v>
      </c>
      <c r="B340" s="3">
        <v>74000</v>
      </c>
      <c r="C340" s="92">
        <f>LOG(B340)</f>
        <v>4.8692317197309762</v>
      </c>
      <c r="D340">
        <v>4.1662999999999997</v>
      </c>
      <c r="E340" s="48">
        <v>4.5362</v>
      </c>
      <c r="F340" s="48">
        <v>3.2437</v>
      </c>
      <c r="G340" s="48">
        <v>13.025499999999997</v>
      </c>
      <c r="H340" s="5">
        <v>6.65</v>
      </c>
      <c r="I340" s="48">
        <v>25.6</v>
      </c>
      <c r="J340" s="48">
        <v>35.08</v>
      </c>
      <c r="K340" s="48">
        <v>39.31</v>
      </c>
      <c r="L340" s="3">
        <v>2000</v>
      </c>
      <c r="M340">
        <f>LOG(L340)</f>
        <v>3.3010299956639813</v>
      </c>
      <c r="N340" s="9">
        <v>61000</v>
      </c>
      <c r="O340" s="9">
        <f>LOG(N340)</f>
        <v>4.7853298350107671</v>
      </c>
      <c r="P340" s="53">
        <v>46.2</v>
      </c>
      <c r="Q340" s="53">
        <v>25.3</v>
      </c>
      <c r="R340" s="53">
        <v>28.6</v>
      </c>
      <c r="S340" s="63">
        <v>1160</v>
      </c>
      <c r="T340">
        <f>LOG(S340)</f>
        <v>3.0644579892269186</v>
      </c>
      <c r="U340" s="27">
        <v>1300</v>
      </c>
      <c r="V340">
        <f>LOG(U340)</f>
        <v>3.1139433523068369</v>
      </c>
      <c r="W340">
        <v>20</v>
      </c>
      <c r="X340">
        <f>LOG(W340)</f>
        <v>1.3010299956639813</v>
      </c>
      <c r="Y340">
        <v>0.5</v>
      </c>
      <c r="Z340">
        <f>LOG(Y340)</f>
        <v>-0.3010299956639812</v>
      </c>
      <c r="AA340">
        <v>3.25</v>
      </c>
      <c r="AB340">
        <f>LOG(AA340)</f>
        <v>0.51188336097887432</v>
      </c>
      <c r="AC340">
        <v>1.1000000000000001</v>
      </c>
      <c r="AD340">
        <f>LOG(AC340)</f>
        <v>4.1392685158225077E-2</v>
      </c>
      <c r="AE340" s="13">
        <v>700</v>
      </c>
      <c r="AF340">
        <f>LOG(AE340)</f>
        <v>2.8450980400142569</v>
      </c>
      <c r="AG340" s="15">
        <v>230</v>
      </c>
      <c r="AH340">
        <f>LOG(AG340)</f>
        <v>2.3617278360175931</v>
      </c>
      <c r="AI340" s="18">
        <v>7.5</v>
      </c>
    </row>
    <row r="341" spans="1:35" ht="16" x14ac:dyDescent="0.2">
      <c r="A341" s="2" t="s">
        <v>375</v>
      </c>
      <c r="B341" s="3">
        <v>249000</v>
      </c>
      <c r="C341" s="92">
        <f>LOG(B341)</f>
        <v>5.3961993470957363</v>
      </c>
      <c r="D341">
        <v>5.5674999999999999</v>
      </c>
      <c r="E341" s="48">
        <v>4.4257</v>
      </c>
      <c r="F341" s="48">
        <v>3.4681000000000002</v>
      </c>
      <c r="G341" s="48">
        <v>14.5839</v>
      </c>
      <c r="H341" s="5">
        <v>9.82</v>
      </c>
      <c r="I341" s="48">
        <v>25.09</v>
      </c>
      <c r="J341" s="48">
        <v>33.44</v>
      </c>
      <c r="K341" s="48">
        <v>41.47</v>
      </c>
      <c r="L341" s="3">
        <v>6000</v>
      </c>
      <c r="M341">
        <f>LOG(L341)</f>
        <v>3.7781512503836434</v>
      </c>
      <c r="N341" s="9">
        <v>233000</v>
      </c>
      <c r="O341" s="9">
        <f>LOG(N341)</f>
        <v>5.3673559210260189</v>
      </c>
      <c r="P341" s="53">
        <v>63.6</v>
      </c>
      <c r="Q341" s="53">
        <v>18.8</v>
      </c>
      <c r="R341" s="53">
        <v>17.600000000000001</v>
      </c>
      <c r="S341" s="63">
        <v>710</v>
      </c>
      <c r="T341">
        <f>LOG(S341)</f>
        <v>2.8512583487190755</v>
      </c>
      <c r="U341" s="27">
        <v>56000</v>
      </c>
      <c r="V341">
        <f>LOG(U341)</f>
        <v>4.7481880270062007</v>
      </c>
      <c r="W341">
        <v>55</v>
      </c>
      <c r="X341">
        <f>LOG(W341)</f>
        <v>1.7403626894942439</v>
      </c>
      <c r="Y341">
        <v>0.125</v>
      </c>
      <c r="Z341">
        <f>LOG(Y341)</f>
        <v>-0.90308998699194354</v>
      </c>
      <c r="AA341">
        <v>1</v>
      </c>
      <c r="AB341">
        <f>LOG(AA341)</f>
        <v>0</v>
      </c>
      <c r="AC341">
        <v>1.2</v>
      </c>
      <c r="AD341">
        <f>LOG(AC341)</f>
        <v>7.9181246047624818E-2</v>
      </c>
      <c r="AE341" s="13">
        <v>19</v>
      </c>
      <c r="AF341">
        <f>LOG(AE341)</f>
        <v>1.2787536009528289</v>
      </c>
      <c r="AG341" s="15">
        <v>140</v>
      </c>
      <c r="AH341">
        <f>LOG(AG341)</f>
        <v>2.1461280356782382</v>
      </c>
      <c r="AI341" s="18">
        <v>9.6</v>
      </c>
    </row>
    <row r="342" spans="1:35" ht="16" x14ac:dyDescent="0.2">
      <c r="A342" s="2" t="s">
        <v>376</v>
      </c>
      <c r="B342" s="3">
        <v>415000</v>
      </c>
      <c r="C342" s="92">
        <f>LOG(B342)</f>
        <v>5.6180480967120925</v>
      </c>
      <c r="D342">
        <v>4.6684999999999999</v>
      </c>
      <c r="E342" s="48">
        <v>4.3727999999999998</v>
      </c>
      <c r="F342" s="48">
        <v>3.5577999999999999</v>
      </c>
      <c r="G342" s="48">
        <v>13.723199999999999</v>
      </c>
      <c r="H342" s="5">
        <v>15.33</v>
      </c>
      <c r="I342" s="48">
        <v>23.73</v>
      </c>
      <c r="J342" s="48">
        <v>30.53</v>
      </c>
      <c r="K342" s="48">
        <v>45.75</v>
      </c>
      <c r="L342" s="3">
        <v>159000</v>
      </c>
      <c r="M342">
        <f>LOG(L342)</f>
        <v>5.2013971243204518</v>
      </c>
      <c r="N342" s="9">
        <v>257000</v>
      </c>
      <c r="O342" s="9">
        <f>LOG(N342)</f>
        <v>5.4099331233312942</v>
      </c>
      <c r="P342" s="53">
        <v>63.9</v>
      </c>
      <c r="Q342" s="53">
        <v>11.6</v>
      </c>
      <c r="R342" s="53">
        <v>24.5</v>
      </c>
      <c r="S342" s="63">
        <v>87000</v>
      </c>
      <c r="T342">
        <f>LOG(S342)</f>
        <v>4.9395192526186182</v>
      </c>
      <c r="U342" s="27">
        <v>120000</v>
      </c>
      <c r="V342">
        <f>LOG(U342)</f>
        <v>5.0791812460476251</v>
      </c>
      <c r="W342">
        <v>20</v>
      </c>
      <c r="X342">
        <f>LOG(W342)</f>
        <v>1.3010299956639813</v>
      </c>
      <c r="Y342">
        <v>6</v>
      </c>
      <c r="Z342">
        <f>LOG(Y342)</f>
        <v>0.77815125038364363</v>
      </c>
      <c r="AA342">
        <v>0.3</v>
      </c>
      <c r="AB342">
        <f>LOG(AA342)</f>
        <v>-0.52287874528033762</v>
      </c>
      <c r="AC342">
        <v>0.2</v>
      </c>
      <c r="AD342">
        <f>LOG(AC342)</f>
        <v>-0.69897000433601875</v>
      </c>
      <c r="AE342" s="13">
        <v>19</v>
      </c>
      <c r="AF342">
        <f>LOG(AE342)</f>
        <v>1.2787536009528289</v>
      </c>
      <c r="AG342" s="15"/>
      <c r="AH342" t="e">
        <f>LOG(AG342)</f>
        <v>#NUM!</v>
      </c>
      <c r="AI342" s="18">
        <v>5.2</v>
      </c>
    </row>
    <row r="343" spans="1:35" ht="16" x14ac:dyDescent="0.2">
      <c r="A343" s="2" t="s">
        <v>377</v>
      </c>
      <c r="B343" s="3">
        <v>347000</v>
      </c>
      <c r="C343" s="92">
        <f>LOG(B343)</f>
        <v>5.540329474790874</v>
      </c>
      <c r="D343">
        <v>4.0041000000000002</v>
      </c>
      <c r="E343" s="48">
        <v>4.5294999999999996</v>
      </c>
      <c r="F343" s="48">
        <v>2.9790999999999999</v>
      </c>
      <c r="G343" s="48">
        <v>12.5992</v>
      </c>
      <c r="H343" s="5">
        <v>7.14</v>
      </c>
      <c r="I343" s="48">
        <v>25.929999999999996</v>
      </c>
      <c r="J343" s="48">
        <v>39.869999999999997</v>
      </c>
      <c r="K343" s="48">
        <v>34.200000000000003</v>
      </c>
      <c r="L343" s="3">
        <v>11000</v>
      </c>
      <c r="M343">
        <f>LOG(L343)</f>
        <v>4.0413926851582254</v>
      </c>
      <c r="N343" s="9">
        <v>278000</v>
      </c>
      <c r="O343" s="9">
        <f>LOG(N343)</f>
        <v>5.4440447959180762</v>
      </c>
      <c r="P343" s="53">
        <v>75.400000000000006</v>
      </c>
      <c r="Q343" s="53">
        <v>18.2</v>
      </c>
      <c r="R343" s="53">
        <v>6.5</v>
      </c>
      <c r="S343" s="63">
        <v>2570</v>
      </c>
      <c r="T343">
        <f>LOG(S343)</f>
        <v>3.4099331233312946</v>
      </c>
      <c r="U343" s="27">
        <v>18336</v>
      </c>
      <c r="V343">
        <f>LOG(U343)</f>
        <v>4.2633046002872961</v>
      </c>
      <c r="W343">
        <v>45</v>
      </c>
      <c r="X343">
        <f>LOG(W343)</f>
        <v>1.6532125137753437</v>
      </c>
      <c r="Y343">
        <v>3.5</v>
      </c>
      <c r="Z343">
        <f>LOG(Y343)</f>
        <v>0.54406804435027567</v>
      </c>
      <c r="AA343">
        <v>0.8</v>
      </c>
      <c r="AB343">
        <f>LOG(AA343)</f>
        <v>-9.6910013008056392E-2</v>
      </c>
      <c r="AC343">
        <v>0.1</v>
      </c>
      <c r="AD343">
        <f>LOG(AC343)</f>
        <v>-1</v>
      </c>
      <c r="AE343" s="13">
        <v>19</v>
      </c>
      <c r="AF343">
        <f>LOG(AE343)</f>
        <v>1.2787536009528289</v>
      </c>
      <c r="AG343" s="15"/>
      <c r="AH343" t="e">
        <f>LOG(AG343)</f>
        <v>#NUM!</v>
      </c>
      <c r="AI343" s="18">
        <v>9.4</v>
      </c>
    </row>
    <row r="344" spans="1:35" ht="16" x14ac:dyDescent="0.2">
      <c r="A344" s="2" t="s">
        <v>378</v>
      </c>
      <c r="B344" s="3">
        <v>358000</v>
      </c>
      <c r="C344" s="92">
        <f>LOG(B344)</f>
        <v>5.5538830266438746</v>
      </c>
      <c r="D344">
        <v>4.1863999999999999</v>
      </c>
      <c r="E344" s="48">
        <v>4.5793999999999997</v>
      </c>
      <c r="F344" s="48">
        <v>3.238</v>
      </c>
      <c r="G344" s="48">
        <v>13.1059</v>
      </c>
      <c r="H344" s="5">
        <v>7.26</v>
      </c>
      <c r="I344" s="48">
        <v>26.22</v>
      </c>
      <c r="J344" s="48">
        <v>39.74</v>
      </c>
      <c r="K344" s="48">
        <v>34.04</v>
      </c>
      <c r="L344" s="3">
        <v>4000</v>
      </c>
      <c r="M344">
        <f>LOG(L344)</f>
        <v>3.6020599913279625</v>
      </c>
      <c r="N344" s="9">
        <v>314000</v>
      </c>
      <c r="O344" s="9">
        <f>LOG(N344)</f>
        <v>5.4969296480732153</v>
      </c>
      <c r="P344" s="53">
        <v>69</v>
      </c>
      <c r="Q344" s="53">
        <v>25.7</v>
      </c>
      <c r="R344" s="53">
        <v>5.3</v>
      </c>
      <c r="S344" s="63">
        <v>7400</v>
      </c>
      <c r="T344">
        <f>LOG(S344)</f>
        <v>3.8692317197309762</v>
      </c>
      <c r="U344" s="27">
        <v>6204</v>
      </c>
      <c r="V344">
        <f>LOG(U344)</f>
        <v>3.7926717891415676</v>
      </c>
      <c r="W344">
        <v>360</v>
      </c>
      <c r="X344">
        <f>LOG(W344)</f>
        <v>2.5563025007672873</v>
      </c>
      <c r="Y344">
        <v>84.5</v>
      </c>
      <c r="Z344">
        <f>LOG(Y344)</f>
        <v>1.9268567089496924</v>
      </c>
      <c r="AA344">
        <v>2</v>
      </c>
      <c r="AB344">
        <f>LOG(AA344)</f>
        <v>0.3010299956639812</v>
      </c>
      <c r="AC344">
        <v>2</v>
      </c>
      <c r="AD344">
        <f>LOG(AC344)</f>
        <v>0.3010299956639812</v>
      </c>
      <c r="AE344" s="71">
        <v>110</v>
      </c>
      <c r="AF344">
        <f>LOG(AE344)</f>
        <v>2.0413926851582249</v>
      </c>
      <c r="AG344" s="15">
        <v>50</v>
      </c>
      <c r="AH344">
        <f>LOG(AG344)</f>
        <v>1.6989700043360187</v>
      </c>
      <c r="AI344" s="18">
        <v>8.1999999999999993</v>
      </c>
    </row>
    <row r="345" spans="1:35" ht="16" x14ac:dyDescent="0.2">
      <c r="A345" s="2" t="s">
        <v>379</v>
      </c>
      <c r="B345" s="3">
        <v>311000</v>
      </c>
      <c r="C345" s="92">
        <f>LOG(B345)</f>
        <v>5.4927603890268379</v>
      </c>
      <c r="D345">
        <v>4.4081999999999999</v>
      </c>
      <c r="E345" s="48">
        <v>4.5964</v>
      </c>
      <c r="F345" s="48">
        <v>3.3877999999999999</v>
      </c>
      <c r="G345" s="48">
        <v>13.509699999999999</v>
      </c>
      <c r="H345" s="5">
        <v>8.6199999999999992</v>
      </c>
      <c r="I345" s="48">
        <v>27.29</v>
      </c>
      <c r="J345" s="48">
        <v>40.21</v>
      </c>
      <c r="K345" s="48">
        <v>32.49</v>
      </c>
      <c r="L345" s="3">
        <v>5000</v>
      </c>
      <c r="M345">
        <f>LOG(L345)</f>
        <v>3.6989700043360187</v>
      </c>
      <c r="N345" s="9">
        <v>241000</v>
      </c>
      <c r="O345" s="9">
        <f>LOG(N345)</f>
        <v>5.3820170425748683</v>
      </c>
      <c r="P345" s="53">
        <v>69.400000000000006</v>
      </c>
      <c r="Q345" s="53">
        <v>23.1</v>
      </c>
      <c r="R345" s="53">
        <v>7.4000000000000012</v>
      </c>
      <c r="S345" s="63">
        <v>7282.5</v>
      </c>
      <c r="T345">
        <f>LOG(S345)</f>
        <v>3.8622804932997048</v>
      </c>
      <c r="U345" s="27">
        <v>7545.5</v>
      </c>
      <c r="V345">
        <f>LOG(U345)</f>
        <v>3.8776880234417872</v>
      </c>
      <c r="W345">
        <v>30</v>
      </c>
      <c r="X345">
        <f>LOG(W345)</f>
        <v>1.4771212547196624</v>
      </c>
      <c r="Y345">
        <v>90</v>
      </c>
      <c r="Z345">
        <f>LOG(Y345)</f>
        <v>1.954242509439325</v>
      </c>
      <c r="AA345">
        <v>1.4</v>
      </c>
      <c r="AB345">
        <f>LOG(AA345)</f>
        <v>0.14612803567823801</v>
      </c>
      <c r="AC345">
        <v>0.4</v>
      </c>
      <c r="AD345">
        <f>LOG(AC345)</f>
        <v>-0.3979400086720376</v>
      </c>
      <c r="AE345" s="13">
        <v>61</v>
      </c>
      <c r="AF345">
        <f>LOG(AE345)</f>
        <v>1.7853298350107671</v>
      </c>
      <c r="AG345" s="15"/>
      <c r="AH345" t="e">
        <f>LOG(AG345)</f>
        <v>#NUM!</v>
      </c>
      <c r="AI345" s="18">
        <v>9.6</v>
      </c>
    </row>
    <row r="346" spans="1:35" ht="16" x14ac:dyDescent="0.2">
      <c r="A346" s="2" t="s">
        <v>380</v>
      </c>
      <c r="B346" s="3">
        <v>236000</v>
      </c>
      <c r="C346" s="92">
        <f>LOG(B346)</f>
        <v>5.3729120029701063</v>
      </c>
      <c r="D346">
        <v>4.2666000000000004</v>
      </c>
      <c r="E346" s="48">
        <v>4.6231999999999998</v>
      </c>
      <c r="F346" s="48">
        <v>3.3563000000000001</v>
      </c>
      <c r="G346" s="48">
        <v>13.352</v>
      </c>
      <c r="H346" s="5">
        <v>7.81</v>
      </c>
      <c r="I346" s="48">
        <v>27.16</v>
      </c>
      <c r="J346" s="48">
        <v>39.21</v>
      </c>
      <c r="K346" s="48">
        <v>33.630000000000003</v>
      </c>
      <c r="L346" s="3">
        <v>2000</v>
      </c>
      <c r="M346">
        <f>LOG(L346)</f>
        <v>3.3010299956639813</v>
      </c>
      <c r="N346" s="9">
        <v>187000</v>
      </c>
      <c r="O346" s="9">
        <f>LOG(N346)</f>
        <v>5.2718416065364986</v>
      </c>
      <c r="P346" s="53">
        <v>70.8</v>
      </c>
      <c r="Q346" s="53">
        <v>24.9</v>
      </c>
      <c r="R346" s="53">
        <v>4.3</v>
      </c>
      <c r="S346" s="63">
        <v>2730</v>
      </c>
      <c r="T346">
        <f>LOG(S346)</f>
        <v>3.436162647040756</v>
      </c>
      <c r="U346" s="27">
        <v>2840</v>
      </c>
      <c r="V346">
        <f>LOG(U346)</f>
        <v>3.4533183400470375</v>
      </c>
      <c r="W346">
        <v>50</v>
      </c>
      <c r="X346">
        <f>LOG(W346)</f>
        <v>1.6989700043360187</v>
      </c>
      <c r="Y346">
        <v>27.5</v>
      </c>
      <c r="Z346">
        <f>LOG(Y346)</f>
        <v>1.4393326938302626</v>
      </c>
      <c r="AA346">
        <v>0.77777777777777779</v>
      </c>
      <c r="AB346">
        <f>LOG(AA346)</f>
        <v>-0.10914446942506803</v>
      </c>
      <c r="AC346">
        <v>1</v>
      </c>
      <c r="AD346">
        <f>LOG(AC346)</f>
        <v>0</v>
      </c>
      <c r="AE346" s="71">
        <v>140</v>
      </c>
      <c r="AF346">
        <f>LOG(AE346)</f>
        <v>2.1461280356782382</v>
      </c>
      <c r="AG346" s="15"/>
      <c r="AH346" t="e">
        <f>LOG(AG346)</f>
        <v>#NUM!</v>
      </c>
      <c r="AI346" s="18">
        <v>9.1999999999999993</v>
      </c>
    </row>
    <row r="347" spans="1:35" ht="16" x14ac:dyDescent="0.2">
      <c r="A347" s="2" t="s">
        <v>381</v>
      </c>
      <c r="B347" s="3">
        <v>282000</v>
      </c>
      <c r="C347" s="92">
        <f>LOG(B347)</f>
        <v>5.4502491083193609</v>
      </c>
      <c r="D347">
        <v>4.0435999999999996</v>
      </c>
      <c r="E347" s="48">
        <v>4.6802000000000001</v>
      </c>
      <c r="F347" s="48">
        <v>3.1907999999999999</v>
      </c>
      <c r="G347" s="48">
        <v>13.000299999999998</v>
      </c>
      <c r="H347" s="5">
        <v>7.86</v>
      </c>
      <c r="I347" s="48">
        <v>26.96</v>
      </c>
      <c r="J347" s="48">
        <v>36.159999999999997</v>
      </c>
      <c r="K347" s="48">
        <v>36.880000000000003</v>
      </c>
      <c r="L347" s="3">
        <v>17000</v>
      </c>
      <c r="M347">
        <f>LOG(L347)</f>
        <v>4.2304489213782741</v>
      </c>
      <c r="N347" s="9">
        <v>210000</v>
      </c>
      <c r="O347" s="9">
        <f>LOG(N347)</f>
        <v>5.3222192947339195</v>
      </c>
      <c r="P347" s="53">
        <v>73.2</v>
      </c>
      <c r="Q347" s="53">
        <v>19.3</v>
      </c>
      <c r="R347" s="53">
        <v>7.5</v>
      </c>
      <c r="S347" s="63">
        <v>55000</v>
      </c>
      <c r="T347">
        <f>LOG(S347)</f>
        <v>4.7403626894942441</v>
      </c>
      <c r="U347" s="27">
        <v>61000</v>
      </c>
      <c r="V347">
        <f>LOG(U347)</f>
        <v>4.7853298350107671</v>
      </c>
      <c r="W347">
        <v>80</v>
      </c>
      <c r="X347">
        <f>LOG(W347)</f>
        <v>1.9030899869919435</v>
      </c>
      <c r="Y347">
        <v>6.5</v>
      </c>
      <c r="Z347">
        <f>LOG(Y347)</f>
        <v>0.81291335664285558</v>
      </c>
      <c r="AA347">
        <v>0.4</v>
      </c>
      <c r="AB347">
        <f>LOG(AA347)</f>
        <v>-0.3979400086720376</v>
      </c>
      <c r="AC347">
        <v>2.5000000000000001E-2</v>
      </c>
      <c r="AD347">
        <f>LOG(AC347)</f>
        <v>-1.6020599913279623</v>
      </c>
      <c r="AE347" s="13">
        <v>61</v>
      </c>
      <c r="AF347">
        <f>LOG(AE347)</f>
        <v>1.7853298350107671</v>
      </c>
      <c r="AG347" s="15"/>
      <c r="AH347" t="e">
        <f>LOG(AG347)</f>
        <v>#NUM!</v>
      </c>
      <c r="AI347" s="18">
        <v>9.1999999999999993</v>
      </c>
    </row>
    <row r="348" spans="1:35" ht="16" x14ac:dyDescent="0.2">
      <c r="A348" s="2" t="s">
        <v>382</v>
      </c>
      <c r="B348" s="3">
        <v>241000</v>
      </c>
      <c r="C348" s="92">
        <f>LOG(B348)</f>
        <v>5.3820170425748683</v>
      </c>
      <c r="D348">
        <v>3.9110999999999998</v>
      </c>
      <c r="E348" s="48">
        <v>4.6003999999999996</v>
      </c>
      <c r="F348" s="48">
        <v>3.1343999999999999</v>
      </c>
      <c r="G348" s="48">
        <v>12.7578</v>
      </c>
      <c r="H348" s="5">
        <v>6.87</v>
      </c>
      <c r="I348" s="48">
        <v>27.13</v>
      </c>
      <c r="J348" s="48">
        <v>37.47</v>
      </c>
      <c r="K348" s="48">
        <v>35.409999999999997</v>
      </c>
      <c r="L348" s="3">
        <v>6000</v>
      </c>
      <c r="M348">
        <f>LOG(L348)</f>
        <v>3.7781512503836434</v>
      </c>
      <c r="N348" s="9">
        <v>244000</v>
      </c>
      <c r="O348" s="9">
        <f>LOG(N348)</f>
        <v>5.3873898263387296</v>
      </c>
      <c r="P348" s="53">
        <v>72.099999999999994</v>
      </c>
      <c r="Q348" s="53">
        <v>22.1</v>
      </c>
      <c r="R348" s="53">
        <v>5.7</v>
      </c>
      <c r="S348" s="63">
        <v>21523.5</v>
      </c>
      <c r="T348">
        <f>LOG(S348)</f>
        <v>4.3329128946473077</v>
      </c>
      <c r="U348" s="27">
        <v>27174</v>
      </c>
      <c r="V348">
        <f>LOG(U348)</f>
        <v>4.4341535710666005</v>
      </c>
      <c r="W348">
        <v>25</v>
      </c>
      <c r="X348">
        <f>LOG(W348)</f>
        <v>1.3979400086720377</v>
      </c>
      <c r="Y348">
        <v>17</v>
      </c>
      <c r="Z348">
        <f>LOG(Y348)</f>
        <v>1.2304489213782739</v>
      </c>
      <c r="AA348">
        <v>0.9</v>
      </c>
      <c r="AB348">
        <f>LOG(AA348)</f>
        <v>-4.5757490560675115E-2</v>
      </c>
      <c r="AC348">
        <v>0.1</v>
      </c>
      <c r="AD348">
        <f>LOG(AC348)</f>
        <v>-1</v>
      </c>
      <c r="AE348" s="13">
        <v>19</v>
      </c>
      <c r="AF348">
        <f>LOG(AE348)</f>
        <v>1.2787536009528289</v>
      </c>
      <c r="AG348" s="15"/>
      <c r="AH348" t="e">
        <f>LOG(AG348)</f>
        <v>#NUM!</v>
      </c>
      <c r="AI348" s="18">
        <v>9.5</v>
      </c>
    </row>
    <row r="349" spans="1:35" ht="16" x14ac:dyDescent="0.2">
      <c r="A349" s="2" t="s">
        <v>383</v>
      </c>
      <c r="B349" s="3">
        <v>149000</v>
      </c>
      <c r="C349" s="92">
        <f>LOG(B349)</f>
        <v>5.173186268412274</v>
      </c>
      <c r="D349">
        <v>4.4509999999999996</v>
      </c>
      <c r="E349" s="48">
        <v>4.6695000000000002</v>
      </c>
      <c r="F349" s="48">
        <v>3.3439999999999999</v>
      </c>
      <c r="G349" s="48">
        <v>13.605400000000001</v>
      </c>
      <c r="H349" s="5">
        <v>9.8699999999999992</v>
      </c>
      <c r="I349" s="48">
        <v>25.650000000000002</v>
      </c>
      <c r="J349" s="48">
        <v>39.380000000000003</v>
      </c>
      <c r="K349" s="48">
        <v>34.97</v>
      </c>
      <c r="L349" s="3">
        <v>1000</v>
      </c>
      <c r="M349">
        <f>LOG(L349)</f>
        <v>3</v>
      </c>
      <c r="N349" s="9">
        <v>90000</v>
      </c>
      <c r="O349" s="9">
        <f>LOG(N349)</f>
        <v>4.9542425094393252</v>
      </c>
      <c r="P349" s="53">
        <v>72.900000000000006</v>
      </c>
      <c r="Q349" s="53">
        <v>21.1</v>
      </c>
      <c r="R349" s="53">
        <v>6</v>
      </c>
      <c r="S349" s="63">
        <v>1900</v>
      </c>
      <c r="T349">
        <f>LOG(S349)</f>
        <v>3.2787536009528289</v>
      </c>
      <c r="U349" s="27">
        <v>1930</v>
      </c>
      <c r="V349">
        <f>LOG(U349)</f>
        <v>3.2855573090077739</v>
      </c>
      <c r="W349">
        <v>20</v>
      </c>
      <c r="X349">
        <f>LOG(W349)</f>
        <v>1.3010299956639813</v>
      </c>
      <c r="Y349">
        <v>93.5</v>
      </c>
      <c r="Z349">
        <f>LOG(Y349)</f>
        <v>1.9708116108725178</v>
      </c>
      <c r="AA349">
        <v>1.3333333333333333</v>
      </c>
      <c r="AB349">
        <f>LOG(AA349)</f>
        <v>0.12493873660829993</v>
      </c>
      <c r="AC349">
        <v>0.2</v>
      </c>
      <c r="AD349">
        <f>LOG(AC349)</f>
        <v>-0.69897000433601875</v>
      </c>
      <c r="AE349" s="13">
        <v>19</v>
      </c>
      <c r="AF349">
        <f>LOG(AE349)</f>
        <v>1.2787536009528289</v>
      </c>
      <c r="AG349" s="15"/>
      <c r="AH349" t="e">
        <f>LOG(AG349)</f>
        <v>#NUM!</v>
      </c>
      <c r="AI349" s="18">
        <v>8.1</v>
      </c>
    </row>
    <row r="350" spans="1:35" ht="16" x14ac:dyDescent="0.2">
      <c r="A350" s="2" t="s">
        <v>384</v>
      </c>
      <c r="B350" s="3">
        <v>157000</v>
      </c>
      <c r="C350" s="92">
        <f>LOG(B350)</f>
        <v>5.195899652409234</v>
      </c>
      <c r="D350">
        <v>4.6577000000000002</v>
      </c>
      <c r="E350" s="48">
        <v>4.7244000000000002</v>
      </c>
      <c r="F350" s="48">
        <v>3.3842999999999996</v>
      </c>
      <c r="G350" s="48">
        <v>13.896600000000001</v>
      </c>
      <c r="H350" s="5">
        <v>12.27</v>
      </c>
      <c r="I350" s="48">
        <v>25.86</v>
      </c>
      <c r="J350" s="48">
        <v>41.28</v>
      </c>
      <c r="K350" s="48">
        <v>32.86</v>
      </c>
      <c r="L350" s="96"/>
      <c r="N350" s="9">
        <v>134000</v>
      </c>
      <c r="O350" s="9">
        <f>LOG(N350)</f>
        <v>5.1271047983648073</v>
      </c>
      <c r="P350" s="53">
        <v>63.1</v>
      </c>
      <c r="Q350" s="53">
        <v>24.2</v>
      </c>
      <c r="R350" s="53">
        <v>12.6</v>
      </c>
      <c r="S350" s="63">
        <v>1140</v>
      </c>
      <c r="T350">
        <f>LOG(S350)</f>
        <v>3.0569048513364727</v>
      </c>
      <c r="U350" s="27">
        <v>6869</v>
      </c>
      <c r="V350">
        <f>LOG(U350)</f>
        <v>3.8368935163764339</v>
      </c>
      <c r="W350">
        <v>25</v>
      </c>
      <c r="X350">
        <f>LOG(W350)</f>
        <v>1.3979400086720377</v>
      </c>
      <c r="Y350">
        <v>5</v>
      </c>
      <c r="Z350">
        <f>LOG(Y350)</f>
        <v>0.69897000433601886</v>
      </c>
      <c r="AA350">
        <v>1.2</v>
      </c>
      <c r="AB350">
        <f>LOG(AA350)</f>
        <v>7.9181246047624818E-2</v>
      </c>
      <c r="AC350">
        <v>0.5</v>
      </c>
      <c r="AD350">
        <f>LOG(AC350)</f>
        <v>-0.3010299956639812</v>
      </c>
      <c r="AE350" s="71">
        <v>150</v>
      </c>
      <c r="AF350">
        <f>LOG(AE350)</f>
        <v>2.1760912590556813</v>
      </c>
      <c r="AG350" s="15"/>
      <c r="AH350" t="e">
        <f>LOG(AG350)</f>
        <v>#NUM!</v>
      </c>
      <c r="AI350" s="18">
        <v>9.6</v>
      </c>
    </row>
    <row r="351" spans="1:35" ht="16" x14ac:dyDescent="0.2">
      <c r="A351" s="2" t="s">
        <v>385</v>
      </c>
      <c r="B351" s="3">
        <v>168000</v>
      </c>
      <c r="C351" s="92">
        <f>LOG(B351)</f>
        <v>5.2253092817258633</v>
      </c>
      <c r="D351">
        <v>4.9640000000000004</v>
      </c>
      <c r="E351" s="48">
        <v>4.7241</v>
      </c>
      <c r="F351" s="48">
        <v>3.3914</v>
      </c>
      <c r="G351" s="48">
        <v>14.1976</v>
      </c>
      <c r="H351" s="5">
        <v>9.51</v>
      </c>
      <c r="I351" s="48">
        <v>26.13</v>
      </c>
      <c r="J351" s="48">
        <v>38.65</v>
      </c>
      <c r="K351" s="48">
        <v>35.229999999999997</v>
      </c>
      <c r="L351" s="3">
        <v>7000</v>
      </c>
      <c r="M351">
        <f>LOG(L351)</f>
        <v>3.8450980400142569</v>
      </c>
      <c r="N351" s="9">
        <v>114000</v>
      </c>
      <c r="O351" s="9">
        <f>LOG(N351)</f>
        <v>5.0569048513364727</v>
      </c>
      <c r="P351" s="53">
        <v>67.8</v>
      </c>
      <c r="Q351" s="53">
        <v>29.2</v>
      </c>
      <c r="R351" s="53">
        <v>2.9</v>
      </c>
      <c r="S351" s="63">
        <v>3410</v>
      </c>
      <c r="T351">
        <f>LOG(S351)</f>
        <v>3.5327543789924976</v>
      </c>
      <c r="U351" s="27">
        <v>8080</v>
      </c>
      <c r="V351">
        <f>LOG(U351)</f>
        <v>3.907411360774586</v>
      </c>
      <c r="W351">
        <v>15</v>
      </c>
      <c r="X351">
        <f>LOG(W351)</f>
        <v>1.1760912590556813</v>
      </c>
      <c r="Y351">
        <v>6.5</v>
      </c>
      <c r="Z351">
        <f>LOG(Y351)</f>
        <v>0.81291335664285558</v>
      </c>
      <c r="AA351">
        <v>3.2</v>
      </c>
      <c r="AB351">
        <f>LOG(AA351)</f>
        <v>0.50514997831990605</v>
      </c>
      <c r="AC351">
        <v>2.6</v>
      </c>
      <c r="AD351">
        <f>LOG(AC351)</f>
        <v>0.41497334797081797</v>
      </c>
      <c r="AE351" s="13">
        <v>90</v>
      </c>
      <c r="AF351">
        <f>LOG(AE351)</f>
        <v>1.954242509439325</v>
      </c>
      <c r="AG351" s="15">
        <v>50</v>
      </c>
      <c r="AH351">
        <f>LOG(AG351)</f>
        <v>1.6989700043360187</v>
      </c>
      <c r="AI351" s="18">
        <v>8.6999999999999993</v>
      </c>
    </row>
    <row r="352" spans="1:35" ht="16" x14ac:dyDescent="0.2">
      <c r="A352" s="2" t="s">
        <v>386</v>
      </c>
      <c r="B352" s="3">
        <v>98000</v>
      </c>
      <c r="C352" s="92">
        <f>LOG(B352)</f>
        <v>4.9912260756924951</v>
      </c>
      <c r="D352">
        <v>4.5278999999999998</v>
      </c>
      <c r="E352" s="48">
        <v>4.7944000000000004</v>
      </c>
      <c r="F352" s="48">
        <v>3.3956</v>
      </c>
      <c r="G352" s="48">
        <v>13.840299999999999</v>
      </c>
      <c r="H352" s="5">
        <v>10.9</v>
      </c>
      <c r="I352" s="48">
        <v>26.11</v>
      </c>
      <c r="J352" s="48">
        <v>35.049999999999997</v>
      </c>
      <c r="K352" s="48">
        <v>38.840000000000003</v>
      </c>
      <c r="L352" s="3">
        <v>4000</v>
      </c>
      <c r="M352">
        <f>LOG(L352)</f>
        <v>3.6020599913279625</v>
      </c>
      <c r="N352" s="9">
        <v>82000</v>
      </c>
      <c r="O352" s="9">
        <f>LOG(N352)</f>
        <v>4.9138138523837167</v>
      </c>
      <c r="P352" s="53">
        <v>69.099999999999994</v>
      </c>
      <c r="Q352" s="53">
        <v>21.1</v>
      </c>
      <c r="R352" s="53">
        <v>9.8000000000000007</v>
      </c>
      <c r="S352" s="63">
        <v>1380</v>
      </c>
      <c r="T352">
        <f>LOG(S352)</f>
        <v>3.1398790864012365</v>
      </c>
      <c r="U352" s="27">
        <v>2060</v>
      </c>
      <c r="V352">
        <f>LOG(U352)</f>
        <v>3.3138672203691533</v>
      </c>
      <c r="W352">
        <v>230</v>
      </c>
      <c r="X352">
        <f>LOG(W352)</f>
        <v>2.3617278360175931</v>
      </c>
      <c r="Y352">
        <v>44.5</v>
      </c>
      <c r="Z352">
        <f>LOG(Y352)</f>
        <v>1.6483600109809315</v>
      </c>
      <c r="AA352">
        <v>9.1999999999999993</v>
      </c>
      <c r="AB352">
        <f>LOG(AA352)</f>
        <v>0.96378782734555524</v>
      </c>
      <c r="AC352">
        <v>6.1</v>
      </c>
      <c r="AD352">
        <f>LOG(AC352)</f>
        <v>0.78532983501076703</v>
      </c>
      <c r="AE352" s="13">
        <v>19</v>
      </c>
      <c r="AF352">
        <f>LOG(AE352)</f>
        <v>1.2787536009528289</v>
      </c>
      <c r="AG352" s="15">
        <v>20</v>
      </c>
      <c r="AH352">
        <f>LOG(AG352)</f>
        <v>1.3010299956639813</v>
      </c>
      <c r="AI352" s="18">
        <v>9.1</v>
      </c>
    </row>
    <row r="353" spans="1:35" ht="16" x14ac:dyDescent="0.2">
      <c r="A353" s="2" t="s">
        <v>387</v>
      </c>
      <c r="B353" s="3">
        <v>103000</v>
      </c>
      <c r="C353" s="92">
        <f>LOG(B353)</f>
        <v>5.012837224705172</v>
      </c>
      <c r="D353">
        <v>4.4089</v>
      </c>
      <c r="E353" s="48">
        <v>4.8066000000000004</v>
      </c>
      <c r="F353" s="48">
        <v>3.1030000000000002</v>
      </c>
      <c r="G353" s="48">
        <v>13.443099999999999</v>
      </c>
      <c r="H353" s="5">
        <v>10.91</v>
      </c>
      <c r="I353" s="48">
        <v>26.729999999999997</v>
      </c>
      <c r="J353" s="48">
        <v>36.130000000000003</v>
      </c>
      <c r="K353" s="48">
        <v>37.130000000000003</v>
      </c>
      <c r="L353" s="3">
        <v>2000</v>
      </c>
      <c r="M353">
        <f>LOG(L353)</f>
        <v>3.3010299956639813</v>
      </c>
      <c r="N353" s="9">
        <v>108000</v>
      </c>
      <c r="O353" s="9">
        <f>LOG(N353)</f>
        <v>5.0334237554869494</v>
      </c>
      <c r="P353" s="53">
        <v>74.2</v>
      </c>
      <c r="Q353" s="53">
        <v>22.1</v>
      </c>
      <c r="R353" s="53">
        <v>3.7000000000000006</v>
      </c>
      <c r="S353" s="63">
        <v>2880</v>
      </c>
      <c r="T353">
        <f>LOG(S353)</f>
        <v>3.459392487759231</v>
      </c>
      <c r="U353" s="27">
        <v>3777</v>
      </c>
      <c r="V353">
        <f>LOG(U353)</f>
        <v>3.5771469848275252</v>
      </c>
      <c r="W353">
        <v>210</v>
      </c>
      <c r="X353">
        <f>LOG(W353)</f>
        <v>2.3222192947339191</v>
      </c>
      <c r="Y353">
        <v>18</v>
      </c>
      <c r="Z353">
        <f>LOG(Y353)</f>
        <v>1.255272505103306</v>
      </c>
      <c r="AA353">
        <v>9.8000000000000007</v>
      </c>
      <c r="AB353">
        <f>LOG(AA353)</f>
        <v>0.99122607569249488</v>
      </c>
      <c r="AC353">
        <v>5.9</v>
      </c>
      <c r="AD353">
        <f>LOG(AC353)</f>
        <v>0.77085201164214423</v>
      </c>
      <c r="AE353" s="13">
        <v>18</v>
      </c>
      <c r="AF353">
        <f>LOG(AE353)</f>
        <v>1.255272505103306</v>
      </c>
      <c r="AG353" s="15">
        <v>20</v>
      </c>
      <c r="AH353">
        <f>LOG(AG353)</f>
        <v>1.3010299956639813</v>
      </c>
      <c r="AI353" s="18">
        <v>9.1</v>
      </c>
    </row>
    <row r="354" spans="1:35" ht="16" x14ac:dyDescent="0.2">
      <c r="A354" s="2" t="s">
        <v>388</v>
      </c>
      <c r="B354" s="3">
        <v>130000</v>
      </c>
      <c r="C354" s="92">
        <f>LOG(B354)</f>
        <v>5.1139433523068369</v>
      </c>
      <c r="D354">
        <v>4.6120999999999999</v>
      </c>
      <c r="E354" s="48">
        <v>4.7152000000000003</v>
      </c>
      <c r="F354" s="48">
        <v>3.1309000000000005</v>
      </c>
      <c r="G354" s="48">
        <v>13.582700000000001</v>
      </c>
      <c r="H354" s="5">
        <v>12.04</v>
      </c>
      <c r="I354" s="48">
        <v>25.53</v>
      </c>
      <c r="J354" s="48">
        <v>37.14</v>
      </c>
      <c r="K354" s="48">
        <v>37.33</v>
      </c>
      <c r="L354" s="3">
        <v>2000</v>
      </c>
      <c r="M354">
        <f>LOG(L354)</f>
        <v>3.3010299956639813</v>
      </c>
      <c r="N354" s="9">
        <v>113000</v>
      </c>
      <c r="O354" s="9">
        <f>LOG(N354)</f>
        <v>5.0530784434834199</v>
      </c>
      <c r="P354" s="53">
        <v>68.2</v>
      </c>
      <c r="Q354" s="53">
        <v>22.9</v>
      </c>
      <c r="R354" s="53">
        <v>8.8000000000000007</v>
      </c>
      <c r="S354" s="63">
        <v>2340</v>
      </c>
      <c r="T354">
        <f>LOG(S354)</f>
        <v>3.369215857410143</v>
      </c>
      <c r="U354" s="27">
        <v>4620</v>
      </c>
      <c r="V354">
        <f>LOG(U354)</f>
        <v>3.6646419755561257</v>
      </c>
      <c r="W354">
        <v>290</v>
      </c>
      <c r="X354">
        <f>LOG(W354)</f>
        <v>2.4623979978989561</v>
      </c>
      <c r="Y354">
        <v>28</v>
      </c>
      <c r="Z354">
        <f>LOG(Y354)</f>
        <v>1.4471580313422192</v>
      </c>
      <c r="AA354">
        <v>5.0999999999999996</v>
      </c>
      <c r="AB354">
        <f>LOG(AA354)</f>
        <v>0.70757017609793638</v>
      </c>
      <c r="AC354">
        <v>4.0999999999999996</v>
      </c>
      <c r="AD354">
        <f>LOG(AC354)</f>
        <v>0.61278385671973545</v>
      </c>
      <c r="AE354" s="71">
        <f>18*0.25</f>
        <v>4.5</v>
      </c>
      <c r="AF354">
        <f>LOG(AE354)</f>
        <v>0.65321251377534373</v>
      </c>
      <c r="AG354" s="15">
        <v>50</v>
      </c>
      <c r="AH354">
        <f>LOG(AG354)</f>
        <v>1.6989700043360187</v>
      </c>
      <c r="AI354" s="18">
        <v>8.6999999999999993</v>
      </c>
    </row>
    <row r="355" spans="1:35" ht="16" x14ac:dyDescent="0.2">
      <c r="A355" s="2" t="s">
        <v>389</v>
      </c>
      <c r="B355" s="3">
        <v>71000</v>
      </c>
      <c r="C355" s="92">
        <f>LOG(B355)</f>
        <v>4.8512583487190755</v>
      </c>
      <c r="D355">
        <v>3.9618000000000002</v>
      </c>
      <c r="E355" s="48">
        <v>4.6157000000000004</v>
      </c>
      <c r="F355" s="48">
        <v>3.0482999999999998</v>
      </c>
      <c r="G355" s="48">
        <v>12.7295</v>
      </c>
      <c r="H355" s="5">
        <v>8.58</v>
      </c>
      <c r="I355" s="48">
        <v>27</v>
      </c>
      <c r="J355" s="48">
        <v>41.09</v>
      </c>
      <c r="K355" s="48">
        <v>31.91</v>
      </c>
      <c r="L355" s="3">
        <v>2000</v>
      </c>
      <c r="M355">
        <f>LOG(L355)</f>
        <v>3.3010299956639813</v>
      </c>
      <c r="N355" s="9">
        <v>74000</v>
      </c>
      <c r="O355" s="9">
        <f>LOG(N355)</f>
        <v>4.8692317197309762</v>
      </c>
      <c r="P355" s="53">
        <v>69.400000000000006</v>
      </c>
      <c r="Q355" s="53">
        <v>21.6</v>
      </c>
      <c r="R355" s="53">
        <v>9</v>
      </c>
      <c r="S355" s="63">
        <v>480</v>
      </c>
      <c r="T355">
        <f>LOG(S355)</f>
        <v>2.6812412373755872</v>
      </c>
      <c r="U355" s="27">
        <v>970</v>
      </c>
      <c r="V355">
        <f>LOG(U355)</f>
        <v>2.9867717342662448</v>
      </c>
      <c r="W355">
        <v>125</v>
      </c>
      <c r="X355">
        <f>LOG(W355)</f>
        <v>2.0969100130080562</v>
      </c>
      <c r="Z355" t="e">
        <f>LOG(Y355)</f>
        <v>#NUM!</v>
      </c>
      <c r="AA355">
        <v>2.1</v>
      </c>
      <c r="AB355">
        <f>LOG(AA355)</f>
        <v>0.3222192947339193</v>
      </c>
      <c r="AD355" t="e">
        <f>LOG(AC355)</f>
        <v>#NUM!</v>
      </c>
      <c r="AE355" s="13">
        <v>160</v>
      </c>
      <c r="AF355">
        <f>LOG(AE355)</f>
        <v>2.2041199826559246</v>
      </c>
      <c r="AG355" s="15">
        <v>20</v>
      </c>
      <c r="AH355">
        <f>LOG(AG355)</f>
        <v>1.3010299956639813</v>
      </c>
      <c r="AI355" s="18">
        <v>9.5</v>
      </c>
    </row>
    <row r="356" spans="1:35" ht="16" x14ac:dyDescent="0.2">
      <c r="A356" s="2" t="s">
        <v>390</v>
      </c>
      <c r="B356" s="3">
        <v>69000</v>
      </c>
      <c r="C356" s="92">
        <f>LOG(B356)</f>
        <v>4.8388490907372557</v>
      </c>
      <c r="D356">
        <v>4.2350000000000003</v>
      </c>
      <c r="E356" s="48">
        <v>4.7706999999999997</v>
      </c>
      <c r="F356" s="48">
        <v>3.1759000000000004</v>
      </c>
      <c r="G356" s="48">
        <v>13.299800000000001</v>
      </c>
      <c r="H356" s="5">
        <v>10.74</v>
      </c>
      <c r="I356" s="48">
        <v>27.73</v>
      </c>
      <c r="J356" s="48">
        <v>43.8</v>
      </c>
      <c r="K356" s="48">
        <v>28.470000000000002</v>
      </c>
      <c r="L356" s="96"/>
      <c r="N356" s="9">
        <v>79000</v>
      </c>
      <c r="O356" s="9">
        <f>LOG(N356)</f>
        <v>4.8976270912904418</v>
      </c>
      <c r="P356" s="53">
        <v>59.3</v>
      </c>
      <c r="Q356" s="53">
        <v>21.2</v>
      </c>
      <c r="R356" s="53">
        <v>19.5</v>
      </c>
      <c r="S356" s="63">
        <v>340</v>
      </c>
      <c r="T356">
        <f>LOG(S356)</f>
        <v>2.5314789170422549</v>
      </c>
      <c r="U356" s="27">
        <v>440</v>
      </c>
      <c r="V356">
        <f>LOG(U356)</f>
        <v>2.6434526764861874</v>
      </c>
      <c r="W356">
        <v>75</v>
      </c>
      <c r="X356">
        <f>LOG(W356)</f>
        <v>1.8750612633917001</v>
      </c>
      <c r="Y356">
        <v>2</v>
      </c>
      <c r="Z356">
        <f>LOG(Y356)</f>
        <v>0.3010299956639812</v>
      </c>
      <c r="AA356">
        <v>1.9</v>
      </c>
      <c r="AB356">
        <f>LOG(AA356)</f>
        <v>0.27875360095282892</v>
      </c>
      <c r="AC356">
        <v>1.6666666666666667</v>
      </c>
      <c r="AD356">
        <f>LOG(AC356)</f>
        <v>0.22184874961635639</v>
      </c>
      <c r="AE356" s="13">
        <v>340</v>
      </c>
      <c r="AF356">
        <f>LOG(AE356)</f>
        <v>2.5314789170422549</v>
      </c>
      <c r="AG356" s="15"/>
      <c r="AH356" t="e">
        <f>LOG(AG356)</f>
        <v>#NUM!</v>
      </c>
      <c r="AI356" s="18">
        <v>9.1</v>
      </c>
    </row>
    <row r="357" spans="1:35" ht="16" x14ac:dyDescent="0.2">
      <c r="A357" s="2" t="s">
        <v>391</v>
      </c>
      <c r="B357" s="3">
        <v>103000</v>
      </c>
      <c r="C357" s="92">
        <f>LOG(B357)</f>
        <v>5.012837224705172</v>
      </c>
      <c r="D357">
        <v>4.6455000000000002</v>
      </c>
      <c r="E357" s="48">
        <v>4.7389000000000001</v>
      </c>
      <c r="F357" s="48">
        <v>3.2599000000000005</v>
      </c>
      <c r="G357" s="48">
        <v>13.752000000000001</v>
      </c>
      <c r="H357" s="5">
        <v>8.01</v>
      </c>
      <c r="I357" s="48">
        <v>28.360000000000003</v>
      </c>
      <c r="J357" s="48">
        <v>41.47</v>
      </c>
      <c r="K357" s="48">
        <v>30.17</v>
      </c>
      <c r="L357" s="3">
        <v>4000</v>
      </c>
      <c r="M357">
        <f>LOG(L357)</f>
        <v>3.6020599913279625</v>
      </c>
      <c r="N357" s="9">
        <v>80000</v>
      </c>
      <c r="O357" s="9">
        <f>LOG(N357)</f>
        <v>4.9030899869919438</v>
      </c>
      <c r="P357" s="53">
        <v>75.900000000000006</v>
      </c>
      <c r="Q357" s="53">
        <v>18.8</v>
      </c>
      <c r="R357" s="53">
        <v>5.4</v>
      </c>
      <c r="S357" s="63">
        <v>1390</v>
      </c>
      <c r="T357">
        <f>LOG(S357)</f>
        <v>3.143014800254095</v>
      </c>
      <c r="U357" s="27">
        <v>5476.5</v>
      </c>
      <c r="V357">
        <f>LOG(U357)</f>
        <v>3.7385030920054088</v>
      </c>
      <c r="W357">
        <v>280</v>
      </c>
      <c r="X357">
        <f>LOG(W357)</f>
        <v>2.4471580313422194</v>
      </c>
      <c r="Y357">
        <v>7</v>
      </c>
      <c r="Z357">
        <f>LOG(Y357)</f>
        <v>0.84509804001425681</v>
      </c>
      <c r="AA357">
        <v>2.7</v>
      </c>
      <c r="AB357">
        <f>LOG(AA357)</f>
        <v>0.43136376415898736</v>
      </c>
      <c r="AC357">
        <v>2</v>
      </c>
      <c r="AD357">
        <f>LOG(AC357)</f>
        <v>0.3010299956639812</v>
      </c>
      <c r="AE357" s="71">
        <v>120</v>
      </c>
      <c r="AF357">
        <f>LOG(AE357)</f>
        <v>2.0791812460476247</v>
      </c>
      <c r="AG357" s="15">
        <v>20</v>
      </c>
      <c r="AH357">
        <f>LOG(AG357)</f>
        <v>1.3010299956639813</v>
      </c>
      <c r="AI357" s="18">
        <v>9.1999999999999993</v>
      </c>
    </row>
    <row r="358" spans="1:35" ht="16" x14ac:dyDescent="0.2">
      <c r="A358" s="2" t="s">
        <v>392</v>
      </c>
      <c r="B358" s="3">
        <v>59000</v>
      </c>
      <c r="C358" s="92">
        <f>LOG(B358)</f>
        <v>4.7708520116421438</v>
      </c>
      <c r="D358">
        <v>4.2057000000000002</v>
      </c>
      <c r="E358" s="48">
        <v>4.7371999999999996</v>
      </c>
      <c r="F358" s="48">
        <v>3.1623999999999999</v>
      </c>
      <c r="G358" s="48">
        <v>13.201599999999999</v>
      </c>
      <c r="H358" s="5">
        <v>11.21</v>
      </c>
      <c r="I358" s="48">
        <v>28.16</v>
      </c>
      <c r="J358" s="48">
        <v>40.909999999999997</v>
      </c>
      <c r="K358" s="48">
        <v>30.930000000000003</v>
      </c>
      <c r="L358" s="3">
        <v>8000</v>
      </c>
      <c r="M358">
        <f>LOG(L358)</f>
        <v>3.9030899869919438</v>
      </c>
      <c r="N358" s="9">
        <v>61000</v>
      </c>
      <c r="O358" s="9">
        <f>LOG(N358)</f>
        <v>4.7853298350107671</v>
      </c>
      <c r="P358" s="53">
        <v>70.8</v>
      </c>
      <c r="Q358" s="53">
        <v>22.5</v>
      </c>
      <c r="R358" s="53">
        <v>6.7</v>
      </c>
      <c r="S358" s="63">
        <v>37189.5</v>
      </c>
      <c r="T358">
        <f>LOG(S358)</f>
        <v>4.5704203394587122</v>
      </c>
      <c r="U358" s="27">
        <v>38742.5</v>
      </c>
      <c r="V358">
        <f>LOG(U358)</f>
        <v>4.5881876417102339</v>
      </c>
      <c r="W358">
        <v>50</v>
      </c>
      <c r="X358">
        <f>LOG(W358)</f>
        <v>1.6989700043360187</v>
      </c>
      <c r="Y358">
        <v>202.5</v>
      </c>
      <c r="Z358">
        <f>LOG(Y358)</f>
        <v>2.3064250275506875</v>
      </c>
      <c r="AA358">
        <v>5.2</v>
      </c>
      <c r="AB358">
        <f>LOG(AA358)</f>
        <v>0.71600334363479923</v>
      </c>
      <c r="AC358">
        <v>2.1</v>
      </c>
      <c r="AD358">
        <f>LOG(AC358)</f>
        <v>0.3222192947339193</v>
      </c>
      <c r="AE358" s="71">
        <v>110</v>
      </c>
      <c r="AF358">
        <f>LOG(AE358)</f>
        <v>2.0413926851582249</v>
      </c>
      <c r="AG358" s="15"/>
      <c r="AH358" t="e">
        <f>LOG(AG358)</f>
        <v>#NUM!</v>
      </c>
      <c r="AI358" s="18">
        <v>9.1</v>
      </c>
    </row>
    <row r="359" spans="1:35" ht="16" x14ac:dyDescent="0.2">
      <c r="A359" s="2" t="s">
        <v>393</v>
      </c>
      <c r="B359" s="3">
        <v>143000</v>
      </c>
      <c r="C359" s="92">
        <f>LOG(B359)</f>
        <v>5.1553360374650614</v>
      </c>
      <c r="D359">
        <v>5.0077999999999996</v>
      </c>
      <c r="E359" s="48">
        <v>4.6954000000000002</v>
      </c>
      <c r="F359" s="48">
        <v>2.9102999999999999</v>
      </c>
      <c r="G359" s="48">
        <v>13.7211</v>
      </c>
      <c r="H359" s="5">
        <v>8.85</v>
      </c>
      <c r="I359" s="48">
        <v>28.26</v>
      </c>
      <c r="J359" s="48">
        <v>37.979999999999997</v>
      </c>
      <c r="K359" s="48">
        <v>33.76</v>
      </c>
      <c r="L359" s="3">
        <v>4000000</v>
      </c>
      <c r="M359">
        <f>LOG(L359)</f>
        <v>6.6020599913279625</v>
      </c>
      <c r="N359" s="9">
        <v>157000</v>
      </c>
      <c r="O359" s="9">
        <f>LOG(N359)</f>
        <v>5.195899652409234</v>
      </c>
      <c r="P359" s="53">
        <v>70.3</v>
      </c>
      <c r="Q359" s="53">
        <v>25.900000000000002</v>
      </c>
      <c r="R359" s="53">
        <v>3.9</v>
      </c>
      <c r="S359" s="63">
        <v>3500</v>
      </c>
      <c r="T359">
        <f>LOG(S359)</f>
        <v>3.5440680443502757</v>
      </c>
      <c r="U359" s="27">
        <v>3493788.5</v>
      </c>
      <c r="V359">
        <f>LOG(U359)</f>
        <v>6.5432966109894757</v>
      </c>
      <c r="W359">
        <v>75</v>
      </c>
      <c r="X359">
        <f>LOG(W359)</f>
        <v>1.8750612633917001</v>
      </c>
      <c r="Y359">
        <v>30</v>
      </c>
      <c r="Z359">
        <f>LOG(Y359)</f>
        <v>1.4771212547196624</v>
      </c>
      <c r="AA359">
        <v>1.2</v>
      </c>
      <c r="AB359">
        <f>LOG(AA359)</f>
        <v>7.9181246047624818E-2</v>
      </c>
      <c r="AC359">
        <v>1.5</v>
      </c>
      <c r="AD359">
        <f>LOG(AC359)</f>
        <v>0.17609125905568124</v>
      </c>
      <c r="AE359" s="71">
        <v>120</v>
      </c>
      <c r="AF359">
        <f>LOG(AE359)</f>
        <v>2.0791812460476247</v>
      </c>
      <c r="AG359" s="15">
        <v>90</v>
      </c>
      <c r="AH359">
        <f>LOG(AG359)</f>
        <v>1.954242509439325</v>
      </c>
      <c r="AI359" s="18">
        <v>9.1999999999999993</v>
      </c>
    </row>
    <row r="360" spans="1:35" ht="16" x14ac:dyDescent="0.2">
      <c r="A360" s="2" t="s">
        <v>394</v>
      </c>
      <c r="B360" s="3">
        <v>86000</v>
      </c>
      <c r="C360" s="92">
        <f>LOG(B360)</f>
        <v>4.9344984512435675</v>
      </c>
      <c r="D360">
        <v>4.3121</v>
      </c>
      <c r="E360" s="48">
        <v>4.7493999999999996</v>
      </c>
      <c r="F360" s="48">
        <v>3.1011000000000002</v>
      </c>
      <c r="G360" s="48">
        <v>13.286799999999999</v>
      </c>
      <c r="H360" s="5">
        <v>11.62</v>
      </c>
      <c r="I360" s="48">
        <v>27.560000000000002</v>
      </c>
      <c r="J360" s="48">
        <v>39.64</v>
      </c>
      <c r="K360" s="48">
        <v>32.79</v>
      </c>
      <c r="L360" s="3">
        <v>7000</v>
      </c>
      <c r="M360">
        <f>LOG(L360)</f>
        <v>3.8450980400142569</v>
      </c>
      <c r="N360" s="9">
        <v>75000</v>
      </c>
      <c r="O360" s="9">
        <f>LOG(N360)</f>
        <v>4.8750612633917001</v>
      </c>
      <c r="P360" s="53">
        <v>72.599999999999994</v>
      </c>
      <c r="Q360" s="53">
        <v>11.5</v>
      </c>
      <c r="R360" s="53">
        <v>15.9</v>
      </c>
      <c r="S360" s="63">
        <v>28000</v>
      </c>
      <c r="T360">
        <f>LOG(S360)</f>
        <v>4.4471580313422194</v>
      </c>
      <c r="U360" s="27">
        <v>17011.5</v>
      </c>
      <c r="V360">
        <f>LOG(U360)</f>
        <v>4.2307426094974225</v>
      </c>
      <c r="W360">
        <v>2205</v>
      </c>
      <c r="X360">
        <f>LOG(W360)</f>
        <v>3.3434085938038574</v>
      </c>
      <c r="Y360">
        <v>6.5</v>
      </c>
      <c r="Z360">
        <f>LOG(Y360)</f>
        <v>0.81291335664285558</v>
      </c>
      <c r="AA360">
        <v>0.9</v>
      </c>
      <c r="AB360">
        <f>LOG(AA360)</f>
        <v>-4.5757490560675115E-2</v>
      </c>
      <c r="AC360">
        <v>0.3</v>
      </c>
      <c r="AD360">
        <f>LOG(AC360)</f>
        <v>-0.52287874528033762</v>
      </c>
      <c r="AE360" s="13">
        <v>19</v>
      </c>
      <c r="AF360">
        <f>LOG(AE360)</f>
        <v>1.2787536009528289</v>
      </c>
      <c r="AG360" s="15">
        <v>20</v>
      </c>
      <c r="AH360">
        <f>LOG(AG360)</f>
        <v>1.3010299956639813</v>
      </c>
      <c r="AI360" s="18">
        <v>9.1999999999999993</v>
      </c>
    </row>
    <row r="361" spans="1:35" ht="16" x14ac:dyDescent="0.2">
      <c r="A361" s="2" t="s">
        <v>395</v>
      </c>
      <c r="B361" s="3">
        <v>74000</v>
      </c>
      <c r="C361" s="92">
        <f>LOG(B361)</f>
        <v>4.8692317197309762</v>
      </c>
      <c r="D361">
        <v>4.0907</v>
      </c>
      <c r="E361" s="48">
        <v>4.7117000000000004</v>
      </c>
      <c r="F361" s="48">
        <v>3.2610000000000001</v>
      </c>
      <c r="G361" s="48">
        <v>13.200000000000001</v>
      </c>
      <c r="H361" s="5">
        <v>12</v>
      </c>
      <c r="I361" s="48">
        <v>26.71</v>
      </c>
      <c r="J361" s="48">
        <v>39.159999999999997</v>
      </c>
      <c r="K361" s="48">
        <v>34.130000000000003</v>
      </c>
      <c r="L361" s="3">
        <v>1000</v>
      </c>
      <c r="M361">
        <f>LOG(L361)</f>
        <v>3</v>
      </c>
      <c r="N361" s="9">
        <v>58000</v>
      </c>
      <c r="O361" s="9">
        <f>LOG(N361)</f>
        <v>4.7634279935629369</v>
      </c>
      <c r="P361" s="53">
        <v>54.1</v>
      </c>
      <c r="Q361" s="53">
        <v>25.900000000000002</v>
      </c>
      <c r="R361" s="53">
        <v>20</v>
      </c>
      <c r="S361" s="63">
        <v>770</v>
      </c>
      <c r="T361">
        <f>LOG(S361)</f>
        <v>2.8864907251724818</v>
      </c>
      <c r="U361" s="27">
        <v>810</v>
      </c>
      <c r="V361">
        <f>LOG(U361)</f>
        <v>2.90848501887865</v>
      </c>
      <c r="W361">
        <v>30</v>
      </c>
      <c r="X361">
        <f>LOG(W361)</f>
        <v>1.4771212547196624</v>
      </c>
      <c r="Z361" t="e">
        <f>LOG(Y361)</f>
        <v>#NUM!</v>
      </c>
      <c r="AA361">
        <v>0.5</v>
      </c>
      <c r="AB361">
        <f>LOG(AA361)</f>
        <v>-0.3010299956639812</v>
      </c>
      <c r="AD361" t="e">
        <f>LOG(AC361)</f>
        <v>#NUM!</v>
      </c>
      <c r="AE361" s="13">
        <v>40</v>
      </c>
      <c r="AF361">
        <f>LOG(AE361)</f>
        <v>1.6020599913279623</v>
      </c>
      <c r="AG361" s="15"/>
      <c r="AH361" t="e">
        <f>LOG(AG361)</f>
        <v>#NUM!</v>
      </c>
      <c r="AI361" s="18">
        <v>5</v>
      </c>
    </row>
    <row r="362" spans="1:35" ht="16" x14ac:dyDescent="0.2">
      <c r="A362" s="2" t="s">
        <v>396</v>
      </c>
      <c r="B362" s="3">
        <v>61000</v>
      </c>
      <c r="C362" s="92">
        <f>LOG(B362)</f>
        <v>4.7853298350107671</v>
      </c>
      <c r="D362">
        <v>4.6314000000000002</v>
      </c>
      <c r="E362" s="48">
        <v>4.7415000000000003</v>
      </c>
      <c r="F362" s="48">
        <v>3.2791000000000001</v>
      </c>
      <c r="G362" s="48">
        <v>13.774800000000001</v>
      </c>
      <c r="H362" s="5">
        <v>12.17</v>
      </c>
      <c r="I362" s="48">
        <v>26.72</v>
      </c>
      <c r="J362" s="48">
        <v>42.39</v>
      </c>
      <c r="K362" s="48">
        <v>30.89</v>
      </c>
      <c r="L362" s="96"/>
      <c r="N362" s="9">
        <v>84000</v>
      </c>
      <c r="O362" s="9">
        <f>LOG(N362)</f>
        <v>4.924279286061882</v>
      </c>
      <c r="P362" s="53">
        <v>50.4</v>
      </c>
      <c r="Q362" s="53">
        <v>20.5</v>
      </c>
      <c r="R362" s="53">
        <v>29.100000000000005</v>
      </c>
      <c r="S362" s="63">
        <v>790</v>
      </c>
      <c r="T362">
        <f>LOG(S362)</f>
        <v>2.8976270912904414</v>
      </c>
      <c r="U362" s="27">
        <v>1910</v>
      </c>
      <c r="V362">
        <f>LOG(U362)</f>
        <v>3.2810333672477277</v>
      </c>
      <c r="W362">
        <v>30</v>
      </c>
      <c r="X362">
        <f>LOG(W362)</f>
        <v>1.4771212547196624</v>
      </c>
      <c r="Y362">
        <v>3</v>
      </c>
      <c r="Z362">
        <f>LOG(Y362)</f>
        <v>0.47712125471966244</v>
      </c>
      <c r="AA362">
        <v>3.4</v>
      </c>
      <c r="AB362">
        <f>LOG(AA362)</f>
        <v>0.53147891704225514</v>
      </c>
      <c r="AC362">
        <v>3</v>
      </c>
      <c r="AD362">
        <f>LOG(AC362)</f>
        <v>0.47712125471966244</v>
      </c>
      <c r="AE362" s="71">
        <v>100</v>
      </c>
      <c r="AF362">
        <f>LOG(AE362)</f>
        <v>2</v>
      </c>
      <c r="AG362" s="15"/>
      <c r="AH362" t="e">
        <f>LOG(AG362)</f>
        <v>#NUM!</v>
      </c>
      <c r="AI362" s="18">
        <v>5</v>
      </c>
    </row>
    <row r="363" spans="1:35" ht="16" x14ac:dyDescent="0.2">
      <c r="A363" s="2" t="s">
        <v>397</v>
      </c>
      <c r="B363" s="3">
        <v>121000</v>
      </c>
      <c r="C363" s="92">
        <f>LOG(B363)</f>
        <v>5.0827853703164498</v>
      </c>
      <c r="D363">
        <v>5.8642000000000003</v>
      </c>
      <c r="E363" s="48">
        <v>4.6957000000000004</v>
      </c>
      <c r="F363" s="48">
        <v>3.2545000000000006</v>
      </c>
      <c r="G363" s="48">
        <v>14.9168</v>
      </c>
      <c r="H363" s="5">
        <v>11.28</v>
      </c>
      <c r="I363" s="48">
        <v>28.52</v>
      </c>
      <c r="J363" s="48">
        <v>40.82</v>
      </c>
      <c r="K363" s="48">
        <v>30.659999999999997</v>
      </c>
      <c r="L363" s="3">
        <v>9000</v>
      </c>
      <c r="M363">
        <f>LOG(L363)</f>
        <v>3.9542425094393248</v>
      </c>
      <c r="N363" s="9">
        <v>83000</v>
      </c>
      <c r="O363" s="9">
        <f>LOG(N363)</f>
        <v>4.9190780923760737</v>
      </c>
      <c r="P363" s="53">
        <v>65.599999999999994</v>
      </c>
      <c r="Q363" s="53">
        <v>28.800000000000004</v>
      </c>
      <c r="R363" s="53">
        <v>5.6</v>
      </c>
      <c r="S363" s="63">
        <v>22185.5</v>
      </c>
      <c r="T363">
        <f>LOG(S363)</f>
        <v>4.3460692209630531</v>
      </c>
      <c r="U363" s="27">
        <v>22185.5</v>
      </c>
      <c r="V363">
        <f>LOG(U363)</f>
        <v>4.3460692209630531</v>
      </c>
      <c r="W363">
        <v>10</v>
      </c>
      <c r="X363">
        <f>LOG(W363)</f>
        <v>1</v>
      </c>
      <c r="Y363">
        <v>2.5</v>
      </c>
      <c r="Z363">
        <f>LOG(Y363)</f>
        <v>0.3979400086720376</v>
      </c>
      <c r="AA363">
        <v>1.8</v>
      </c>
      <c r="AB363">
        <f>LOG(AA363)</f>
        <v>0.25527250510330607</v>
      </c>
      <c r="AC363">
        <v>1.75</v>
      </c>
      <c r="AD363">
        <f>LOG(AC363)</f>
        <v>0.24303804868629444</v>
      </c>
      <c r="AE363" s="71">
        <v>120</v>
      </c>
      <c r="AF363">
        <f>LOG(AE363)</f>
        <v>2.0791812460476247</v>
      </c>
      <c r="AG363" s="15">
        <v>80</v>
      </c>
      <c r="AH363">
        <f>LOG(AG363)</f>
        <v>1.9030899869919435</v>
      </c>
      <c r="AI363" s="18">
        <v>4.0999999999999996</v>
      </c>
    </row>
    <row r="364" spans="1:35" ht="16" x14ac:dyDescent="0.2">
      <c r="A364" s="2" t="s">
        <v>398</v>
      </c>
      <c r="B364" s="3">
        <v>91000</v>
      </c>
      <c r="C364" s="92">
        <f>LOG(B364)</f>
        <v>4.9590413923210939</v>
      </c>
      <c r="D364">
        <v>4.5481999999999996</v>
      </c>
      <c r="E364" s="48">
        <v>4.7876000000000003</v>
      </c>
      <c r="F364" s="48">
        <v>3.3937000000000004</v>
      </c>
      <c r="G364" s="48">
        <v>13.851000000000003</v>
      </c>
      <c r="H364" s="5">
        <v>11.22</v>
      </c>
      <c r="I364" s="48">
        <v>25.509999999999998</v>
      </c>
      <c r="J364" s="48">
        <v>34.56</v>
      </c>
      <c r="K364" s="48">
        <v>39.94</v>
      </c>
      <c r="L364" s="3">
        <v>2000</v>
      </c>
      <c r="M364">
        <f>LOG(L364)</f>
        <v>3.3010299956639813</v>
      </c>
      <c r="N364" s="9">
        <v>70000</v>
      </c>
      <c r="O364" s="9">
        <f>LOG(N364)</f>
        <v>4.8450980400142569</v>
      </c>
      <c r="P364" s="53">
        <v>73.3</v>
      </c>
      <c r="Q364" s="53">
        <v>16.2</v>
      </c>
      <c r="R364" s="53">
        <v>10.5</v>
      </c>
      <c r="S364" s="63">
        <v>880</v>
      </c>
      <c r="T364">
        <f>LOG(S364)</f>
        <v>2.9444826721501687</v>
      </c>
      <c r="U364" s="27">
        <v>1710</v>
      </c>
      <c r="V364">
        <f>LOG(U364)</f>
        <v>3.2329961103921536</v>
      </c>
      <c r="W364">
        <v>175</v>
      </c>
      <c r="X364">
        <f>LOG(W364)</f>
        <v>2.2430380486862944</v>
      </c>
      <c r="Y364">
        <v>53</v>
      </c>
      <c r="Z364">
        <f>LOG(Y364)</f>
        <v>1.7242758696007889</v>
      </c>
      <c r="AA364">
        <v>5.7</v>
      </c>
      <c r="AB364">
        <f>LOG(AA364)</f>
        <v>0.75587485567249146</v>
      </c>
      <c r="AC364">
        <v>3.8</v>
      </c>
      <c r="AD364">
        <f>LOG(AC364)</f>
        <v>0.57978359661681012</v>
      </c>
      <c r="AE364" s="13">
        <v>19</v>
      </c>
      <c r="AF364">
        <f>LOG(AE364)</f>
        <v>1.2787536009528289</v>
      </c>
      <c r="AG364" s="15">
        <v>20</v>
      </c>
      <c r="AH364">
        <f>LOG(AG364)</f>
        <v>1.3010299956639813</v>
      </c>
      <c r="AI364" s="18">
        <v>9.5</v>
      </c>
    </row>
    <row r="365" spans="1:35" ht="16" x14ac:dyDescent="0.2">
      <c r="A365" s="2" t="s">
        <v>399</v>
      </c>
      <c r="B365" s="3">
        <v>83000</v>
      </c>
      <c r="C365" s="92">
        <f>LOG(B365)</f>
        <v>4.9190780923760737</v>
      </c>
      <c r="D365">
        <v>4.3666</v>
      </c>
      <c r="E365" s="48">
        <v>4.7939999999999996</v>
      </c>
      <c r="F365" s="48">
        <v>3.1987999999999994</v>
      </c>
      <c r="G365" s="48">
        <v>13.491799999999998</v>
      </c>
      <c r="H365" s="5">
        <v>10.08</v>
      </c>
      <c r="I365" s="48">
        <v>28.190000000000005</v>
      </c>
      <c r="J365" s="48">
        <v>37.229999999999997</v>
      </c>
      <c r="K365" s="48">
        <v>34.58</v>
      </c>
      <c r="L365" s="3">
        <v>3000</v>
      </c>
      <c r="M365">
        <f>LOG(L365)</f>
        <v>3.4771212547196626</v>
      </c>
      <c r="N365" s="9">
        <v>66000</v>
      </c>
      <c r="O365" s="9">
        <f>LOG(N365)</f>
        <v>4.8195439355418683</v>
      </c>
      <c r="P365" s="53">
        <v>75.8</v>
      </c>
      <c r="Q365" s="53">
        <v>20.2</v>
      </c>
      <c r="R365" s="53">
        <v>4</v>
      </c>
      <c r="S365" s="63">
        <v>2810</v>
      </c>
      <c r="T365">
        <f>LOG(S365)</f>
        <v>3.4487063199050798</v>
      </c>
      <c r="U365" s="27">
        <v>3540</v>
      </c>
      <c r="V365">
        <f>LOG(U365)</f>
        <v>3.5490032620257876</v>
      </c>
      <c r="W365">
        <v>150</v>
      </c>
      <c r="X365">
        <f>LOG(W365)</f>
        <v>2.1760912590556813</v>
      </c>
      <c r="Y365">
        <v>215</v>
      </c>
      <c r="Z365">
        <f>LOG(Y365)</f>
        <v>2.3324384599156054</v>
      </c>
      <c r="AA365">
        <v>3.1</v>
      </c>
      <c r="AB365">
        <f>LOG(AA365)</f>
        <v>0.49136169383427269</v>
      </c>
      <c r="AC365">
        <v>2.8</v>
      </c>
      <c r="AD365">
        <f>LOG(AC365)</f>
        <v>0.44715803134221921</v>
      </c>
      <c r="AE365" s="71">
        <v>120</v>
      </c>
      <c r="AF365">
        <f>LOG(AE365)</f>
        <v>2.0791812460476247</v>
      </c>
      <c r="AG365" s="15">
        <v>330</v>
      </c>
      <c r="AH365">
        <f>LOG(AG365)</f>
        <v>2.5185139398778875</v>
      </c>
      <c r="AI365" s="18">
        <v>6</v>
      </c>
    </row>
    <row r="366" spans="1:35" ht="16" x14ac:dyDescent="0.2">
      <c r="A366" s="2" t="s">
        <v>400</v>
      </c>
      <c r="B366" s="3">
        <v>90000</v>
      </c>
      <c r="C366" s="92">
        <f>LOG(B366)</f>
        <v>4.9542425094393252</v>
      </c>
      <c r="D366">
        <v>4.2477</v>
      </c>
      <c r="E366" s="48">
        <v>4.7156000000000002</v>
      </c>
      <c r="F366" s="48">
        <v>3.2767999999999997</v>
      </c>
      <c r="G366" s="48">
        <v>13.377000000000001</v>
      </c>
      <c r="H366" s="5">
        <v>11.49</v>
      </c>
      <c r="I366" s="48">
        <v>27.74</v>
      </c>
      <c r="J366" s="48">
        <v>38.83</v>
      </c>
      <c r="K366" s="48">
        <v>33.43</v>
      </c>
      <c r="L366" s="3">
        <v>2000</v>
      </c>
      <c r="M366">
        <f>LOG(L366)</f>
        <v>3.3010299956639813</v>
      </c>
      <c r="N366" s="9">
        <v>50000</v>
      </c>
      <c r="O366" s="9">
        <f>LOG(N366)</f>
        <v>4.6989700043360187</v>
      </c>
      <c r="P366" s="53">
        <v>68</v>
      </c>
      <c r="Q366" s="53">
        <v>24</v>
      </c>
      <c r="R366" s="53">
        <v>8</v>
      </c>
      <c r="S366" s="63">
        <v>4080</v>
      </c>
      <c r="T366">
        <f>LOG(S366)</f>
        <v>3.61066016308988</v>
      </c>
      <c r="U366" s="27">
        <v>5909.5</v>
      </c>
      <c r="V366">
        <f>LOG(U366)</f>
        <v>3.7715507369849686</v>
      </c>
      <c r="W366">
        <v>95</v>
      </c>
      <c r="X366">
        <f>LOG(W366)</f>
        <v>1.9777236052888478</v>
      </c>
      <c r="Y366">
        <v>4.5</v>
      </c>
      <c r="Z366">
        <f>LOG(Y366)</f>
        <v>0.65321251377534373</v>
      </c>
      <c r="AA366">
        <v>1.3</v>
      </c>
      <c r="AB366">
        <f>LOG(AA366)</f>
        <v>0.11394335230683679</v>
      </c>
      <c r="AC366">
        <v>1.4</v>
      </c>
      <c r="AD366">
        <f>LOG(AC366)</f>
        <v>0.14612803567823801</v>
      </c>
      <c r="AE366" s="13">
        <v>40</v>
      </c>
      <c r="AF366">
        <f>LOG(AE366)</f>
        <v>1.6020599913279623</v>
      </c>
      <c r="AG366" s="15">
        <v>50</v>
      </c>
      <c r="AH366">
        <f>LOG(AG366)</f>
        <v>1.6989700043360187</v>
      </c>
      <c r="AI366" s="18">
        <v>3</v>
      </c>
    </row>
    <row r="367" spans="1:35" ht="16" x14ac:dyDescent="0.2">
      <c r="A367" s="2" t="s">
        <v>401</v>
      </c>
      <c r="B367" s="3">
        <v>251000</v>
      </c>
      <c r="C367" s="92">
        <f>LOG(B367)</f>
        <v>5.3996737214810384</v>
      </c>
      <c r="D367">
        <v>4.7507999999999999</v>
      </c>
      <c r="E367" s="48">
        <v>4.5358999999999998</v>
      </c>
      <c r="F367" s="48">
        <v>3.3782000000000001</v>
      </c>
      <c r="G367" s="48">
        <v>13.793900000000001</v>
      </c>
      <c r="H367" s="5">
        <v>10.25</v>
      </c>
      <c r="I367" s="48">
        <v>22.7</v>
      </c>
      <c r="J367" s="48">
        <v>34.94</v>
      </c>
      <c r="K367" s="48">
        <v>42.36</v>
      </c>
      <c r="L367" s="3">
        <v>12000</v>
      </c>
      <c r="M367">
        <f>LOG(L367)</f>
        <v>4.0791812460476251</v>
      </c>
      <c r="N367" s="9">
        <v>187000</v>
      </c>
      <c r="O367" s="9">
        <f>LOG(N367)</f>
        <v>5.2718416065364986</v>
      </c>
      <c r="P367" s="53">
        <v>74.2</v>
      </c>
      <c r="Q367" s="53">
        <v>20.8</v>
      </c>
      <c r="R367" s="53">
        <v>5</v>
      </c>
      <c r="S367" s="63">
        <v>910</v>
      </c>
      <c r="T367">
        <f>LOG(S367)</f>
        <v>2.9590413923210934</v>
      </c>
      <c r="U367" s="27">
        <v>5523</v>
      </c>
      <c r="V367">
        <f>LOG(U367)</f>
        <v>3.7421750432236771</v>
      </c>
      <c r="W367">
        <v>10</v>
      </c>
      <c r="X367">
        <f>LOG(W367)</f>
        <v>1</v>
      </c>
      <c r="Y367">
        <v>6.5</v>
      </c>
      <c r="Z367">
        <f>LOG(Y367)</f>
        <v>0.81291335664285558</v>
      </c>
      <c r="AA367">
        <v>0.3</v>
      </c>
      <c r="AB367">
        <f>LOG(AA367)</f>
        <v>-0.52287874528033762</v>
      </c>
      <c r="AC367">
        <v>1.1428571428571428</v>
      </c>
      <c r="AD367">
        <f>LOG(AC367)</f>
        <v>5.7991946977686733E-2</v>
      </c>
      <c r="AE367" s="13">
        <v>19</v>
      </c>
      <c r="AF367">
        <f>LOG(AE367)</f>
        <v>1.2787536009528289</v>
      </c>
      <c r="AG367" s="15"/>
      <c r="AH367" t="e">
        <f>LOG(AG367)</f>
        <v>#NUM!</v>
      </c>
      <c r="AI367" s="18">
        <v>9.3000000000000007</v>
      </c>
    </row>
    <row r="368" spans="1:35" ht="16" x14ac:dyDescent="0.2">
      <c r="A368" s="2" t="s">
        <v>402</v>
      </c>
      <c r="B368" s="3">
        <v>241000</v>
      </c>
      <c r="C368" s="92">
        <f>LOG(B368)</f>
        <v>5.3820170425748683</v>
      </c>
      <c r="D368">
        <v>4.9748999999999999</v>
      </c>
      <c r="E368" s="48">
        <v>4.5968</v>
      </c>
      <c r="F368" s="48">
        <v>3.4081999999999999</v>
      </c>
      <c r="G368" s="48">
        <v>14.096500000000001</v>
      </c>
      <c r="H368" s="5">
        <v>9.35</v>
      </c>
      <c r="I368" s="48">
        <v>24.54</v>
      </c>
      <c r="J368" s="48">
        <v>38.39</v>
      </c>
      <c r="K368" s="48">
        <v>37.07</v>
      </c>
      <c r="L368" s="3">
        <v>4000</v>
      </c>
      <c r="M368">
        <f>LOG(L368)</f>
        <v>3.6020599913279625</v>
      </c>
      <c r="N368" s="9">
        <v>265000</v>
      </c>
      <c r="O368" s="9">
        <f>LOG(N368)</f>
        <v>5.4232458739368079</v>
      </c>
      <c r="P368" s="53">
        <v>65.5</v>
      </c>
      <c r="Q368" s="53">
        <v>30.3</v>
      </c>
      <c r="R368" s="53">
        <v>4.3</v>
      </c>
      <c r="S368" s="63">
        <v>4552.5</v>
      </c>
      <c r="T368">
        <f>LOG(S368)</f>
        <v>3.6582499544669576</v>
      </c>
      <c r="U368" s="27">
        <v>3450</v>
      </c>
      <c r="V368">
        <f>LOG(U368)</f>
        <v>3.537819095073274</v>
      </c>
      <c r="W368">
        <v>20</v>
      </c>
      <c r="X368">
        <f>LOG(W368)</f>
        <v>1.3010299956639813</v>
      </c>
      <c r="Y368">
        <v>15</v>
      </c>
      <c r="Z368">
        <f>LOG(Y368)</f>
        <v>1.1760912590556813</v>
      </c>
      <c r="AA368">
        <v>1.6</v>
      </c>
      <c r="AB368">
        <f>LOG(AA368)</f>
        <v>0.20411998265592479</v>
      </c>
      <c r="AC368">
        <v>2.7777777777777777</v>
      </c>
      <c r="AD368">
        <f>LOG(AC368)</f>
        <v>0.44369749923271273</v>
      </c>
      <c r="AE368" s="13">
        <v>40</v>
      </c>
      <c r="AF368">
        <f>LOG(AE368)</f>
        <v>1.6020599913279623</v>
      </c>
      <c r="AG368" s="15"/>
      <c r="AH368" t="e">
        <f>LOG(AG368)</f>
        <v>#NUM!</v>
      </c>
      <c r="AI368" s="18">
        <v>8.5</v>
      </c>
    </row>
    <row r="369" spans="1:35" ht="16" x14ac:dyDescent="0.2">
      <c r="A369" s="2" t="s">
        <v>403</v>
      </c>
      <c r="B369" s="3">
        <v>214000</v>
      </c>
      <c r="C369" s="92">
        <f>LOG(B369)</f>
        <v>5.330413773349191</v>
      </c>
      <c r="D369">
        <v>4.9705000000000004</v>
      </c>
      <c r="E369" s="48">
        <v>4.6078000000000001</v>
      </c>
      <c r="F369" s="48">
        <v>3.4352</v>
      </c>
      <c r="G369" s="48">
        <v>14.139899999999999</v>
      </c>
      <c r="H369" s="5">
        <v>9.65</v>
      </c>
      <c r="I369" s="48">
        <v>24.19</v>
      </c>
      <c r="J369" s="48">
        <v>38.340000000000003</v>
      </c>
      <c r="K369" s="48">
        <v>37.47</v>
      </c>
      <c r="L369" s="3">
        <v>10000</v>
      </c>
      <c r="M369">
        <f>LOG(L369)</f>
        <v>4</v>
      </c>
      <c r="N369" s="9">
        <v>170000</v>
      </c>
      <c r="O369" s="9">
        <f>LOG(N369)</f>
        <v>5.2304489213782741</v>
      </c>
      <c r="P369" s="53">
        <v>66.8</v>
      </c>
      <c r="Q369" s="53">
        <v>28.1</v>
      </c>
      <c r="R369" s="53">
        <v>5.0999999999999996</v>
      </c>
      <c r="S369" s="63">
        <v>33928.5</v>
      </c>
      <c r="T369">
        <f>LOG(S369)</f>
        <v>4.5305646596414935</v>
      </c>
      <c r="U369" s="27">
        <v>28959.5</v>
      </c>
      <c r="V369">
        <f>LOG(U369)</f>
        <v>4.4617910592821701</v>
      </c>
      <c r="W369">
        <v>15</v>
      </c>
      <c r="X369">
        <f>LOG(W369)</f>
        <v>1.1760912590556813</v>
      </c>
      <c r="Y369">
        <v>0.5</v>
      </c>
      <c r="Z369">
        <f>LOG(Y369)</f>
        <v>-0.3010299956639812</v>
      </c>
      <c r="AA369">
        <v>1.5</v>
      </c>
      <c r="AB369">
        <f>LOG(AA369)</f>
        <v>0.17609125905568124</v>
      </c>
      <c r="AC369">
        <v>2.2000000000000002</v>
      </c>
      <c r="AD369">
        <f>LOG(AC369)</f>
        <v>0.34242268082220628</v>
      </c>
      <c r="AE369" s="13">
        <v>690</v>
      </c>
      <c r="AF369">
        <f>LOG(AE369)</f>
        <v>2.8388490907372552</v>
      </c>
      <c r="AG369" s="15"/>
      <c r="AH369" t="e">
        <f>LOG(AG369)</f>
        <v>#NUM!</v>
      </c>
      <c r="AI369" s="18">
        <v>8.9</v>
      </c>
    </row>
    <row r="370" spans="1:35" ht="16" x14ac:dyDescent="0.2">
      <c r="A370" s="2" t="s">
        <v>404</v>
      </c>
      <c r="B370" s="3">
        <v>184000</v>
      </c>
      <c r="C370" s="92">
        <f>LOG(B370)</f>
        <v>5.2648178230095368</v>
      </c>
      <c r="D370">
        <v>4.7107000000000001</v>
      </c>
      <c r="E370" s="48">
        <v>4.67</v>
      </c>
      <c r="F370" s="48">
        <v>3.3257000000000003</v>
      </c>
      <c r="G370" s="48">
        <v>13.816700000000001</v>
      </c>
      <c r="H370" s="5">
        <v>9.27</v>
      </c>
      <c r="I370" s="48">
        <v>23.61</v>
      </c>
      <c r="J370" s="48">
        <v>34.36</v>
      </c>
      <c r="K370" s="48">
        <v>42.03</v>
      </c>
      <c r="L370" s="3">
        <v>8000</v>
      </c>
      <c r="M370">
        <f>LOG(L370)</f>
        <v>3.9030899869919438</v>
      </c>
      <c r="N370" s="9">
        <v>163000</v>
      </c>
      <c r="O370" s="9">
        <f>LOG(N370)</f>
        <v>5.2121876044039581</v>
      </c>
      <c r="P370" s="53">
        <v>69.400000000000006</v>
      </c>
      <c r="Q370" s="53">
        <v>27.3</v>
      </c>
      <c r="R370" s="53">
        <v>3.3000000000000003</v>
      </c>
      <c r="S370" s="63">
        <v>12302.5</v>
      </c>
      <c r="T370">
        <f>LOG(S370)</f>
        <v>4.0899933737061183</v>
      </c>
      <c r="U370" s="27">
        <v>23313.5</v>
      </c>
      <c r="V370">
        <f>LOG(U370)</f>
        <v>4.3676074780071348</v>
      </c>
      <c r="W370">
        <v>5</v>
      </c>
      <c r="X370">
        <f>LOG(W370)</f>
        <v>0.69897000433601886</v>
      </c>
      <c r="Y370">
        <v>9.5</v>
      </c>
      <c r="Z370">
        <f>LOG(Y370)</f>
        <v>0.97772360528884772</v>
      </c>
      <c r="AA370">
        <v>1</v>
      </c>
      <c r="AB370">
        <f>LOG(AA370)</f>
        <v>0</v>
      </c>
      <c r="AC370">
        <v>0.6</v>
      </c>
      <c r="AD370">
        <f>LOG(AC370)</f>
        <v>-0.22184874961635639</v>
      </c>
      <c r="AE370" s="13">
        <v>90</v>
      </c>
      <c r="AF370">
        <f>LOG(AE370)</f>
        <v>1.954242509439325</v>
      </c>
      <c r="AG370" s="15">
        <v>20</v>
      </c>
      <c r="AH370">
        <f>LOG(AG370)</f>
        <v>1.3010299956639813</v>
      </c>
      <c r="AI370" s="18">
        <v>8.8000000000000007</v>
      </c>
    </row>
    <row r="371" spans="1:35" ht="16" x14ac:dyDescent="0.2">
      <c r="A371" s="2" t="s">
        <v>405</v>
      </c>
      <c r="B371" s="3">
        <v>191000</v>
      </c>
      <c r="C371" s="92">
        <f>LOG(B371)</f>
        <v>5.2810333672477272</v>
      </c>
      <c r="D371">
        <v>4.4423000000000004</v>
      </c>
      <c r="E371" s="48">
        <v>4.7003000000000004</v>
      </c>
      <c r="F371" s="48">
        <v>3.1825000000000001</v>
      </c>
      <c r="G371" s="48">
        <v>13.414500000000002</v>
      </c>
      <c r="H371" s="5">
        <v>7.84</v>
      </c>
      <c r="I371" s="48">
        <v>23.33</v>
      </c>
      <c r="J371" s="48">
        <v>32.76</v>
      </c>
      <c r="K371" s="48">
        <v>43.91</v>
      </c>
      <c r="L371" s="3">
        <v>3000</v>
      </c>
      <c r="M371">
        <f>LOG(L371)</f>
        <v>3.4771212547196626</v>
      </c>
      <c r="N371" s="9">
        <v>131000</v>
      </c>
      <c r="O371" s="9">
        <f>LOG(N371)</f>
        <v>5.1172712956557644</v>
      </c>
      <c r="P371" s="53">
        <v>67.400000000000006</v>
      </c>
      <c r="Q371" s="53">
        <v>22.8</v>
      </c>
      <c r="R371" s="53">
        <v>9.8000000000000007</v>
      </c>
      <c r="S371" s="63">
        <v>10000</v>
      </c>
      <c r="T371">
        <f>LOG(S371)</f>
        <v>4</v>
      </c>
      <c r="U371" s="27">
        <v>19000</v>
      </c>
      <c r="V371">
        <f>LOG(U371)</f>
        <v>4.2787536009528289</v>
      </c>
      <c r="W371">
        <v>10</v>
      </c>
      <c r="X371">
        <f>LOG(W371)</f>
        <v>1</v>
      </c>
      <c r="Y371">
        <v>6</v>
      </c>
      <c r="Z371">
        <f>LOG(Y371)</f>
        <v>0.77815125038364363</v>
      </c>
      <c r="AA371">
        <v>4.4000000000000004</v>
      </c>
      <c r="AB371">
        <f>LOG(AA371)</f>
        <v>0.64345267648618742</v>
      </c>
      <c r="AC371">
        <v>4.0999999999999996</v>
      </c>
      <c r="AD371">
        <f>LOG(AC371)</f>
        <v>0.61278385671973545</v>
      </c>
      <c r="AE371" s="13">
        <v>600</v>
      </c>
      <c r="AF371">
        <f>LOG(AE371)</f>
        <v>2.7781512503836434</v>
      </c>
      <c r="AG371" s="15">
        <v>20</v>
      </c>
      <c r="AH371">
        <f>LOG(AG371)</f>
        <v>1.3010299956639813</v>
      </c>
      <c r="AI371" s="18">
        <v>9.5</v>
      </c>
    </row>
    <row r="372" spans="1:35" ht="16" x14ac:dyDescent="0.2">
      <c r="A372" s="2" t="s">
        <v>406</v>
      </c>
      <c r="B372" s="3">
        <v>186000</v>
      </c>
      <c r="C372" s="92">
        <f>LOG(B372)</f>
        <v>5.2695129442179161</v>
      </c>
      <c r="D372">
        <v>4.3834999999999997</v>
      </c>
      <c r="E372" s="48">
        <v>4.6391999999999998</v>
      </c>
      <c r="F372" s="48">
        <v>3.1217000000000001</v>
      </c>
      <c r="G372" s="48">
        <v>13.2624</v>
      </c>
      <c r="H372" s="5">
        <v>9.1</v>
      </c>
      <c r="I372" s="48">
        <v>23.26</v>
      </c>
      <c r="J372" s="48">
        <v>33.43</v>
      </c>
      <c r="K372" s="48">
        <v>43.3</v>
      </c>
      <c r="L372" s="3">
        <v>18000</v>
      </c>
      <c r="M372">
        <f>LOG(L372)</f>
        <v>4.2552725051033065</v>
      </c>
      <c r="N372" s="9">
        <v>185000</v>
      </c>
      <c r="O372" s="9">
        <f>LOG(N372)</f>
        <v>5.2671717284030137</v>
      </c>
      <c r="P372" s="53">
        <v>69.7</v>
      </c>
      <c r="Q372" s="53">
        <v>24.2</v>
      </c>
      <c r="R372" s="53">
        <v>6.1</v>
      </c>
      <c r="S372" s="63">
        <v>86000</v>
      </c>
      <c r="T372">
        <f>LOG(S372)</f>
        <v>4.9344984512435675</v>
      </c>
      <c r="U372" s="27">
        <v>70000</v>
      </c>
      <c r="V372">
        <f>LOG(U372)</f>
        <v>4.8450980400142569</v>
      </c>
      <c r="W372">
        <v>125</v>
      </c>
      <c r="X372">
        <f>LOG(W372)</f>
        <v>2.0969100130080562</v>
      </c>
      <c r="Y372">
        <v>100</v>
      </c>
      <c r="Z372">
        <f>LOG(Y372)</f>
        <v>2</v>
      </c>
      <c r="AA372">
        <v>13.9</v>
      </c>
      <c r="AB372">
        <f>LOG(AA372)</f>
        <v>1.1430148002540952</v>
      </c>
      <c r="AC372">
        <v>4.4000000000000004</v>
      </c>
      <c r="AD372">
        <f>LOG(AC372)</f>
        <v>0.64345267648618742</v>
      </c>
      <c r="AE372" s="71">
        <f>18*0.25</f>
        <v>4.5</v>
      </c>
      <c r="AF372">
        <f>LOG(AE372)</f>
        <v>0.65321251377534373</v>
      </c>
      <c r="AG372" s="15">
        <v>20</v>
      </c>
      <c r="AH372">
        <f>LOG(AG372)</f>
        <v>1.3010299956639813</v>
      </c>
      <c r="AI372" s="18">
        <v>9.4</v>
      </c>
    </row>
    <row r="373" spans="1:35" ht="16" x14ac:dyDescent="0.2">
      <c r="A373" s="2" t="s">
        <v>413</v>
      </c>
      <c r="B373" s="3">
        <v>134000</v>
      </c>
      <c r="C373" s="92">
        <f>LOG(B373)</f>
        <v>5.1271047983648073</v>
      </c>
      <c r="D373">
        <v>4.4242999999999997</v>
      </c>
      <c r="E373" s="48">
        <v>4.6645000000000003</v>
      </c>
      <c r="F373" s="48">
        <v>3.0605000000000002</v>
      </c>
      <c r="G373" s="48">
        <v>13.262000000000002</v>
      </c>
      <c r="H373" s="5">
        <v>8.2200000000000006</v>
      </c>
      <c r="I373" s="48">
        <v>22.73</v>
      </c>
      <c r="J373" s="48">
        <v>36.51</v>
      </c>
      <c r="K373" s="48">
        <v>40.76</v>
      </c>
      <c r="L373" s="3">
        <v>1000</v>
      </c>
      <c r="M373">
        <f>LOG(L373)</f>
        <v>3</v>
      </c>
      <c r="N373" s="9">
        <v>97000</v>
      </c>
      <c r="O373" s="9">
        <f>LOG(N373)</f>
        <v>4.9867717342662452</v>
      </c>
      <c r="P373" s="53">
        <v>75.900000000000006</v>
      </c>
      <c r="Q373" s="53">
        <v>20</v>
      </c>
      <c r="R373" s="53">
        <v>4.0999999999999996</v>
      </c>
      <c r="S373" s="63">
        <v>2530</v>
      </c>
      <c r="T373">
        <f>LOG(S373)</f>
        <v>3.403120521175818</v>
      </c>
      <c r="U373" s="27">
        <v>2530</v>
      </c>
      <c r="V373">
        <f>LOG(U373)</f>
        <v>3.403120521175818</v>
      </c>
      <c r="W373">
        <v>50</v>
      </c>
      <c r="X373">
        <f>LOG(W373)</f>
        <v>1.6989700043360187</v>
      </c>
      <c r="Y373">
        <v>9</v>
      </c>
      <c r="Z373">
        <f>LOG(Y373)</f>
        <v>0.95424250943932487</v>
      </c>
      <c r="AA373">
        <v>0.33333333333333331</v>
      </c>
      <c r="AB373">
        <f>LOG(AA373)</f>
        <v>-0.47712125471966244</v>
      </c>
      <c r="AC373">
        <v>0.8</v>
      </c>
      <c r="AD373">
        <f>LOG(AC373)</f>
        <v>-9.6910013008056392E-2</v>
      </c>
      <c r="AE373" s="13">
        <v>190</v>
      </c>
      <c r="AF373">
        <f>LOG(AE373)</f>
        <v>2.2787536009528289</v>
      </c>
      <c r="AG373" s="15">
        <v>20</v>
      </c>
      <c r="AH373">
        <f>LOG(AG373)</f>
        <v>1.3010299956639813</v>
      </c>
      <c r="AI373" s="18">
        <v>7.8</v>
      </c>
    </row>
    <row r="374" spans="1:35" ht="16" x14ac:dyDescent="0.2">
      <c r="A374" s="2" t="s">
        <v>414</v>
      </c>
      <c r="B374" s="3">
        <v>177000</v>
      </c>
      <c r="C374" s="92">
        <f>LOG(B374)</f>
        <v>5.2479732663618064</v>
      </c>
      <c r="D374">
        <v>4.5346000000000002</v>
      </c>
      <c r="E374" s="48">
        <v>4.7070999999999996</v>
      </c>
      <c r="F374" s="48">
        <v>3.2143999999999999</v>
      </c>
      <c r="G374" s="48">
        <v>13.569699999999999</v>
      </c>
      <c r="H374" s="5">
        <v>9.4600000000000009</v>
      </c>
      <c r="I374" s="48">
        <v>27.21</v>
      </c>
      <c r="J374" s="48">
        <v>40.61</v>
      </c>
      <c r="K374" s="48">
        <v>32.18</v>
      </c>
      <c r="L374" s="3">
        <v>73000</v>
      </c>
      <c r="M374">
        <f>LOG(L374)</f>
        <v>4.8633228601204559</v>
      </c>
      <c r="N374" s="9">
        <v>129000</v>
      </c>
      <c r="O374" s="9">
        <f>LOG(N374)</f>
        <v>5.1105897102992488</v>
      </c>
      <c r="P374" s="53">
        <v>60.6</v>
      </c>
      <c r="Q374" s="53">
        <v>28.999999999999996</v>
      </c>
      <c r="R374" s="53">
        <v>10.4</v>
      </c>
      <c r="S374" s="63">
        <v>2440</v>
      </c>
      <c r="T374">
        <f>LOG(S374)</f>
        <v>3.3873898263387292</v>
      </c>
      <c r="U374" s="27">
        <v>4375</v>
      </c>
      <c r="V374">
        <f>LOG(U374)</f>
        <v>3.6409780573583319</v>
      </c>
      <c r="W374">
        <v>160</v>
      </c>
      <c r="X374">
        <f>LOG(W374)</f>
        <v>2.2041199826559246</v>
      </c>
      <c r="Y374">
        <v>16</v>
      </c>
      <c r="Z374">
        <f>LOG(Y374)</f>
        <v>1.2041199826559248</v>
      </c>
      <c r="AA374">
        <v>1.2</v>
      </c>
      <c r="AB374">
        <f>LOG(AA374)</f>
        <v>7.9181246047624818E-2</v>
      </c>
      <c r="AC374">
        <v>1.5</v>
      </c>
      <c r="AD374">
        <f>LOG(AC374)</f>
        <v>0.17609125905568124</v>
      </c>
      <c r="AE374" s="13">
        <v>260</v>
      </c>
      <c r="AF374">
        <f>LOG(AE374)</f>
        <v>2.4149733479708178</v>
      </c>
      <c r="AG374" s="15"/>
      <c r="AH374" t="e">
        <f>LOG(AG374)</f>
        <v>#NUM!</v>
      </c>
      <c r="AI374" s="18">
        <v>9.3000000000000007</v>
      </c>
    </row>
    <row r="375" spans="1:35" ht="16" x14ac:dyDescent="0.2">
      <c r="A375" s="2" t="s">
        <v>415</v>
      </c>
      <c r="B375" s="3">
        <v>168000</v>
      </c>
      <c r="C375" s="92">
        <f>LOG(B375)</f>
        <v>5.2253092817258633</v>
      </c>
      <c r="D375">
        <v>4.3350999999999997</v>
      </c>
      <c r="E375" s="48">
        <v>4.7355999999999998</v>
      </c>
      <c r="F375" s="48">
        <v>3.2039999999999997</v>
      </c>
      <c r="G375" s="48">
        <v>13.3909</v>
      </c>
      <c r="H375" s="5">
        <v>9.32</v>
      </c>
      <c r="I375" s="48">
        <v>26.919999999999998</v>
      </c>
      <c r="J375" s="48">
        <v>41.49</v>
      </c>
      <c r="K375" s="48">
        <v>31.59</v>
      </c>
      <c r="L375" s="3">
        <v>3000</v>
      </c>
      <c r="M375">
        <f>LOG(L375)</f>
        <v>3.4771212547196626</v>
      </c>
      <c r="N375" s="9">
        <v>98000</v>
      </c>
      <c r="O375" s="9">
        <f>LOG(N375)</f>
        <v>4.9912260756924951</v>
      </c>
      <c r="P375" s="53">
        <v>71.400000000000006</v>
      </c>
      <c r="Q375" s="53">
        <v>15.6</v>
      </c>
      <c r="R375" s="53">
        <v>12.9</v>
      </c>
      <c r="S375" s="63">
        <v>3140</v>
      </c>
      <c r="T375">
        <f>LOG(S375)</f>
        <v>3.4969296480732148</v>
      </c>
      <c r="U375" s="27">
        <v>17508</v>
      </c>
      <c r="V375">
        <f>LOG(U375)</f>
        <v>4.2432365379410761</v>
      </c>
      <c r="W375">
        <v>80</v>
      </c>
      <c r="X375">
        <f>LOG(W375)</f>
        <v>1.9030899869919435</v>
      </c>
      <c r="Y375">
        <v>58</v>
      </c>
      <c r="Z375">
        <f>LOG(Y375)</f>
        <v>1.7634279935629373</v>
      </c>
      <c r="AA375">
        <v>2.6</v>
      </c>
      <c r="AB375">
        <f>LOG(AA375)</f>
        <v>0.41497334797081797</v>
      </c>
      <c r="AC375">
        <v>0.5</v>
      </c>
      <c r="AD375">
        <f>LOG(AC375)</f>
        <v>-0.3010299956639812</v>
      </c>
      <c r="AE375" s="13">
        <v>480</v>
      </c>
      <c r="AF375">
        <f>LOG(AE375)</f>
        <v>2.6812412373755872</v>
      </c>
      <c r="AG375" s="15">
        <v>130</v>
      </c>
      <c r="AH375">
        <f>LOG(AG375)</f>
        <v>2.1139433523068369</v>
      </c>
      <c r="AI375" s="18">
        <v>9.6999999999999993</v>
      </c>
    </row>
    <row r="376" spans="1:35" ht="16" x14ac:dyDescent="0.2">
      <c r="A376" s="2" t="s">
        <v>416</v>
      </c>
      <c r="B376" s="3">
        <v>133000</v>
      </c>
      <c r="C376" s="92">
        <f>LOG(B376)</f>
        <v>5.1238516409670858</v>
      </c>
      <c r="D376">
        <v>4.3992000000000004</v>
      </c>
      <c r="E376" s="48">
        <v>4.7129000000000003</v>
      </c>
      <c r="F376" s="48">
        <v>3.2473999999999994</v>
      </c>
      <c r="G376" s="48">
        <v>13.4664</v>
      </c>
      <c r="H376" s="5">
        <v>9.75</v>
      </c>
      <c r="I376" s="48">
        <v>28.000000000000004</v>
      </c>
      <c r="J376" s="48">
        <v>39.69</v>
      </c>
      <c r="K376" s="48">
        <v>32.31</v>
      </c>
      <c r="L376" s="3">
        <v>3000</v>
      </c>
      <c r="M376">
        <f>LOG(L376)</f>
        <v>3.4771212547196626</v>
      </c>
      <c r="N376" s="9">
        <v>82000</v>
      </c>
      <c r="O376" s="9">
        <f>LOG(N376)</f>
        <v>4.9138138523837167</v>
      </c>
      <c r="P376" s="53">
        <v>72.599999999999994</v>
      </c>
      <c r="Q376" s="53">
        <v>16.100000000000001</v>
      </c>
      <c r="R376" s="53">
        <v>11.3</v>
      </c>
      <c r="S376" s="63">
        <v>3050</v>
      </c>
      <c r="T376">
        <f>LOG(S376)</f>
        <v>3.4842998393467859</v>
      </c>
      <c r="U376" s="27">
        <v>3500</v>
      </c>
      <c r="V376">
        <f>LOG(U376)</f>
        <v>3.5440680443502757</v>
      </c>
      <c r="W376">
        <v>145</v>
      </c>
      <c r="X376">
        <f>LOG(W376)</f>
        <v>2.1613680022349748</v>
      </c>
      <c r="Y376">
        <v>107.5</v>
      </c>
      <c r="Z376">
        <f>LOG(Y376)</f>
        <v>2.0314084642516241</v>
      </c>
      <c r="AA376">
        <v>8.5</v>
      </c>
      <c r="AB376">
        <f>LOG(AA376)</f>
        <v>0.92941892571429274</v>
      </c>
      <c r="AC376">
        <v>2.6</v>
      </c>
      <c r="AD376">
        <f>LOG(AC376)</f>
        <v>0.41497334797081797</v>
      </c>
      <c r="AE376" s="13">
        <v>400</v>
      </c>
      <c r="AF376">
        <f>LOG(AE376)</f>
        <v>2.6020599913279625</v>
      </c>
      <c r="AG376" s="15">
        <v>70</v>
      </c>
      <c r="AH376">
        <f>LOG(AG376)</f>
        <v>1.8450980400142569</v>
      </c>
      <c r="AI376" s="18">
        <v>8.6999999999999993</v>
      </c>
    </row>
    <row r="377" spans="1:35" ht="16" x14ac:dyDescent="0.2">
      <c r="A377" s="2" t="s">
        <v>417</v>
      </c>
      <c r="B377" s="3">
        <v>169000</v>
      </c>
      <c r="C377" s="92">
        <f>LOG(B377)</f>
        <v>5.2278867046136739</v>
      </c>
      <c r="D377">
        <v>4.1653000000000002</v>
      </c>
      <c r="E377" s="48">
        <v>4.7657999999999996</v>
      </c>
      <c r="F377" s="48">
        <v>3.0821000000000001</v>
      </c>
      <c r="G377" s="48">
        <v>13.099500000000001</v>
      </c>
      <c r="H377" s="5">
        <v>11.3</v>
      </c>
      <c r="I377" s="48">
        <v>27.35</v>
      </c>
      <c r="J377" s="48">
        <v>37.58</v>
      </c>
      <c r="K377" s="48">
        <v>35.07</v>
      </c>
      <c r="L377" s="3">
        <v>2000</v>
      </c>
      <c r="M377">
        <f>LOG(L377)</f>
        <v>3.3010299956639813</v>
      </c>
      <c r="N377" s="9">
        <v>94000</v>
      </c>
      <c r="O377" s="9">
        <f>LOG(N377)</f>
        <v>4.9731278535996983</v>
      </c>
      <c r="P377" s="53">
        <v>59.099999999999994</v>
      </c>
      <c r="Q377" s="53">
        <v>8</v>
      </c>
      <c r="R377" s="53">
        <v>32.799999999999997</v>
      </c>
      <c r="S377" s="63">
        <v>2690</v>
      </c>
      <c r="T377">
        <f>LOG(S377)</f>
        <v>3.4297522800024081</v>
      </c>
      <c r="U377" s="27">
        <v>2880</v>
      </c>
      <c r="V377">
        <f>LOG(U377)</f>
        <v>3.459392487759231</v>
      </c>
      <c r="W377">
        <v>150</v>
      </c>
      <c r="X377">
        <f>LOG(W377)</f>
        <v>2.1760912590556813</v>
      </c>
      <c r="Y377">
        <v>50.5</v>
      </c>
      <c r="Z377">
        <f>LOG(Y377)</f>
        <v>1.7032913781186614</v>
      </c>
      <c r="AA377">
        <v>10.3</v>
      </c>
      <c r="AB377">
        <f>LOG(AA377)</f>
        <v>1.0128372247051722</v>
      </c>
      <c r="AC377">
        <v>9.1</v>
      </c>
      <c r="AD377">
        <f>LOG(AC377)</f>
        <v>0.95904139232109353</v>
      </c>
      <c r="AE377" s="13">
        <v>340</v>
      </c>
      <c r="AF377">
        <f>LOG(AE377)</f>
        <v>2.5314789170422549</v>
      </c>
      <c r="AG377" s="15">
        <v>80</v>
      </c>
      <c r="AH377">
        <f>LOG(AG377)</f>
        <v>1.9030899869919435</v>
      </c>
      <c r="AI377" s="18">
        <v>9.1</v>
      </c>
    </row>
    <row r="378" spans="1:35" ht="16" x14ac:dyDescent="0.2">
      <c r="A378" s="2" t="s">
        <v>418</v>
      </c>
      <c r="B378" s="3">
        <v>147000</v>
      </c>
      <c r="C378" s="92">
        <f>LOG(B378)</f>
        <v>5.1673173347481764</v>
      </c>
      <c r="D378">
        <v>4.1947000000000001</v>
      </c>
      <c r="E378" s="48">
        <v>4.7126000000000001</v>
      </c>
      <c r="F378" s="48">
        <v>3.0099</v>
      </c>
      <c r="G378" s="48">
        <v>13.032399999999999</v>
      </c>
      <c r="H378" s="5">
        <v>9.06</v>
      </c>
      <c r="I378" s="48">
        <v>26.44</v>
      </c>
      <c r="J378" s="48">
        <v>38.76</v>
      </c>
      <c r="K378" s="48">
        <v>34.799999999999997</v>
      </c>
      <c r="L378" s="3">
        <v>2000</v>
      </c>
      <c r="M378">
        <f>LOG(L378)</f>
        <v>3.3010299956639813</v>
      </c>
      <c r="N378" s="9">
        <v>158000</v>
      </c>
      <c r="O378" s="9">
        <f>LOG(N378)</f>
        <v>5.1986570869544222</v>
      </c>
      <c r="P378" s="53">
        <v>79.7</v>
      </c>
      <c r="Q378" s="53">
        <v>11</v>
      </c>
      <c r="R378" s="53">
        <v>9.3000000000000007</v>
      </c>
      <c r="S378" s="63"/>
      <c r="U378" s="27">
        <v>6420</v>
      </c>
      <c r="V378">
        <f>LOG(U378)</f>
        <v>3.8075350280688531</v>
      </c>
      <c r="X378" t="e">
        <f>LOG(W378)</f>
        <v>#NUM!</v>
      </c>
      <c r="Y378">
        <v>103</v>
      </c>
      <c r="Z378">
        <f>LOG(Y378)</f>
        <v>2.012837224705172</v>
      </c>
      <c r="AC378">
        <v>3.9</v>
      </c>
      <c r="AD378">
        <f>LOG(AC378)</f>
        <v>0.59106460702649921</v>
      </c>
      <c r="AE378" s="13">
        <v>700</v>
      </c>
      <c r="AF378">
        <f>LOG(AE378)</f>
        <v>2.8450980400142569</v>
      </c>
      <c r="AG378" s="15">
        <v>40</v>
      </c>
      <c r="AH378">
        <f>LOG(AG378)</f>
        <v>1.6020599913279623</v>
      </c>
      <c r="AI378" s="18">
        <v>9.5</v>
      </c>
    </row>
    <row r="379" spans="1:35" ht="16" x14ac:dyDescent="0.2">
      <c r="A379" s="2" t="s">
        <v>419</v>
      </c>
      <c r="B379" s="3">
        <v>186000</v>
      </c>
      <c r="C379" s="92">
        <f>LOG(B379)</f>
        <v>5.2695129442179161</v>
      </c>
      <c r="D379">
        <v>4.3562000000000003</v>
      </c>
      <c r="E379" s="48">
        <v>4.6471999999999998</v>
      </c>
      <c r="F379" s="48">
        <v>3.4867000000000004</v>
      </c>
      <c r="G379" s="48">
        <v>13.6417</v>
      </c>
      <c r="H379" s="5">
        <v>13.08</v>
      </c>
      <c r="I379" s="48">
        <v>26.170000000000005</v>
      </c>
      <c r="J379" s="48">
        <v>38.22</v>
      </c>
      <c r="K379" s="48">
        <v>35.619999999999997</v>
      </c>
      <c r="L379" s="3">
        <v>10000</v>
      </c>
      <c r="M379">
        <f>LOG(L379)</f>
        <v>4</v>
      </c>
      <c r="N379" s="9">
        <v>113000</v>
      </c>
      <c r="O379" s="9">
        <f>LOG(N379)</f>
        <v>5.0530784434834199</v>
      </c>
      <c r="P379" s="53">
        <v>72.900000000000006</v>
      </c>
      <c r="Q379" s="53">
        <v>20</v>
      </c>
      <c r="R379" s="53">
        <v>7.1</v>
      </c>
      <c r="S379" s="63">
        <v>26000</v>
      </c>
      <c r="T379">
        <f>LOG(S379)</f>
        <v>4.4149733479708182</v>
      </c>
      <c r="U379" s="27">
        <v>86000</v>
      </c>
      <c r="V379">
        <f>LOG(U379)</f>
        <v>4.9344984512435675</v>
      </c>
      <c r="W379">
        <v>45</v>
      </c>
      <c r="X379">
        <f>LOG(W379)</f>
        <v>1.6532125137753437</v>
      </c>
      <c r="Y379">
        <v>3125</v>
      </c>
      <c r="Z379">
        <f>LOG(Y379)</f>
        <v>3.4948500216800942</v>
      </c>
      <c r="AA379">
        <v>7.666666666666667</v>
      </c>
      <c r="AB379">
        <f>LOG(AA379)</f>
        <v>0.88460658129793046</v>
      </c>
      <c r="AC379">
        <v>1.8333333333333333</v>
      </c>
      <c r="AD379">
        <f>LOG(AC379)</f>
        <v>0.2632414347745814</v>
      </c>
      <c r="AE379" s="13">
        <v>170</v>
      </c>
      <c r="AF379">
        <f>LOG(AE379)</f>
        <v>2.2304489213782741</v>
      </c>
      <c r="AG379" s="15">
        <v>20</v>
      </c>
      <c r="AH379">
        <f>LOG(AG379)</f>
        <v>1.3010299956639813</v>
      </c>
      <c r="AI379" s="18">
        <v>9.4</v>
      </c>
    </row>
    <row r="380" spans="1:35" ht="16" x14ac:dyDescent="0.2">
      <c r="A380" s="2" t="s">
        <v>420</v>
      </c>
      <c r="B380" s="3">
        <v>169000</v>
      </c>
      <c r="C380" s="92">
        <f>LOG(B380)</f>
        <v>5.2278867046136739</v>
      </c>
      <c r="D380">
        <v>4.8040000000000003</v>
      </c>
      <c r="E380" s="48">
        <v>4.6195000000000004</v>
      </c>
      <c r="F380" s="48">
        <v>3.5535000000000005</v>
      </c>
      <c r="G380" s="48">
        <v>14.1097</v>
      </c>
      <c r="H380" s="5">
        <v>12.24</v>
      </c>
      <c r="I380" s="48">
        <v>27.05</v>
      </c>
      <c r="J380" s="48">
        <v>40.159999999999997</v>
      </c>
      <c r="K380" s="48">
        <v>32.79</v>
      </c>
      <c r="L380" s="3">
        <v>77000</v>
      </c>
      <c r="M380">
        <f>LOG(L380)</f>
        <v>4.8864907251724823</v>
      </c>
      <c r="N380" s="9">
        <v>187000</v>
      </c>
      <c r="O380" s="9">
        <f>LOG(N380)</f>
        <v>5.2718416065364986</v>
      </c>
      <c r="P380" s="53">
        <v>69.599999999999994</v>
      </c>
      <c r="Q380" s="53">
        <v>23.6</v>
      </c>
      <c r="R380" s="53">
        <v>6.8000000000000007</v>
      </c>
      <c r="S380" s="63">
        <v>15687</v>
      </c>
      <c r="T380">
        <f>LOG(S380)</f>
        <v>4.1955398965493185</v>
      </c>
      <c r="U380" s="27">
        <v>41692.5</v>
      </c>
      <c r="V380">
        <f>LOG(U380)</f>
        <v>4.6200579374302597</v>
      </c>
      <c r="W380">
        <v>80</v>
      </c>
      <c r="X380">
        <f>LOG(W380)</f>
        <v>1.9030899869919435</v>
      </c>
      <c r="Y380">
        <v>34.5</v>
      </c>
      <c r="Z380">
        <f>LOG(Y380)</f>
        <v>1.5378190950732742</v>
      </c>
      <c r="AA380">
        <v>2.7</v>
      </c>
      <c r="AB380">
        <f>LOG(AA380)</f>
        <v>0.43136376415898736</v>
      </c>
      <c r="AC380">
        <v>3.8</v>
      </c>
      <c r="AD380">
        <f>LOG(AC380)</f>
        <v>0.57978359661681012</v>
      </c>
      <c r="AE380" s="13">
        <v>40</v>
      </c>
      <c r="AF380">
        <f>LOG(AE380)</f>
        <v>1.6020599913279623</v>
      </c>
      <c r="AG380" s="15">
        <v>20</v>
      </c>
      <c r="AH380">
        <f>LOG(AG380)</f>
        <v>1.3010299956639813</v>
      </c>
      <c r="AI380" s="18">
        <v>9</v>
      </c>
    </row>
    <row r="381" spans="1:35" ht="16" x14ac:dyDescent="0.2">
      <c r="A381" s="2" t="s">
        <v>421</v>
      </c>
      <c r="B381" s="3">
        <v>134000</v>
      </c>
      <c r="C381" s="92">
        <f>LOG(B381)</f>
        <v>5.1271047983648073</v>
      </c>
      <c r="D381">
        <v>5.0209000000000001</v>
      </c>
      <c r="E381" s="48">
        <v>4.6134000000000004</v>
      </c>
      <c r="F381" s="48">
        <v>3.5516000000000001</v>
      </c>
      <c r="G381" s="48">
        <v>14.324700000000002</v>
      </c>
      <c r="H381" s="5">
        <v>10.37</v>
      </c>
      <c r="I381" s="48">
        <v>26.5</v>
      </c>
      <c r="J381" s="48">
        <v>40.520000000000003</v>
      </c>
      <c r="K381" s="48">
        <v>32.979999999999997</v>
      </c>
      <c r="L381" s="3">
        <v>10000</v>
      </c>
      <c r="M381">
        <f>LOG(L381)</f>
        <v>4</v>
      </c>
      <c r="N381" s="9">
        <v>101000</v>
      </c>
      <c r="O381" s="9">
        <f>LOG(N381)</f>
        <v>5.0043213737826422</v>
      </c>
      <c r="P381" s="53">
        <v>65.599999999999994</v>
      </c>
      <c r="Q381" s="53">
        <v>27.200000000000003</v>
      </c>
      <c r="R381" s="53">
        <v>7.3</v>
      </c>
      <c r="S381" s="63">
        <v>2350</v>
      </c>
      <c r="T381">
        <f>LOG(S381)</f>
        <v>3.3710678622717363</v>
      </c>
      <c r="U381" s="27">
        <v>77000</v>
      </c>
      <c r="V381">
        <f>LOG(U381)</f>
        <v>4.8864907251724823</v>
      </c>
      <c r="W381">
        <v>20</v>
      </c>
      <c r="X381">
        <f>LOG(W381)</f>
        <v>1.3010299956639813</v>
      </c>
      <c r="Y381">
        <v>67</v>
      </c>
      <c r="Z381">
        <f>LOG(Y381)</f>
        <v>1.8260748027008264</v>
      </c>
      <c r="AA381">
        <v>8.3000000000000007</v>
      </c>
      <c r="AB381">
        <f>LOG(AA381)</f>
        <v>0.91907809237607396</v>
      </c>
      <c r="AC381">
        <v>3.3</v>
      </c>
      <c r="AD381">
        <f>LOG(AC381)</f>
        <v>0.51851393987788741</v>
      </c>
      <c r="AE381" s="71">
        <v>150</v>
      </c>
      <c r="AF381">
        <f>LOG(AE381)</f>
        <v>2.1760912590556813</v>
      </c>
      <c r="AG381" s="15"/>
      <c r="AH381" t="e">
        <f>LOG(AG381)</f>
        <v>#NUM!</v>
      </c>
      <c r="AI381" s="18">
        <v>9.5</v>
      </c>
    </row>
    <row r="382" spans="1:35" ht="16" x14ac:dyDescent="0.2">
      <c r="A382" s="2" t="s">
        <v>422</v>
      </c>
      <c r="B382" s="3">
        <v>125000</v>
      </c>
      <c r="C382" s="92">
        <f>LOG(B382)</f>
        <v>5.0969100130080562</v>
      </c>
      <c r="D382">
        <v>4.8226000000000004</v>
      </c>
      <c r="E382" s="48">
        <v>4.6531000000000002</v>
      </c>
      <c r="F382" s="48">
        <v>3.5762999999999998</v>
      </c>
      <c r="G382" s="48">
        <v>14.184800000000001</v>
      </c>
      <c r="H382" s="5">
        <v>13.19</v>
      </c>
      <c r="I382" s="48">
        <v>26.51</v>
      </c>
      <c r="J382" s="48">
        <v>37.479999999999997</v>
      </c>
      <c r="K382" s="48">
        <v>36.01</v>
      </c>
      <c r="L382" s="3">
        <v>3000</v>
      </c>
      <c r="M382">
        <f>LOG(L382)</f>
        <v>3.4771212547196626</v>
      </c>
      <c r="N382" s="9">
        <v>112000</v>
      </c>
      <c r="O382" s="9">
        <f>LOG(N382)</f>
        <v>5.0492180226701819</v>
      </c>
      <c r="P382" s="53">
        <v>67.5</v>
      </c>
      <c r="Q382" s="53">
        <v>27.200000000000003</v>
      </c>
      <c r="R382" s="53">
        <v>5.3</v>
      </c>
      <c r="S382" s="63">
        <v>6172.5</v>
      </c>
      <c r="T382">
        <f>LOG(S382)</f>
        <v>3.79046109860397</v>
      </c>
      <c r="U382" s="27">
        <v>25254</v>
      </c>
      <c r="V382">
        <f>LOG(U382)</f>
        <v>4.4023301761316658</v>
      </c>
      <c r="W382">
        <v>25</v>
      </c>
      <c r="X382">
        <f>LOG(W382)</f>
        <v>1.3979400086720377</v>
      </c>
      <c r="Y382">
        <v>16</v>
      </c>
      <c r="Z382">
        <f>LOG(Y382)</f>
        <v>1.2041199826559248</v>
      </c>
      <c r="AA382">
        <v>6.7</v>
      </c>
      <c r="AB382">
        <f>LOG(AA382)</f>
        <v>0.82607480270082645</v>
      </c>
      <c r="AC382">
        <v>4.0999999999999996</v>
      </c>
      <c r="AD382">
        <f>LOG(AC382)</f>
        <v>0.61278385671973545</v>
      </c>
      <c r="AE382" s="71">
        <v>120</v>
      </c>
      <c r="AF382">
        <f>LOG(AE382)</f>
        <v>2.0791812460476247</v>
      </c>
      <c r="AG382" s="15"/>
      <c r="AH382" t="e">
        <f>LOG(AG382)</f>
        <v>#NUM!</v>
      </c>
      <c r="AI382" s="18">
        <v>9.4</v>
      </c>
    </row>
    <row r="383" spans="1:35" ht="16" x14ac:dyDescent="0.2">
      <c r="A383" s="2" t="s">
        <v>423</v>
      </c>
      <c r="B383" s="3">
        <v>163000</v>
      </c>
      <c r="C383" s="92">
        <f>LOG(B383)</f>
        <v>5.2121876044039581</v>
      </c>
      <c r="D383">
        <v>4.6345000000000001</v>
      </c>
      <c r="E383" s="48">
        <v>4.6711</v>
      </c>
      <c r="F383" s="48">
        <v>3.2841</v>
      </c>
      <c r="G383" s="48">
        <v>13.686400000000001</v>
      </c>
      <c r="H383" s="5">
        <v>11.5</v>
      </c>
      <c r="I383" s="48">
        <v>27.339999999999996</v>
      </c>
      <c r="J383" s="48">
        <v>37.18</v>
      </c>
      <c r="K383" s="48">
        <v>35.479999999999997</v>
      </c>
      <c r="L383" s="3">
        <v>2000</v>
      </c>
      <c r="M383">
        <f>LOG(L383)</f>
        <v>3.3010299956639813</v>
      </c>
      <c r="N383" s="9">
        <v>124000</v>
      </c>
      <c r="O383" s="9">
        <f>LOG(N383)</f>
        <v>5.0934216851622347</v>
      </c>
      <c r="P383" s="53">
        <v>75.099999999999994</v>
      </c>
      <c r="Q383" s="53">
        <v>15.1</v>
      </c>
      <c r="R383" s="53">
        <v>9.6999999999999993</v>
      </c>
      <c r="S383" s="63">
        <v>2900</v>
      </c>
      <c r="T383">
        <f>LOG(S383)</f>
        <v>3.4623979978989561</v>
      </c>
      <c r="U383" s="27">
        <v>570</v>
      </c>
      <c r="V383">
        <f>LOG(U383)</f>
        <v>2.7558748556724915</v>
      </c>
      <c r="W383">
        <v>25</v>
      </c>
      <c r="X383">
        <f>LOG(W383)</f>
        <v>1.3979400086720377</v>
      </c>
      <c r="Y383">
        <v>15.5</v>
      </c>
      <c r="Z383">
        <f>LOG(Y383)</f>
        <v>1.1903316981702914</v>
      </c>
      <c r="AA383">
        <v>3.6</v>
      </c>
      <c r="AB383">
        <f>LOG(AA383)</f>
        <v>0.55630250076728727</v>
      </c>
      <c r="AC383">
        <v>2.2999999999999998</v>
      </c>
      <c r="AD383">
        <f>LOG(AC383)</f>
        <v>0.36172783601759284</v>
      </c>
      <c r="AE383" s="13">
        <v>90</v>
      </c>
      <c r="AF383">
        <f>LOG(AE383)</f>
        <v>1.954242509439325</v>
      </c>
      <c r="AG383" s="15">
        <v>20</v>
      </c>
      <c r="AH383">
        <f>LOG(AG383)</f>
        <v>1.3010299956639813</v>
      </c>
      <c r="AI383" s="18">
        <v>9.4</v>
      </c>
    </row>
    <row r="384" spans="1:35" ht="16" x14ac:dyDescent="0.2">
      <c r="A384" s="2" t="s">
        <v>424</v>
      </c>
      <c r="B384" s="3">
        <v>139000</v>
      </c>
      <c r="C384" s="92">
        <f>LOG(B384)</f>
        <v>5.143014800254095</v>
      </c>
      <c r="D384">
        <v>4.5755999999999997</v>
      </c>
      <c r="E384" s="48">
        <v>4.6421000000000001</v>
      </c>
      <c r="F384" s="48">
        <v>3.2222</v>
      </c>
      <c r="G384" s="48">
        <v>13.5692</v>
      </c>
      <c r="H384" s="5">
        <v>6.97</v>
      </c>
      <c r="I384" s="48">
        <v>27.440000000000005</v>
      </c>
      <c r="J384" s="48">
        <v>38.270000000000003</v>
      </c>
      <c r="K384" s="48">
        <v>34.299999999999997</v>
      </c>
      <c r="L384" s="3">
        <v>5000</v>
      </c>
      <c r="M384">
        <f>LOG(L384)</f>
        <v>3.6989700043360187</v>
      </c>
      <c r="N384" s="9">
        <v>157000</v>
      </c>
      <c r="O384" s="9">
        <f>LOG(N384)</f>
        <v>5.195899652409234</v>
      </c>
      <c r="P384" s="53">
        <v>67.2</v>
      </c>
      <c r="Q384" s="53">
        <v>24</v>
      </c>
      <c r="R384" s="53">
        <v>8.6999999999999993</v>
      </c>
      <c r="S384" s="63"/>
      <c r="U384" s="27">
        <v>23000</v>
      </c>
      <c r="V384">
        <f>LOG(U384)</f>
        <v>4.3617278360175931</v>
      </c>
      <c r="X384" t="e">
        <f>LOG(W384)</f>
        <v>#NUM!</v>
      </c>
      <c r="Y384">
        <v>3125</v>
      </c>
      <c r="Z384">
        <f>LOG(Y384)</f>
        <v>3.4948500216800942</v>
      </c>
      <c r="AC384">
        <v>2.5</v>
      </c>
      <c r="AD384">
        <f>LOG(AC384)</f>
        <v>0.3979400086720376</v>
      </c>
      <c r="AE384" s="13">
        <v>40</v>
      </c>
      <c r="AF384">
        <f>LOG(AE384)</f>
        <v>1.6020599913279623</v>
      </c>
      <c r="AG384" s="15">
        <v>20</v>
      </c>
      <c r="AH384">
        <f>LOG(AG384)</f>
        <v>1.3010299956639813</v>
      </c>
      <c r="AI384" s="18">
        <v>9</v>
      </c>
    </row>
    <row r="385" spans="1:35" ht="16" x14ac:dyDescent="0.2">
      <c r="A385" s="2" t="s">
        <v>425</v>
      </c>
      <c r="B385" s="3">
        <v>157000</v>
      </c>
      <c r="C385" s="92">
        <f>LOG(B385)</f>
        <v>5.195899652409234</v>
      </c>
      <c r="D385">
        <v>3.9969000000000006</v>
      </c>
      <c r="E385" s="48">
        <v>4.6624999999999996</v>
      </c>
      <c r="F385" s="48">
        <v>3.2839</v>
      </c>
      <c r="G385" s="48">
        <v>13.075500000000002</v>
      </c>
      <c r="H385" s="5">
        <v>8.41</v>
      </c>
      <c r="I385" s="48">
        <v>25.230000000000004</v>
      </c>
      <c r="J385" s="48">
        <v>37.64</v>
      </c>
      <c r="K385" s="48">
        <v>37.130000000000003</v>
      </c>
      <c r="L385" s="3">
        <v>8000</v>
      </c>
      <c r="M385">
        <f>LOG(L385)</f>
        <v>3.9030899869919438</v>
      </c>
      <c r="N385" s="9">
        <v>185000</v>
      </c>
      <c r="O385" s="9">
        <f>LOG(N385)</f>
        <v>5.2671717284030137</v>
      </c>
      <c r="P385" s="53">
        <v>78</v>
      </c>
      <c r="Q385" s="53">
        <v>5.8</v>
      </c>
      <c r="R385" s="53">
        <v>16.2</v>
      </c>
      <c r="S385" s="63">
        <v>1580</v>
      </c>
      <c r="T385">
        <f>LOG(S385)</f>
        <v>3.1986570869544226</v>
      </c>
      <c r="U385" s="27">
        <v>3330</v>
      </c>
      <c r="V385">
        <f>LOG(U385)</f>
        <v>3.5224442335063197</v>
      </c>
      <c r="W385">
        <v>325</v>
      </c>
      <c r="X385">
        <f>LOG(W385)</f>
        <v>2.5118833609788744</v>
      </c>
      <c r="Y385">
        <v>26.5</v>
      </c>
      <c r="Z385">
        <f>LOG(Y385)</f>
        <v>1.4232458739368079</v>
      </c>
      <c r="AA385">
        <v>1.4</v>
      </c>
      <c r="AB385">
        <f>LOG(AA385)</f>
        <v>0.14612803567823801</v>
      </c>
      <c r="AC385">
        <v>0.375</v>
      </c>
      <c r="AD385">
        <f>LOG(AC385)</f>
        <v>-0.42596873227228116</v>
      </c>
      <c r="AE385" s="13">
        <v>90</v>
      </c>
      <c r="AF385">
        <f>LOG(AE385)</f>
        <v>1.954242509439325</v>
      </c>
      <c r="AG385" s="15">
        <v>50</v>
      </c>
      <c r="AH385">
        <f>LOG(AG385)</f>
        <v>1.6989700043360187</v>
      </c>
      <c r="AI385" s="18">
        <v>8</v>
      </c>
    </row>
    <row r="386" spans="1:35" ht="16" x14ac:dyDescent="0.2">
      <c r="A386" s="2" t="s">
        <v>426</v>
      </c>
      <c r="B386" s="3">
        <v>158000</v>
      </c>
      <c r="C386" s="92">
        <f>LOG(B386)</f>
        <v>5.1986570869544222</v>
      </c>
      <c r="D386">
        <v>4.2846000000000002</v>
      </c>
      <c r="E386" s="48">
        <v>4.6757</v>
      </c>
      <c r="F386" s="48">
        <v>3.3433999999999999</v>
      </c>
      <c r="G386" s="48">
        <v>13.425800000000002</v>
      </c>
      <c r="H386" s="5">
        <v>10.15</v>
      </c>
      <c r="I386" s="48">
        <v>25.8</v>
      </c>
      <c r="J386" s="48">
        <v>40.03</v>
      </c>
      <c r="K386" s="48">
        <v>34.17</v>
      </c>
      <c r="L386" s="3">
        <v>2000</v>
      </c>
      <c r="M386">
        <f>LOG(L386)</f>
        <v>3.3010299956639813</v>
      </c>
      <c r="N386" s="9">
        <v>150000</v>
      </c>
      <c r="O386" s="9">
        <f>LOG(N386)</f>
        <v>5.1760912590556813</v>
      </c>
      <c r="P386" s="53">
        <v>65.900000000000006</v>
      </c>
      <c r="Q386" s="53">
        <v>28.800000000000004</v>
      </c>
      <c r="R386" s="53">
        <v>5.3</v>
      </c>
      <c r="S386" s="63">
        <v>2320</v>
      </c>
      <c r="T386">
        <f>LOG(S386)</f>
        <v>3.3654879848908998</v>
      </c>
      <c r="U386" s="27">
        <v>2530</v>
      </c>
      <c r="V386">
        <f>LOG(U386)</f>
        <v>3.403120521175818</v>
      </c>
      <c r="W386">
        <v>15</v>
      </c>
      <c r="X386">
        <f>LOG(W386)</f>
        <v>1.1760912590556813</v>
      </c>
      <c r="Y386">
        <v>7.5</v>
      </c>
      <c r="Z386">
        <f>LOG(Y386)</f>
        <v>0.87506126339170009</v>
      </c>
      <c r="AA386">
        <v>0.7</v>
      </c>
      <c r="AB386">
        <f>LOG(AA386)</f>
        <v>-0.15490195998574319</v>
      </c>
      <c r="AC386">
        <v>2.9</v>
      </c>
      <c r="AD386">
        <f>LOG(AC386)</f>
        <v>0.46239799789895608</v>
      </c>
      <c r="AE386" s="71">
        <v>120</v>
      </c>
      <c r="AF386">
        <f>LOG(AE386)</f>
        <v>2.0791812460476247</v>
      </c>
      <c r="AG386" s="15"/>
      <c r="AH386" t="e">
        <f>LOG(AG386)</f>
        <v>#NUM!</v>
      </c>
      <c r="AI386" s="18">
        <v>9.3000000000000007</v>
      </c>
    </row>
    <row r="387" spans="1:35" ht="16" x14ac:dyDescent="0.2">
      <c r="A387" s="2" t="s">
        <v>427</v>
      </c>
      <c r="B387" s="3">
        <v>359000</v>
      </c>
      <c r="C387" s="92">
        <f>LOG(B387)</f>
        <v>5.5550944485783189</v>
      </c>
      <c r="D387">
        <v>4.6367000000000003</v>
      </c>
      <c r="E387" s="48">
        <v>4.6618000000000004</v>
      </c>
      <c r="F387" s="48">
        <v>3.3794</v>
      </c>
      <c r="G387" s="48">
        <v>13.803699999999999</v>
      </c>
      <c r="H387" s="5">
        <v>8.32</v>
      </c>
      <c r="I387" s="48">
        <v>26.170000000000005</v>
      </c>
      <c r="J387" s="48">
        <v>40.57</v>
      </c>
      <c r="K387" s="48">
        <v>33.26</v>
      </c>
      <c r="L387" s="3">
        <v>3000</v>
      </c>
      <c r="M387">
        <f>LOG(L387)</f>
        <v>3.4771212547196626</v>
      </c>
      <c r="N387" s="9">
        <v>293000</v>
      </c>
      <c r="O387" s="9">
        <f>LOG(N387)</f>
        <v>5.4668676203541091</v>
      </c>
      <c r="P387" s="53">
        <v>71.900000000000006</v>
      </c>
      <c r="Q387" s="53">
        <v>22.7</v>
      </c>
      <c r="R387" s="53">
        <v>5.4</v>
      </c>
      <c r="S387" s="63">
        <v>2990</v>
      </c>
      <c r="T387">
        <f>LOG(S387)</f>
        <v>3.4756711883244296</v>
      </c>
      <c r="U387" s="27">
        <v>3790</v>
      </c>
      <c r="V387">
        <f>LOG(U387)</f>
        <v>3.5786392099680722</v>
      </c>
      <c r="W387">
        <v>25</v>
      </c>
      <c r="X387">
        <f>LOG(W387)</f>
        <v>1.3979400086720377</v>
      </c>
      <c r="Y387">
        <v>13</v>
      </c>
      <c r="Z387">
        <f>LOG(Y387)</f>
        <v>1.1139433523068367</v>
      </c>
      <c r="AA387">
        <v>1.6</v>
      </c>
      <c r="AB387">
        <f>LOG(AA387)</f>
        <v>0.20411998265592479</v>
      </c>
      <c r="AC387">
        <v>0.3</v>
      </c>
      <c r="AD387">
        <f>LOG(AC387)</f>
        <v>-0.52287874528033762</v>
      </c>
      <c r="AE387" s="13">
        <v>19</v>
      </c>
      <c r="AF387">
        <f>LOG(AE387)</f>
        <v>1.2787536009528289</v>
      </c>
      <c r="AG387" s="15"/>
      <c r="AH387" t="e">
        <f>LOG(AG387)</f>
        <v>#NUM!</v>
      </c>
      <c r="AI387" s="18">
        <v>8.5</v>
      </c>
    </row>
    <row r="388" spans="1:35" ht="16" x14ac:dyDescent="0.2">
      <c r="A388" s="2" t="s">
        <v>428</v>
      </c>
      <c r="B388" s="3">
        <v>335000</v>
      </c>
      <c r="C388" s="92">
        <f>LOG(B388)</f>
        <v>5.5250448070368456</v>
      </c>
      <c r="D388">
        <v>4.2690000000000001</v>
      </c>
      <c r="E388" s="48">
        <v>4.6924000000000001</v>
      </c>
      <c r="F388" s="48">
        <v>3.3839000000000001</v>
      </c>
      <c r="G388" s="48">
        <v>13.462199999999999</v>
      </c>
      <c r="H388" s="5">
        <v>9.1</v>
      </c>
      <c r="I388" s="48">
        <v>26.86</v>
      </c>
      <c r="J388" s="48">
        <v>39.159999999999997</v>
      </c>
      <c r="K388" s="48">
        <v>33.979999999999997</v>
      </c>
      <c r="L388" s="3">
        <v>5000</v>
      </c>
      <c r="M388">
        <f>LOG(L388)</f>
        <v>3.6989700043360187</v>
      </c>
      <c r="N388" s="9">
        <v>263000</v>
      </c>
      <c r="O388" s="9">
        <f>LOG(N388)</f>
        <v>5.419955748489758</v>
      </c>
      <c r="P388" s="53">
        <v>73</v>
      </c>
      <c r="Q388" s="53">
        <v>21.4</v>
      </c>
      <c r="R388" s="53">
        <v>5.5</v>
      </c>
      <c r="S388" s="63">
        <v>5273.5</v>
      </c>
      <c r="T388">
        <f>LOG(S388)</f>
        <v>3.7220989503465143</v>
      </c>
      <c r="U388" s="27">
        <v>4639</v>
      </c>
      <c r="V388">
        <f>LOG(U388)</f>
        <v>3.6664243725187595</v>
      </c>
      <c r="W388">
        <v>35</v>
      </c>
      <c r="X388">
        <f>LOG(W388)</f>
        <v>1.5440680443502757</v>
      </c>
      <c r="Y388">
        <v>26</v>
      </c>
      <c r="Z388">
        <f>LOG(Y388)</f>
        <v>1.414973347970818</v>
      </c>
      <c r="AA388">
        <v>1.9</v>
      </c>
      <c r="AB388">
        <f>LOG(AA388)</f>
        <v>0.27875360095282892</v>
      </c>
      <c r="AC388">
        <v>1</v>
      </c>
      <c r="AD388">
        <f>LOG(AC388)</f>
        <v>0</v>
      </c>
      <c r="AE388" s="13">
        <v>64</v>
      </c>
      <c r="AF388">
        <f>LOG(AE388)</f>
        <v>1.8061799739838871</v>
      </c>
      <c r="AG388" s="15">
        <v>20</v>
      </c>
      <c r="AH388">
        <f>LOG(AG388)</f>
        <v>1.3010299956639813</v>
      </c>
      <c r="AI388" s="18">
        <v>9</v>
      </c>
    </row>
    <row r="389" spans="1:35" ht="16" x14ac:dyDescent="0.2">
      <c r="A389" s="2" t="s">
        <v>429</v>
      </c>
      <c r="B389" s="3">
        <v>161000</v>
      </c>
      <c r="C389" s="92">
        <f>LOG(B389)</f>
        <v>5.20682587603185</v>
      </c>
      <c r="D389">
        <v>4.2091000000000003</v>
      </c>
      <c r="E389" s="48">
        <v>4.7262000000000004</v>
      </c>
      <c r="F389" s="48">
        <v>3.2236000000000002</v>
      </c>
      <c r="G389" s="48">
        <v>13.2544</v>
      </c>
      <c r="H389" s="5">
        <v>6.92</v>
      </c>
      <c r="I389" s="48">
        <v>27.12</v>
      </c>
      <c r="J389" s="48">
        <v>37.299999999999997</v>
      </c>
      <c r="K389" s="48">
        <v>35.58</v>
      </c>
      <c r="L389" s="3">
        <v>8000</v>
      </c>
      <c r="M389">
        <f>LOG(L389)</f>
        <v>3.9030899869919438</v>
      </c>
      <c r="N389" s="9">
        <v>103000</v>
      </c>
      <c r="O389" s="9">
        <f>LOG(N389)</f>
        <v>5.012837224705172</v>
      </c>
      <c r="P389" s="53">
        <v>71.400000000000006</v>
      </c>
      <c r="Q389" s="53">
        <v>18.2</v>
      </c>
      <c r="R389" s="53">
        <v>10.4</v>
      </c>
      <c r="S389" s="63">
        <v>12481</v>
      </c>
      <c r="T389">
        <f>LOG(S389)</f>
        <v>4.0962493831896118</v>
      </c>
      <c r="U389" s="27">
        <v>8521.5</v>
      </c>
      <c r="V389">
        <f>LOG(U389)</f>
        <v>3.9305160483329398</v>
      </c>
      <c r="W389">
        <v>55</v>
      </c>
      <c r="X389">
        <f>LOG(W389)</f>
        <v>1.7403626894942439</v>
      </c>
      <c r="Y389">
        <v>54</v>
      </c>
      <c r="Z389">
        <f>LOG(Y389)</f>
        <v>1.7323937598229686</v>
      </c>
      <c r="AA389">
        <v>0.9</v>
      </c>
      <c r="AB389">
        <f>LOG(AA389)</f>
        <v>-4.5757490560675115E-2</v>
      </c>
      <c r="AC389">
        <v>0.2</v>
      </c>
      <c r="AD389">
        <f>LOG(AC389)</f>
        <v>-0.69897000433601875</v>
      </c>
      <c r="AE389" s="13">
        <v>90</v>
      </c>
      <c r="AF389">
        <f>LOG(AE389)</f>
        <v>1.954242509439325</v>
      </c>
      <c r="AG389" s="15">
        <v>80</v>
      </c>
      <c r="AH389">
        <f>LOG(AG389)</f>
        <v>1.9030899869919435</v>
      </c>
      <c r="AI389" s="18">
        <v>9.3000000000000007</v>
      </c>
    </row>
    <row r="390" spans="1:35" ht="16" x14ac:dyDescent="0.2">
      <c r="A390" s="2" t="s">
        <v>430</v>
      </c>
      <c r="B390" s="3">
        <v>108000</v>
      </c>
      <c r="C390" s="92">
        <f>LOG(B390)</f>
        <v>5.0334237554869494</v>
      </c>
      <c r="D390">
        <v>4.2736000000000001</v>
      </c>
      <c r="E390" s="48">
        <v>4.7088999999999999</v>
      </c>
      <c r="F390" s="48">
        <v>3.1825999999999999</v>
      </c>
      <c r="G390" s="48">
        <v>13.2972</v>
      </c>
      <c r="H390" s="5">
        <v>5.28</v>
      </c>
      <c r="I390" s="48">
        <v>26.75</v>
      </c>
      <c r="J390" s="48">
        <v>38.630000000000003</v>
      </c>
      <c r="K390" s="48">
        <v>34.619999999999997</v>
      </c>
      <c r="L390" s="3">
        <v>1000</v>
      </c>
      <c r="M390">
        <f>LOG(L390)</f>
        <v>3</v>
      </c>
      <c r="N390" s="9">
        <v>103000</v>
      </c>
      <c r="O390" s="9">
        <f>LOG(N390)</f>
        <v>5.012837224705172</v>
      </c>
      <c r="P390" s="53">
        <v>68.400000000000006</v>
      </c>
      <c r="Q390" s="53">
        <v>27.1</v>
      </c>
      <c r="R390" s="53">
        <v>4.5</v>
      </c>
      <c r="S390" s="63"/>
      <c r="U390" s="27">
        <v>1170</v>
      </c>
      <c r="V390">
        <f>LOG(U390)</f>
        <v>3.0681858617461617</v>
      </c>
      <c r="X390" t="e">
        <f>LOG(W390)</f>
        <v>#NUM!</v>
      </c>
      <c r="Y390">
        <v>24</v>
      </c>
      <c r="Z390">
        <f>LOG(Y390)</f>
        <v>1.3802112417116059</v>
      </c>
      <c r="AC390">
        <v>1.7</v>
      </c>
      <c r="AD390">
        <f>LOG(AC390)</f>
        <v>0.23044892137827391</v>
      </c>
      <c r="AE390" s="13">
        <v>90</v>
      </c>
      <c r="AF390">
        <f>LOG(AE390)</f>
        <v>1.954242509439325</v>
      </c>
      <c r="AG390" s="15"/>
      <c r="AH390" t="e">
        <f>LOG(AG390)</f>
        <v>#NUM!</v>
      </c>
      <c r="AI390" s="18">
        <v>9.3000000000000007</v>
      </c>
    </row>
    <row r="391" spans="1:35" ht="16" x14ac:dyDescent="0.2">
      <c r="A391" s="2" t="s">
        <v>431</v>
      </c>
      <c r="B391" s="3">
        <v>246000</v>
      </c>
      <c r="C391" s="92">
        <f>LOG(B391)</f>
        <v>5.3909351071033793</v>
      </c>
      <c r="D391">
        <v>3.8719000000000001</v>
      </c>
      <c r="E391" s="48">
        <v>4.6616999999999997</v>
      </c>
      <c r="F391" s="48">
        <v>3.1162999999999998</v>
      </c>
      <c r="G391" s="48">
        <v>12.765299999999998</v>
      </c>
      <c r="H391" s="5">
        <v>10.199999999999999</v>
      </c>
      <c r="I391" s="48">
        <v>24.31</v>
      </c>
      <c r="J391" s="48">
        <v>36.93</v>
      </c>
      <c r="K391" s="48">
        <v>38.76</v>
      </c>
      <c r="L391" s="3">
        <v>2000</v>
      </c>
      <c r="M391">
        <f>LOG(L391)</f>
        <v>3.3010299956639813</v>
      </c>
      <c r="N391" s="9">
        <v>233000</v>
      </c>
      <c r="O391" s="9">
        <f>LOG(N391)</f>
        <v>5.3673559210260189</v>
      </c>
      <c r="P391" s="53">
        <v>70.8</v>
      </c>
      <c r="Q391" s="53">
        <v>27.800000000000004</v>
      </c>
      <c r="R391" s="53">
        <v>1.4</v>
      </c>
      <c r="S391" s="63">
        <v>2060</v>
      </c>
      <c r="T391">
        <f>LOG(S391)</f>
        <v>3.3138672203691533</v>
      </c>
      <c r="U391" s="27">
        <v>2180</v>
      </c>
      <c r="V391">
        <f>LOG(U391)</f>
        <v>3.3384564936046046</v>
      </c>
      <c r="W391">
        <v>15</v>
      </c>
      <c r="X391">
        <f>LOG(W391)</f>
        <v>1.1760912590556813</v>
      </c>
      <c r="Z391" t="e">
        <f>LOG(Y391)</f>
        <v>#NUM!</v>
      </c>
      <c r="AA391">
        <v>5.2222222222222223</v>
      </c>
      <c r="AB391">
        <f>LOG(AA391)</f>
        <v>0.71785534849639265</v>
      </c>
      <c r="AD391" t="e">
        <f>LOG(AC391)</f>
        <v>#NUM!</v>
      </c>
      <c r="AE391" s="13">
        <v>530</v>
      </c>
      <c r="AF391">
        <f>LOG(AE391)</f>
        <v>2.7242758696007892</v>
      </c>
      <c r="AG391" s="15"/>
      <c r="AH391" t="e">
        <f>LOG(AG391)</f>
        <v>#NUM!</v>
      </c>
      <c r="AI391" s="18">
        <v>9.5</v>
      </c>
    </row>
    <row r="392" spans="1:35" ht="16" x14ac:dyDescent="0.2">
      <c r="A392" s="2" t="s">
        <v>432</v>
      </c>
      <c r="B392" s="3">
        <v>242000</v>
      </c>
      <c r="C392" s="92">
        <f>LOG(B392)</f>
        <v>5.3838153659804311</v>
      </c>
      <c r="D392">
        <v>4.4768999999999997</v>
      </c>
      <c r="E392" s="48">
        <v>4.6711</v>
      </c>
      <c r="F392" s="48">
        <v>3.3243</v>
      </c>
      <c r="G392" s="48">
        <v>13.5929</v>
      </c>
      <c r="H392" s="5">
        <v>12.41</v>
      </c>
      <c r="I392" s="48">
        <v>26.170000000000005</v>
      </c>
      <c r="J392" s="48">
        <v>39.549999999999997</v>
      </c>
      <c r="K392" s="48">
        <v>34.28</v>
      </c>
      <c r="L392" s="3">
        <v>7000</v>
      </c>
      <c r="M392">
        <f>LOG(L392)</f>
        <v>3.8450980400142569</v>
      </c>
      <c r="N392" s="9">
        <v>210000</v>
      </c>
      <c r="O392" s="9">
        <f>LOG(N392)</f>
        <v>5.3222192947339195</v>
      </c>
      <c r="P392" s="53">
        <v>71.099999999999994</v>
      </c>
      <c r="Q392" s="53">
        <v>22.9</v>
      </c>
      <c r="R392" s="53">
        <v>6</v>
      </c>
      <c r="S392" s="63">
        <v>3680</v>
      </c>
      <c r="T392">
        <f>LOG(S392)</f>
        <v>3.5658478186735176</v>
      </c>
      <c r="U392" s="27">
        <v>25000</v>
      </c>
      <c r="V392">
        <f>LOG(U392)</f>
        <v>4.3979400086720375</v>
      </c>
      <c r="W392">
        <v>50</v>
      </c>
      <c r="X392">
        <f>LOG(W392)</f>
        <v>1.6989700043360187</v>
      </c>
      <c r="Y392">
        <v>3</v>
      </c>
      <c r="Z392">
        <f>LOG(Y392)</f>
        <v>0.47712125471966244</v>
      </c>
      <c r="AA392">
        <v>27.2</v>
      </c>
      <c r="AB392">
        <f>LOG(AA392)</f>
        <v>1.4345689040341987</v>
      </c>
      <c r="AC392">
        <v>2.7</v>
      </c>
      <c r="AD392">
        <f>LOG(AC392)</f>
        <v>0.43136376415898736</v>
      </c>
      <c r="AE392" s="72">
        <v>5000</v>
      </c>
      <c r="AF392">
        <f>LOG(AE392)</f>
        <v>3.6989700043360187</v>
      </c>
      <c r="AG392" s="15">
        <v>20</v>
      </c>
      <c r="AH392">
        <f>LOG(AG392)</f>
        <v>1.3010299956639813</v>
      </c>
      <c r="AI392" s="18">
        <v>9.3000000000000007</v>
      </c>
    </row>
    <row r="393" spans="1:35" ht="16" x14ac:dyDescent="0.2">
      <c r="A393" s="2" t="s">
        <v>433</v>
      </c>
      <c r="B393" s="3">
        <v>197000</v>
      </c>
      <c r="C393" s="92">
        <f>LOG(B393)</f>
        <v>5.2944662261615933</v>
      </c>
      <c r="D393">
        <v>4.5282</v>
      </c>
      <c r="E393" s="48">
        <v>4.6994999999999996</v>
      </c>
      <c r="F393" s="48">
        <v>3.2665999999999999</v>
      </c>
      <c r="G393" s="48">
        <v>13.597899999999999</v>
      </c>
      <c r="H393" s="5">
        <v>10.130000000000001</v>
      </c>
      <c r="I393" s="48">
        <v>26.030000000000005</v>
      </c>
      <c r="J393" s="48">
        <v>38.28</v>
      </c>
      <c r="K393" s="48">
        <v>35.69</v>
      </c>
      <c r="L393" s="3">
        <v>9000</v>
      </c>
      <c r="M393">
        <f>LOG(L393)</f>
        <v>3.9542425094393248</v>
      </c>
      <c r="N393" s="9">
        <v>162000</v>
      </c>
      <c r="O393" s="9">
        <f>LOG(N393)</f>
        <v>5.2095150145426308</v>
      </c>
      <c r="P393" s="53">
        <v>67.5</v>
      </c>
      <c r="Q393" s="53">
        <v>28.000000000000004</v>
      </c>
      <c r="R393" s="53">
        <v>4.5</v>
      </c>
      <c r="S393" s="63">
        <v>3530</v>
      </c>
      <c r="T393">
        <f>LOG(S393)</f>
        <v>3.5477747053878224</v>
      </c>
      <c r="U393" s="27">
        <v>5755</v>
      </c>
      <c r="V393">
        <f>LOG(U393)</f>
        <v>3.7600453279658108</v>
      </c>
      <c r="W393">
        <v>15</v>
      </c>
      <c r="X393">
        <f>LOG(W393)</f>
        <v>1.1760912590556813</v>
      </c>
      <c r="Y393">
        <v>3.5</v>
      </c>
      <c r="Z393">
        <f>LOG(Y393)</f>
        <v>0.54406804435027567</v>
      </c>
      <c r="AA393">
        <v>14.2</v>
      </c>
      <c r="AB393">
        <f>LOG(AA393)</f>
        <v>1.1522883443830565</v>
      </c>
      <c r="AC393">
        <v>4.5</v>
      </c>
      <c r="AD393">
        <f>LOG(AC393)</f>
        <v>0.65321251377534373</v>
      </c>
      <c r="AE393" s="13">
        <v>690</v>
      </c>
      <c r="AF393">
        <f>LOG(AE393)</f>
        <v>2.8388490907372552</v>
      </c>
      <c r="AG393" s="15">
        <v>490</v>
      </c>
      <c r="AH393">
        <f>LOG(AG393)</f>
        <v>2.6901960800285138</v>
      </c>
      <c r="AI393" s="18">
        <v>9.1</v>
      </c>
    </row>
    <row r="394" spans="1:35" ht="16" x14ac:dyDescent="0.2">
      <c r="A394" s="2" t="s">
        <v>434</v>
      </c>
      <c r="B394" s="3">
        <v>236000</v>
      </c>
      <c r="C394" s="92">
        <f>LOG(B394)</f>
        <v>5.3729120029701063</v>
      </c>
      <c r="D394">
        <v>3.9546999999999999</v>
      </c>
      <c r="E394" s="48">
        <v>4.6680999999999999</v>
      </c>
      <c r="F394" s="48">
        <v>3.2216999999999993</v>
      </c>
      <c r="G394" s="48">
        <v>12.936800000000002</v>
      </c>
      <c r="H394" s="5">
        <v>11.94</v>
      </c>
      <c r="I394" s="48">
        <v>25.009999999999998</v>
      </c>
      <c r="J394" s="48">
        <v>36.630000000000003</v>
      </c>
      <c r="K394" s="48">
        <v>38.35</v>
      </c>
      <c r="L394" s="3">
        <v>1000</v>
      </c>
      <c r="M394">
        <f>LOG(L394)</f>
        <v>3</v>
      </c>
      <c r="N394" s="9">
        <v>172000</v>
      </c>
      <c r="O394" s="9">
        <f>LOG(N394)</f>
        <v>5.2355284469075487</v>
      </c>
      <c r="P394" s="53">
        <v>71.400000000000006</v>
      </c>
      <c r="Q394" s="53">
        <v>23.2</v>
      </c>
      <c r="R394" s="53">
        <v>5.4</v>
      </c>
      <c r="S394" s="63">
        <v>7177</v>
      </c>
      <c r="T394">
        <f>LOG(S394)</f>
        <v>3.8559429462323158</v>
      </c>
      <c r="U394" s="27">
        <v>8325.5</v>
      </c>
      <c r="V394">
        <f>LOG(U394)</f>
        <v>3.9204103251477598</v>
      </c>
      <c r="W394">
        <v>10</v>
      </c>
      <c r="X394">
        <f>LOG(W394)</f>
        <v>1</v>
      </c>
      <c r="Y394">
        <v>30</v>
      </c>
      <c r="Z394">
        <f>LOG(Y394)</f>
        <v>1.4771212547196624</v>
      </c>
      <c r="AA394">
        <v>6.8</v>
      </c>
      <c r="AB394">
        <f>LOG(AA394)</f>
        <v>0.83250891270623628</v>
      </c>
      <c r="AC394">
        <v>2.7</v>
      </c>
      <c r="AD394">
        <f>LOG(AC394)</f>
        <v>0.43136376415898736</v>
      </c>
      <c r="AE394" s="13">
        <v>480</v>
      </c>
      <c r="AF394">
        <f>LOG(AE394)</f>
        <v>2.6812412373755872</v>
      </c>
      <c r="AG394" s="15">
        <v>90</v>
      </c>
      <c r="AH394">
        <f>LOG(AG394)</f>
        <v>1.954242509439325</v>
      </c>
      <c r="AI394" s="18">
        <v>9.3000000000000007</v>
      </c>
    </row>
    <row r="395" spans="1:35" ht="16" x14ac:dyDescent="0.2">
      <c r="A395" s="2" t="s">
        <v>435</v>
      </c>
      <c r="B395" s="3">
        <v>314000</v>
      </c>
      <c r="C395" s="92">
        <f>LOG(B395)</f>
        <v>5.4969296480732153</v>
      </c>
      <c r="D395">
        <v>4.0972</v>
      </c>
      <c r="E395" s="48">
        <v>4.6558999999999999</v>
      </c>
      <c r="F395" s="48">
        <v>3.0903999999999998</v>
      </c>
      <c r="G395" s="48">
        <v>12.944900000000001</v>
      </c>
      <c r="H395" s="5">
        <v>13.05</v>
      </c>
      <c r="I395" s="48">
        <v>24.63</v>
      </c>
      <c r="J395" s="48">
        <v>35</v>
      </c>
      <c r="K395" s="48">
        <v>40.36</v>
      </c>
      <c r="L395" s="3">
        <v>9000</v>
      </c>
      <c r="M395">
        <f>LOG(L395)</f>
        <v>3.9542425094393248</v>
      </c>
      <c r="N395" s="9">
        <v>272000</v>
      </c>
      <c r="O395" s="9">
        <f>LOG(N395)</f>
        <v>5.4345689040341991</v>
      </c>
      <c r="P395" s="53">
        <v>72.400000000000006</v>
      </c>
      <c r="Q395" s="53">
        <v>24.9</v>
      </c>
      <c r="R395" s="53">
        <v>2.7</v>
      </c>
      <c r="S395" s="63">
        <v>15356</v>
      </c>
      <c r="T395">
        <f>LOG(S395)</f>
        <v>4.1862781034453675</v>
      </c>
      <c r="U395" s="27">
        <v>16184</v>
      </c>
      <c r="V395">
        <f>LOG(U395)</f>
        <v>4.209085869762748</v>
      </c>
      <c r="W395">
        <v>25</v>
      </c>
      <c r="X395">
        <f>LOG(W395)</f>
        <v>1.3979400086720377</v>
      </c>
      <c r="Y395">
        <v>350</v>
      </c>
      <c r="Z395">
        <f>LOG(Y395)</f>
        <v>2.5440680443502757</v>
      </c>
      <c r="AA395">
        <v>6.4</v>
      </c>
      <c r="AB395">
        <f>LOG(AA395)</f>
        <v>0.80617997398388719</v>
      </c>
      <c r="AC395">
        <v>3.3</v>
      </c>
      <c r="AD395">
        <f>LOG(AC395)</f>
        <v>0.51851393987788741</v>
      </c>
      <c r="AE395" s="13">
        <v>200</v>
      </c>
      <c r="AF395">
        <f>LOG(AE395)</f>
        <v>2.3010299956639813</v>
      </c>
      <c r="AG395" s="15">
        <v>60</v>
      </c>
      <c r="AH395">
        <f>LOG(AG395)</f>
        <v>1.7781512503836436</v>
      </c>
      <c r="AI395" s="18">
        <v>7.8</v>
      </c>
    </row>
    <row r="396" spans="1:35" ht="16" x14ac:dyDescent="0.2">
      <c r="A396" s="2" t="s">
        <v>436</v>
      </c>
      <c r="B396" s="3">
        <v>200000</v>
      </c>
      <c r="C396" s="92">
        <f>LOG(B396)</f>
        <v>5.3010299956639813</v>
      </c>
      <c r="D396">
        <v>3.9523999999999995</v>
      </c>
      <c r="E396" s="48">
        <v>4.6801000000000004</v>
      </c>
      <c r="F396" s="48">
        <v>3.0834000000000001</v>
      </c>
      <c r="G396" s="48">
        <v>12.834899999999999</v>
      </c>
      <c r="H396" s="5">
        <v>12.19</v>
      </c>
      <c r="I396" s="48">
        <v>25.429999999999996</v>
      </c>
      <c r="J396" s="48">
        <v>38.69</v>
      </c>
      <c r="K396" s="48">
        <v>35.869999999999997</v>
      </c>
      <c r="L396" s="3">
        <v>11000</v>
      </c>
      <c r="M396">
        <f>LOG(L396)</f>
        <v>4.0413926851582254</v>
      </c>
      <c r="N396" s="9">
        <v>172000</v>
      </c>
      <c r="O396" s="9">
        <f>LOG(N396)</f>
        <v>5.2355284469075487</v>
      </c>
      <c r="P396" s="53">
        <v>68.099999999999994</v>
      </c>
      <c r="Q396" s="53">
        <v>28.1</v>
      </c>
      <c r="R396" s="53">
        <v>3.8</v>
      </c>
      <c r="S396" s="63">
        <v>22000</v>
      </c>
      <c r="T396">
        <f>LOG(S396)</f>
        <v>4.3424226808222066</v>
      </c>
      <c r="U396" s="27">
        <v>12000</v>
      </c>
      <c r="V396">
        <f>LOG(U396)</f>
        <v>4.0791812460476251</v>
      </c>
      <c r="W396">
        <v>20</v>
      </c>
      <c r="X396">
        <f>LOG(W396)</f>
        <v>1.3010299956639813</v>
      </c>
      <c r="Y396">
        <v>78</v>
      </c>
      <c r="Z396">
        <f>LOG(Y396)</f>
        <v>1.8920946026904804</v>
      </c>
      <c r="AA396">
        <v>6</v>
      </c>
      <c r="AB396">
        <f>LOG(AA396)</f>
        <v>0.77815125038364363</v>
      </c>
      <c r="AC396">
        <v>5</v>
      </c>
      <c r="AD396">
        <f>LOG(AC396)</f>
        <v>0.69897000433601886</v>
      </c>
      <c r="AE396" s="13">
        <v>340</v>
      </c>
      <c r="AF396">
        <f>LOG(AE396)</f>
        <v>2.5314789170422549</v>
      </c>
      <c r="AG396" s="15">
        <v>20</v>
      </c>
      <c r="AH396">
        <f>LOG(AG396)</f>
        <v>1.3010299956639813</v>
      </c>
      <c r="AI396" s="18">
        <v>9.6999999999999993</v>
      </c>
    </row>
    <row r="397" spans="1:35" ht="16" x14ac:dyDescent="0.2">
      <c r="A397" s="2" t="s">
        <v>437</v>
      </c>
      <c r="B397" s="3">
        <v>67000</v>
      </c>
      <c r="C397" s="92">
        <f>LOG(B397)</f>
        <v>4.826074802700826</v>
      </c>
      <c r="D397">
        <v>4.1478000000000002</v>
      </c>
      <c r="E397" s="48">
        <v>4.6971999999999996</v>
      </c>
      <c r="F397" s="48">
        <v>3.2607999999999997</v>
      </c>
      <c r="G397" s="48">
        <v>13.241</v>
      </c>
      <c r="H397" s="5">
        <v>10.29</v>
      </c>
      <c r="I397" s="48">
        <v>28.910000000000004</v>
      </c>
      <c r="J397" s="48">
        <v>37.78</v>
      </c>
      <c r="K397" s="48">
        <v>33.31</v>
      </c>
      <c r="L397" s="3">
        <v>3000</v>
      </c>
      <c r="M397">
        <f>LOG(L397)</f>
        <v>3.4771212547196626</v>
      </c>
      <c r="N397" s="9">
        <v>78000</v>
      </c>
      <c r="O397" s="9">
        <f>LOG(N397)</f>
        <v>4.8920946026904808</v>
      </c>
      <c r="P397" s="53">
        <v>71.3</v>
      </c>
      <c r="Q397" s="53">
        <v>22.6</v>
      </c>
      <c r="R397" s="53">
        <v>6.1</v>
      </c>
      <c r="S397" s="63">
        <v>3060</v>
      </c>
      <c r="T397">
        <f>LOG(S397)</f>
        <v>3.4857214264815801</v>
      </c>
      <c r="U397" s="27">
        <v>3420</v>
      </c>
      <c r="V397">
        <f>LOG(U397)</f>
        <v>3.5340261060561349</v>
      </c>
      <c r="W397">
        <v>260</v>
      </c>
      <c r="X397">
        <f>LOG(W397)</f>
        <v>2.4149733479708178</v>
      </c>
      <c r="Z397" t="e">
        <f>LOG(Y397)</f>
        <v>#NUM!</v>
      </c>
      <c r="AA397">
        <v>0.5</v>
      </c>
      <c r="AB397">
        <f>LOG(AA397)</f>
        <v>-0.3010299956639812</v>
      </c>
      <c r="AD397" t="e">
        <f>LOG(AC397)</f>
        <v>#NUM!</v>
      </c>
      <c r="AE397" s="71">
        <f>18*0.25</f>
        <v>4.5</v>
      </c>
      <c r="AF397">
        <f>LOG(AE397)</f>
        <v>0.65321251377534373</v>
      </c>
      <c r="AG397" s="15"/>
      <c r="AH397" t="e">
        <f>LOG(AG397)</f>
        <v>#NUM!</v>
      </c>
      <c r="AI397" s="18">
        <v>9.1</v>
      </c>
    </row>
    <row r="398" spans="1:35" ht="16" x14ac:dyDescent="0.2">
      <c r="A398" s="2" t="s">
        <v>438</v>
      </c>
      <c r="B398" s="3">
        <v>35000</v>
      </c>
      <c r="C398" s="92">
        <f>LOG(B398)</f>
        <v>4.5440680443502757</v>
      </c>
      <c r="D398">
        <v>4.4729000000000001</v>
      </c>
      <c r="E398" s="48">
        <v>4.7209000000000003</v>
      </c>
      <c r="F398" s="48">
        <v>3.3595999999999999</v>
      </c>
      <c r="G398" s="48">
        <v>13.681699999999999</v>
      </c>
      <c r="H398" s="5">
        <v>12.13</v>
      </c>
      <c r="I398" s="48">
        <v>29.34</v>
      </c>
      <c r="J398" s="48">
        <v>40.090000000000003</v>
      </c>
      <c r="K398" s="48">
        <v>30.570000000000004</v>
      </c>
      <c r="L398" s="3">
        <v>120000</v>
      </c>
      <c r="M398">
        <f>LOG(L398)</f>
        <v>5.0791812460476251</v>
      </c>
      <c r="N398" s="9">
        <v>42000</v>
      </c>
      <c r="O398" s="9">
        <f>LOG(N398)</f>
        <v>4.6232492903979008</v>
      </c>
      <c r="P398" s="53">
        <v>61.9</v>
      </c>
      <c r="Q398" s="53">
        <v>20.6</v>
      </c>
      <c r="R398" s="53">
        <v>17.5</v>
      </c>
      <c r="S398" s="63">
        <v>1620</v>
      </c>
      <c r="T398">
        <f>LOG(S398)</f>
        <v>3.2095150145426308</v>
      </c>
      <c r="U398" s="27">
        <v>3500</v>
      </c>
      <c r="V398">
        <f>LOG(U398)</f>
        <v>3.5440680443502757</v>
      </c>
      <c r="W398">
        <v>80</v>
      </c>
      <c r="X398">
        <f>LOG(W398)</f>
        <v>1.9030899869919435</v>
      </c>
      <c r="Y398">
        <v>9.5</v>
      </c>
      <c r="Z398">
        <f>LOG(Y398)</f>
        <v>0.97772360528884772</v>
      </c>
      <c r="AA398">
        <v>0.1</v>
      </c>
      <c r="AB398">
        <f>LOG(AA398)</f>
        <v>-1</v>
      </c>
      <c r="AC398">
        <v>0.2</v>
      </c>
      <c r="AD398">
        <f>LOG(AC398)</f>
        <v>-0.69897000433601875</v>
      </c>
      <c r="AE398" s="13">
        <v>40</v>
      </c>
      <c r="AF398">
        <f>LOG(AE398)</f>
        <v>1.6020599913279623</v>
      </c>
      <c r="AG398" s="15"/>
      <c r="AH398" t="e">
        <f>LOG(AG398)</f>
        <v>#NUM!</v>
      </c>
      <c r="AI398" s="18">
        <v>9.4</v>
      </c>
    </row>
    <row r="399" spans="1:35" ht="16" x14ac:dyDescent="0.2">
      <c r="A399" s="2" t="s">
        <v>439</v>
      </c>
      <c r="B399" s="3">
        <v>118000</v>
      </c>
      <c r="C399" s="92">
        <f>LOG(B399)</f>
        <v>5.071882007306125</v>
      </c>
      <c r="D399">
        <v>4.3506</v>
      </c>
      <c r="E399" s="48">
        <v>4.6752000000000002</v>
      </c>
      <c r="F399" s="48">
        <v>3.4308999999999998</v>
      </c>
      <c r="G399" s="48">
        <v>13.5878</v>
      </c>
      <c r="H399" s="5">
        <v>8.4700000000000006</v>
      </c>
      <c r="I399" s="48">
        <v>28.76</v>
      </c>
      <c r="J399" s="48">
        <v>39.46</v>
      </c>
      <c r="K399" s="48">
        <v>31.78</v>
      </c>
      <c r="L399" s="3">
        <v>3000</v>
      </c>
      <c r="M399">
        <f>LOG(L399)</f>
        <v>3.4771212547196626</v>
      </c>
      <c r="N399" s="9">
        <v>343000</v>
      </c>
      <c r="O399" s="9">
        <f>LOG(N399)</f>
        <v>5.5352941200427708</v>
      </c>
      <c r="P399" s="53">
        <v>70.599999999999994</v>
      </c>
      <c r="Q399" s="53">
        <v>17.600000000000001</v>
      </c>
      <c r="R399" s="53">
        <v>11.8</v>
      </c>
      <c r="S399" s="63">
        <v>550</v>
      </c>
      <c r="T399">
        <f>LOG(S399)</f>
        <v>2.7403626894942437</v>
      </c>
      <c r="U399" s="27">
        <v>32841.5</v>
      </c>
      <c r="V399">
        <f>LOG(U399)</f>
        <v>4.5164229848312543</v>
      </c>
      <c r="W399">
        <v>10</v>
      </c>
      <c r="X399">
        <f>LOG(W399)</f>
        <v>1</v>
      </c>
      <c r="Y399">
        <v>3.5</v>
      </c>
      <c r="Z399">
        <f>LOG(Y399)</f>
        <v>0.54406804435027567</v>
      </c>
      <c r="AA399">
        <v>0.3</v>
      </c>
      <c r="AB399">
        <f>LOG(AA399)</f>
        <v>-0.52287874528033762</v>
      </c>
      <c r="AC399">
        <v>0.5</v>
      </c>
      <c r="AD399">
        <f>LOG(AC399)</f>
        <v>-0.3010299956639812</v>
      </c>
      <c r="AE399" s="13">
        <v>40</v>
      </c>
      <c r="AF399">
        <f>LOG(AE399)</f>
        <v>1.6020599913279623</v>
      </c>
      <c r="AG399" s="15"/>
      <c r="AH399" t="e">
        <f>LOG(AG399)</f>
        <v>#NUM!</v>
      </c>
      <c r="AI399" s="18">
        <v>9.5</v>
      </c>
    </row>
    <row r="400" spans="1:35" ht="16" x14ac:dyDescent="0.2">
      <c r="A400" s="2" t="s">
        <v>440</v>
      </c>
      <c r="B400" s="3">
        <v>77000</v>
      </c>
      <c r="C400" s="92">
        <f>LOG(B400)</f>
        <v>4.8864907251724823</v>
      </c>
      <c r="D400">
        <v>4.4458000000000002</v>
      </c>
      <c r="E400" s="48">
        <v>4.6904000000000003</v>
      </c>
      <c r="F400" s="48">
        <v>3.4409000000000001</v>
      </c>
      <c r="G400" s="48">
        <v>13.700200000000001</v>
      </c>
      <c r="H400" s="5">
        <v>11.08</v>
      </c>
      <c r="I400" s="48">
        <v>29.78</v>
      </c>
      <c r="J400" s="48">
        <v>37.53</v>
      </c>
      <c r="K400" s="48">
        <v>32.68</v>
      </c>
      <c r="L400" s="3">
        <v>3000</v>
      </c>
      <c r="M400">
        <f>LOG(L400)</f>
        <v>3.4771212547196626</v>
      </c>
      <c r="N400" s="9">
        <v>51000</v>
      </c>
      <c r="O400" s="9">
        <f>LOG(N400)</f>
        <v>4.7075701760979367</v>
      </c>
      <c r="P400" s="53">
        <v>70.099999999999994</v>
      </c>
      <c r="Q400" s="53">
        <v>16.899999999999999</v>
      </c>
      <c r="R400" s="53">
        <v>13</v>
      </c>
      <c r="S400" s="63">
        <v>970</v>
      </c>
      <c r="T400">
        <f>LOG(S400)</f>
        <v>2.9867717342662448</v>
      </c>
      <c r="U400" s="27">
        <v>60000</v>
      </c>
      <c r="V400">
        <f>LOG(U400)</f>
        <v>4.7781512503836439</v>
      </c>
      <c r="W400">
        <v>105</v>
      </c>
      <c r="X400">
        <f>LOG(W400)</f>
        <v>2.0211892990699383</v>
      </c>
      <c r="Y400">
        <v>41</v>
      </c>
      <c r="Z400">
        <f>LOG(Y400)</f>
        <v>1.6127838567197355</v>
      </c>
      <c r="AA400">
        <v>0.9</v>
      </c>
      <c r="AB400">
        <f>LOG(AA400)</f>
        <v>-4.5757490560675115E-2</v>
      </c>
      <c r="AC400">
        <v>1</v>
      </c>
      <c r="AD400">
        <f>LOG(AC400)</f>
        <v>0</v>
      </c>
      <c r="AE400" s="71">
        <v>120</v>
      </c>
      <c r="AF400">
        <f>LOG(AE400)</f>
        <v>2.0791812460476247</v>
      </c>
      <c r="AG400" s="15"/>
      <c r="AH400" t="e">
        <f>LOG(AG400)</f>
        <v>#NUM!</v>
      </c>
      <c r="AI400" s="18">
        <v>9.6</v>
      </c>
    </row>
    <row r="401" spans="1:35" ht="16" x14ac:dyDescent="0.2">
      <c r="A401" s="2" t="s">
        <v>441</v>
      </c>
      <c r="B401" s="3">
        <v>56000</v>
      </c>
      <c r="C401" s="92">
        <f>LOG(B401)</f>
        <v>4.7481880270062007</v>
      </c>
      <c r="D401">
        <v>4.1402000000000001</v>
      </c>
      <c r="E401" s="48">
        <v>4.7539999999999996</v>
      </c>
      <c r="F401" s="48">
        <v>3.2932000000000001</v>
      </c>
      <c r="G401" s="48">
        <v>13.292999999999999</v>
      </c>
      <c r="H401" s="5">
        <v>9.6300000000000008</v>
      </c>
      <c r="I401" s="48">
        <v>28.9</v>
      </c>
      <c r="J401" s="48">
        <v>35.340000000000003</v>
      </c>
      <c r="K401" s="48">
        <v>35.76</v>
      </c>
      <c r="L401" s="3">
        <v>7000</v>
      </c>
      <c r="M401">
        <f>LOG(L401)</f>
        <v>3.8450980400142569</v>
      </c>
      <c r="N401" s="9">
        <v>38000</v>
      </c>
      <c r="O401" s="9">
        <f>LOG(N401)</f>
        <v>4.5797835966168101</v>
      </c>
      <c r="P401" s="53">
        <v>56.100000000000009</v>
      </c>
      <c r="Q401" s="53">
        <v>8.8000000000000007</v>
      </c>
      <c r="R401" s="53">
        <v>35.1</v>
      </c>
      <c r="S401" s="63">
        <v>5817</v>
      </c>
      <c r="T401">
        <f>LOG(S401)</f>
        <v>3.7646990637983677</v>
      </c>
      <c r="U401" s="27">
        <v>37500</v>
      </c>
      <c r="V401">
        <f>LOG(U401)</f>
        <v>4.5740312677277188</v>
      </c>
      <c r="W401">
        <v>1.25</v>
      </c>
      <c r="X401">
        <f>LOG(W401)</f>
        <v>9.691001300805642E-2</v>
      </c>
      <c r="Y401">
        <v>51</v>
      </c>
      <c r="Z401">
        <f>LOG(Y401)</f>
        <v>1.7075701760979363</v>
      </c>
      <c r="AA401">
        <v>1.9</v>
      </c>
      <c r="AB401">
        <f>LOG(AA401)</f>
        <v>0.27875360095282892</v>
      </c>
      <c r="AC401">
        <v>3</v>
      </c>
      <c r="AD401">
        <f>LOG(AC401)</f>
        <v>0.47712125471966244</v>
      </c>
      <c r="AE401" s="13">
        <v>400</v>
      </c>
      <c r="AF401">
        <f>LOG(AE401)</f>
        <v>2.6020599913279625</v>
      </c>
      <c r="AG401" s="15">
        <v>20</v>
      </c>
      <c r="AH401">
        <f>LOG(AG401)</f>
        <v>1.3010299956639813</v>
      </c>
      <c r="AI401" s="18">
        <v>9.3000000000000007</v>
      </c>
    </row>
    <row r="402" spans="1:35" ht="16" x14ac:dyDescent="0.2">
      <c r="A402" s="2" t="s">
        <v>442</v>
      </c>
      <c r="B402" s="3">
        <v>60000</v>
      </c>
      <c r="C402" s="92">
        <f>LOG(B402)</f>
        <v>4.7781512503836439</v>
      </c>
      <c r="D402">
        <v>4.0594999999999999</v>
      </c>
      <c r="E402" s="48">
        <v>4.7398999999999996</v>
      </c>
      <c r="F402" s="48">
        <v>3.1537999999999995</v>
      </c>
      <c r="G402" s="48">
        <v>13.0852</v>
      </c>
      <c r="H402" s="5">
        <v>11.6</v>
      </c>
      <c r="I402" s="48">
        <v>27.639999999999997</v>
      </c>
      <c r="J402" s="48">
        <v>36.340000000000003</v>
      </c>
      <c r="K402" s="48">
        <v>36.01</v>
      </c>
      <c r="L402" s="3">
        <v>15000</v>
      </c>
      <c r="M402">
        <f>LOG(L402)</f>
        <v>4.1760912590556813</v>
      </c>
      <c r="N402" s="9">
        <v>72000</v>
      </c>
      <c r="O402" s="9">
        <f>LOG(N402)</f>
        <v>4.8573324964312681</v>
      </c>
      <c r="P402" s="53">
        <v>68.5</v>
      </c>
      <c r="Q402" s="53">
        <v>19.399999999999999</v>
      </c>
      <c r="R402" s="53">
        <v>12</v>
      </c>
      <c r="S402" s="63"/>
      <c r="U402" s="27">
        <v>181000</v>
      </c>
      <c r="V402">
        <f>LOG(U402)</f>
        <v>5.2576785748691846</v>
      </c>
      <c r="X402" t="e">
        <f>LOG(W402)</f>
        <v>#NUM!</v>
      </c>
      <c r="Y402">
        <v>3125</v>
      </c>
      <c r="Z402">
        <f>LOG(Y402)</f>
        <v>3.4948500216800942</v>
      </c>
      <c r="AC402">
        <v>0.3</v>
      </c>
      <c r="AD402">
        <f>LOG(AC402)</f>
        <v>-0.52287874528033762</v>
      </c>
      <c r="AE402" s="13">
        <v>260</v>
      </c>
      <c r="AF402">
        <f>LOG(AE402)</f>
        <v>2.4149733479708178</v>
      </c>
      <c r="AG402" s="15">
        <v>50</v>
      </c>
      <c r="AH402">
        <f>LOG(AG402)</f>
        <v>1.6989700043360187</v>
      </c>
      <c r="AI402" s="18">
        <v>9</v>
      </c>
    </row>
    <row r="403" spans="1:35" ht="16" x14ac:dyDescent="0.2">
      <c r="A403" s="2" t="s">
        <v>443</v>
      </c>
      <c r="B403" s="3">
        <v>112000</v>
      </c>
      <c r="C403" s="92">
        <f>LOG(B403)</f>
        <v>5.0492180226701819</v>
      </c>
      <c r="D403">
        <v>4.0331000000000001</v>
      </c>
      <c r="E403" s="48">
        <v>4.6623000000000001</v>
      </c>
      <c r="F403" s="48">
        <v>3.2778999999999994</v>
      </c>
      <c r="G403" s="48">
        <v>13.1052</v>
      </c>
      <c r="H403" s="5">
        <v>10.61</v>
      </c>
      <c r="I403" s="48">
        <v>26.8</v>
      </c>
      <c r="J403" s="48">
        <v>37.68</v>
      </c>
      <c r="K403" s="48">
        <v>35.520000000000003</v>
      </c>
      <c r="L403" s="3">
        <v>3000</v>
      </c>
      <c r="M403">
        <f>LOG(L403)</f>
        <v>3.4771212547196626</v>
      </c>
      <c r="N403" s="9">
        <v>100000</v>
      </c>
      <c r="O403" s="9">
        <f>LOG(N403)</f>
        <v>5</v>
      </c>
      <c r="P403" s="53">
        <v>76.7</v>
      </c>
      <c r="Q403" s="53">
        <v>10</v>
      </c>
      <c r="R403" s="53">
        <v>13.3</v>
      </c>
      <c r="S403" s="63">
        <v>1540</v>
      </c>
      <c r="T403">
        <f>LOG(S403)</f>
        <v>3.1875207208364631</v>
      </c>
      <c r="U403" s="27">
        <v>1780</v>
      </c>
      <c r="V403">
        <f>LOG(U403)</f>
        <v>3.2504200023088941</v>
      </c>
      <c r="W403">
        <v>25</v>
      </c>
      <c r="X403">
        <f>LOG(W403)</f>
        <v>1.3979400086720377</v>
      </c>
      <c r="Z403" t="e">
        <f>LOG(Y403)</f>
        <v>#NUM!</v>
      </c>
      <c r="AA403">
        <v>2.6</v>
      </c>
      <c r="AB403">
        <f>LOG(AA403)</f>
        <v>0.41497334797081797</v>
      </c>
      <c r="AD403" t="e">
        <f>LOG(AC403)</f>
        <v>#NUM!</v>
      </c>
      <c r="AE403" s="13">
        <v>340</v>
      </c>
      <c r="AF403">
        <f>LOG(AE403)</f>
        <v>2.5314789170422549</v>
      </c>
      <c r="AG403" s="15">
        <v>70</v>
      </c>
      <c r="AH403">
        <f>LOG(AG403)</f>
        <v>1.8450980400142569</v>
      </c>
      <c r="AI403" s="18">
        <v>9.5</v>
      </c>
    </row>
    <row r="404" spans="1:35" ht="16" x14ac:dyDescent="0.2">
      <c r="A404" s="2" t="s">
        <v>444</v>
      </c>
      <c r="B404" s="3">
        <v>93000</v>
      </c>
      <c r="C404" s="92">
        <f>LOG(B404)</f>
        <v>4.9684829485539348</v>
      </c>
      <c r="D404">
        <v>4.18</v>
      </c>
      <c r="E404" s="48">
        <v>4.7043999999999997</v>
      </c>
      <c r="F404" s="48">
        <v>3.2706</v>
      </c>
      <c r="G404" s="48">
        <v>13.2743</v>
      </c>
      <c r="H404" s="5">
        <v>9.9600000000000009</v>
      </c>
      <c r="I404" s="48">
        <v>25.95</v>
      </c>
      <c r="J404" s="48">
        <v>38.590000000000003</v>
      </c>
      <c r="K404" s="48">
        <v>35.46</v>
      </c>
      <c r="L404" s="3">
        <v>1000</v>
      </c>
      <c r="M404">
        <f>LOG(L404)</f>
        <v>3</v>
      </c>
      <c r="N404" s="9">
        <v>96000</v>
      </c>
      <c r="O404" s="9">
        <f>LOG(N404)</f>
        <v>4.982271233039568</v>
      </c>
      <c r="P404" s="53">
        <v>62.8</v>
      </c>
      <c r="Q404" s="53">
        <v>29.7</v>
      </c>
      <c r="R404" s="53">
        <v>7.6</v>
      </c>
      <c r="S404" s="63">
        <v>580</v>
      </c>
      <c r="T404">
        <f>LOG(S404)</f>
        <v>2.7634279935629373</v>
      </c>
      <c r="U404" s="27">
        <v>3230</v>
      </c>
      <c r="V404">
        <f>LOG(U404)</f>
        <v>3.509202522331103</v>
      </c>
      <c r="W404">
        <v>1.25</v>
      </c>
      <c r="X404">
        <f>LOG(W404)</f>
        <v>9.691001300805642E-2</v>
      </c>
      <c r="Y404">
        <v>3</v>
      </c>
      <c r="Z404">
        <f>LOG(Y404)</f>
        <v>0.47712125471966244</v>
      </c>
      <c r="AA404">
        <v>0.1</v>
      </c>
      <c r="AB404">
        <f>LOG(AA404)</f>
        <v>-1</v>
      </c>
      <c r="AC404">
        <v>0.7</v>
      </c>
      <c r="AD404">
        <f>LOG(AC404)</f>
        <v>-0.15490195998574319</v>
      </c>
      <c r="AE404" s="13">
        <v>400</v>
      </c>
      <c r="AF404">
        <f>LOG(AE404)</f>
        <v>2.6020599913279625</v>
      </c>
      <c r="AG404" s="15"/>
      <c r="AH404" t="e">
        <f>LOG(AG404)</f>
        <v>#NUM!</v>
      </c>
      <c r="AI404" s="18">
        <v>9.4</v>
      </c>
    </row>
    <row r="405" spans="1:35" ht="16" x14ac:dyDescent="0.2">
      <c r="A405" s="2" t="s">
        <v>445</v>
      </c>
      <c r="B405" s="3">
        <v>93000</v>
      </c>
      <c r="C405" s="92">
        <f>LOG(B405)</f>
        <v>4.9684829485539348</v>
      </c>
      <c r="D405">
        <v>4.0037000000000003</v>
      </c>
      <c r="E405" s="48">
        <v>4.7165999999999997</v>
      </c>
      <c r="F405" s="48">
        <v>3.2475999999999998</v>
      </c>
      <c r="G405" s="48">
        <v>13.084199999999999</v>
      </c>
      <c r="H405" s="5">
        <v>7.62</v>
      </c>
      <c r="I405" s="48">
        <v>25.15</v>
      </c>
      <c r="J405" s="48">
        <v>38.76</v>
      </c>
      <c r="K405" s="48">
        <v>36.090000000000003</v>
      </c>
      <c r="L405" s="3">
        <v>1000</v>
      </c>
      <c r="M405">
        <f>LOG(L405)</f>
        <v>3</v>
      </c>
      <c r="N405" s="9">
        <v>79000</v>
      </c>
      <c r="O405" s="9">
        <f>LOG(N405)</f>
        <v>4.8976270912904418</v>
      </c>
      <c r="P405" s="53">
        <v>70.599999999999994</v>
      </c>
      <c r="Q405" s="53">
        <v>19.3</v>
      </c>
      <c r="R405" s="53">
        <v>10.1</v>
      </c>
      <c r="S405" s="63">
        <v>2560</v>
      </c>
      <c r="T405">
        <f>LOG(S405)</f>
        <v>3.4082399653118496</v>
      </c>
      <c r="U405" s="27">
        <v>14528.5</v>
      </c>
      <c r="V405">
        <f>LOG(U405)</f>
        <v>4.1622207777287947</v>
      </c>
      <c r="W405">
        <v>1.25</v>
      </c>
      <c r="X405">
        <f>LOG(W405)</f>
        <v>9.691001300805642E-2</v>
      </c>
      <c r="Y405">
        <v>6.5</v>
      </c>
      <c r="Z405">
        <f>LOG(Y405)</f>
        <v>0.81291335664285558</v>
      </c>
      <c r="AA405">
        <v>4.2</v>
      </c>
      <c r="AB405">
        <f>LOG(AA405)</f>
        <v>0.62324929039790045</v>
      </c>
      <c r="AC405">
        <v>3.4</v>
      </c>
      <c r="AD405">
        <f>LOG(AC405)</f>
        <v>0.53147891704225514</v>
      </c>
      <c r="AE405" s="13">
        <v>160</v>
      </c>
      <c r="AF405">
        <f>LOG(AE405)</f>
        <v>2.2041199826559246</v>
      </c>
      <c r="AG405" s="15">
        <v>20</v>
      </c>
      <c r="AH405">
        <f>LOG(AG405)</f>
        <v>1.3010299956639813</v>
      </c>
      <c r="AI405" s="18">
        <v>9.5</v>
      </c>
    </row>
    <row r="406" spans="1:35" ht="16" x14ac:dyDescent="0.2">
      <c r="A406" s="2" t="s">
        <v>446</v>
      </c>
      <c r="B406" s="3">
        <v>72000</v>
      </c>
      <c r="C406" s="92">
        <f>LOG(B406)</f>
        <v>4.8573324964312681</v>
      </c>
      <c r="D406">
        <v>4.0011999999999999</v>
      </c>
      <c r="E406" s="48">
        <v>4.7230999999999996</v>
      </c>
      <c r="F406" s="48">
        <v>3.15</v>
      </c>
      <c r="G406" s="48">
        <v>12.971499999999999</v>
      </c>
      <c r="H406" s="5">
        <v>8.2899999999999991</v>
      </c>
      <c r="I406" s="48">
        <v>25.44</v>
      </c>
      <c r="J406" s="48">
        <v>37.5</v>
      </c>
      <c r="K406" s="48">
        <v>37.049999999999997</v>
      </c>
      <c r="L406" s="3">
        <v>1000</v>
      </c>
      <c r="M406">
        <f>LOG(L406)</f>
        <v>3</v>
      </c>
      <c r="N406" s="9">
        <v>74000</v>
      </c>
      <c r="O406" s="9">
        <f>LOG(N406)</f>
        <v>4.8692317197309762</v>
      </c>
      <c r="P406" s="53">
        <v>63.4</v>
      </c>
      <c r="Q406" s="53">
        <v>23.2</v>
      </c>
      <c r="R406" s="53">
        <v>13.4</v>
      </c>
      <c r="S406" s="63">
        <v>590</v>
      </c>
      <c r="T406">
        <f>LOG(S406)</f>
        <v>2.7708520116421442</v>
      </c>
      <c r="U406" s="27">
        <v>700</v>
      </c>
      <c r="V406">
        <f>LOG(U406)</f>
        <v>2.8450980400142569</v>
      </c>
      <c r="W406">
        <v>15</v>
      </c>
      <c r="X406">
        <f>LOG(W406)</f>
        <v>1.1760912590556813</v>
      </c>
      <c r="Y406">
        <v>8.5</v>
      </c>
      <c r="Z406">
        <f>LOG(Y406)</f>
        <v>0.92941892571429274</v>
      </c>
      <c r="AA406">
        <v>5.7</v>
      </c>
      <c r="AB406">
        <f>LOG(AA406)</f>
        <v>0.75587485567249146</v>
      </c>
      <c r="AC406">
        <v>2.1</v>
      </c>
      <c r="AD406">
        <f>LOG(AC406)</f>
        <v>0.3222192947339193</v>
      </c>
      <c r="AE406" s="13">
        <v>90</v>
      </c>
      <c r="AF406">
        <f>LOG(AE406)</f>
        <v>1.954242509439325</v>
      </c>
      <c r="AG406" s="15"/>
      <c r="AH406" t="e">
        <f>LOG(AG406)</f>
        <v>#NUM!</v>
      </c>
      <c r="AI406" s="18">
        <v>8.9</v>
      </c>
    </row>
    <row r="407" spans="1:35" ht="16" x14ac:dyDescent="0.2">
      <c r="A407" s="2" t="s">
        <v>447</v>
      </c>
      <c r="B407" s="3">
        <v>69000</v>
      </c>
      <c r="C407" s="92">
        <f>LOG(B407)</f>
        <v>4.8388490907372557</v>
      </c>
      <c r="D407">
        <v>3.9207000000000001</v>
      </c>
      <c r="E407" s="48">
        <v>4.7740999999999998</v>
      </c>
      <c r="F407" s="48">
        <v>3.1126</v>
      </c>
      <c r="G407" s="48">
        <v>12.8964</v>
      </c>
      <c r="H407" s="5">
        <v>9.25</v>
      </c>
      <c r="I407" s="48">
        <v>26.27</v>
      </c>
      <c r="J407" s="48">
        <v>36</v>
      </c>
      <c r="K407" s="48">
        <v>37.72</v>
      </c>
      <c r="L407" s="3">
        <v>2000</v>
      </c>
      <c r="M407">
        <f>LOG(L407)</f>
        <v>3.3010299956639813</v>
      </c>
      <c r="N407" s="9">
        <v>41000</v>
      </c>
      <c r="O407" s="9">
        <f>LOG(N407)</f>
        <v>4.6127838567197355</v>
      </c>
      <c r="P407" s="53">
        <v>38.299999999999997</v>
      </c>
      <c r="Q407" s="53">
        <v>26.700000000000003</v>
      </c>
      <c r="R407" s="53">
        <v>35</v>
      </c>
      <c r="S407" s="63">
        <v>570</v>
      </c>
      <c r="T407">
        <f>LOG(S407)</f>
        <v>2.7558748556724915</v>
      </c>
      <c r="U407" s="27">
        <v>880</v>
      </c>
      <c r="V407">
        <f>LOG(U407)</f>
        <v>2.9444826721501687</v>
      </c>
      <c r="W407">
        <v>5</v>
      </c>
      <c r="X407">
        <f>LOG(W407)</f>
        <v>0.69897000433601886</v>
      </c>
      <c r="Y407">
        <v>2.5</v>
      </c>
      <c r="Z407">
        <f>LOG(Y407)</f>
        <v>0.3979400086720376</v>
      </c>
      <c r="AA407">
        <v>0.9</v>
      </c>
      <c r="AB407">
        <f>LOG(AA407)</f>
        <v>-4.5757490560675115E-2</v>
      </c>
      <c r="AC407">
        <v>0.7</v>
      </c>
      <c r="AD407">
        <f>LOG(AC407)</f>
        <v>-0.15490195998574319</v>
      </c>
      <c r="AE407" s="13">
        <v>19</v>
      </c>
      <c r="AF407">
        <f>LOG(AE407)</f>
        <v>1.2787536009528289</v>
      </c>
      <c r="AG407" s="15"/>
      <c r="AH407" t="e">
        <f>LOG(AG407)</f>
        <v>#NUM!</v>
      </c>
      <c r="AI407" s="18">
        <v>9.1999999999999993</v>
      </c>
    </row>
    <row r="408" spans="1:35" ht="16" x14ac:dyDescent="0.2">
      <c r="A408" s="2" t="s">
        <v>448</v>
      </c>
      <c r="B408" s="3">
        <v>74000</v>
      </c>
      <c r="C408" s="92">
        <f>LOG(B408)</f>
        <v>4.8692317197309762</v>
      </c>
      <c r="D408">
        <v>3.6667999999999998</v>
      </c>
      <c r="E408" s="48">
        <v>4.7441000000000004</v>
      </c>
      <c r="F408" s="48">
        <v>3.0682</v>
      </c>
      <c r="G408" s="48">
        <v>12.601100000000001</v>
      </c>
      <c r="H408" s="5">
        <v>8.39</v>
      </c>
      <c r="I408" s="48">
        <v>26.33</v>
      </c>
      <c r="J408" s="48">
        <v>37.14</v>
      </c>
      <c r="K408" s="48">
        <v>36.53</v>
      </c>
      <c r="L408" s="3">
        <v>2000</v>
      </c>
      <c r="M408">
        <f>LOG(L408)</f>
        <v>3.3010299956639813</v>
      </c>
      <c r="N408" s="9">
        <v>107000</v>
      </c>
      <c r="O408" s="9">
        <f>LOG(N408)</f>
        <v>5.0293837776852097</v>
      </c>
      <c r="P408" s="53">
        <v>68.5</v>
      </c>
      <c r="Q408" s="53">
        <v>21.6</v>
      </c>
      <c r="R408" s="53">
        <v>9.9</v>
      </c>
      <c r="S408" s="63"/>
      <c r="U408" s="27">
        <v>1830</v>
      </c>
      <c r="V408">
        <f>LOG(U408)</f>
        <v>3.2624510897304293</v>
      </c>
      <c r="X408" t="e">
        <f>LOG(W408)</f>
        <v>#NUM!</v>
      </c>
      <c r="Y408">
        <v>12</v>
      </c>
      <c r="Z408">
        <f>LOG(Y408)</f>
        <v>1.0791812460476249</v>
      </c>
      <c r="AC408">
        <v>5.2</v>
      </c>
      <c r="AD408">
        <f>LOG(AC408)</f>
        <v>0.71600334363479923</v>
      </c>
      <c r="AE408" s="13">
        <v>160</v>
      </c>
      <c r="AF408">
        <f>LOG(AE408)</f>
        <v>2.2041199826559246</v>
      </c>
      <c r="AG408" s="15"/>
      <c r="AH408" t="e">
        <f>LOG(AG408)</f>
        <v>#NUM!</v>
      </c>
      <c r="AI408" s="18">
        <v>7</v>
      </c>
    </row>
    <row r="409" spans="1:35" ht="16" x14ac:dyDescent="0.2">
      <c r="A409" s="2" t="s">
        <v>449</v>
      </c>
      <c r="B409" s="3">
        <v>177000</v>
      </c>
      <c r="C409" s="92">
        <f>LOG(B409)</f>
        <v>5.2479732663618064</v>
      </c>
      <c r="D409">
        <v>4.3634000000000004</v>
      </c>
      <c r="E409" s="48">
        <v>4.5904999999999996</v>
      </c>
      <c r="F409" s="48">
        <v>3.3157000000000001</v>
      </c>
      <c r="G409" s="48">
        <v>13.387599999999999</v>
      </c>
      <c r="H409" s="5">
        <v>8.11</v>
      </c>
      <c r="I409" s="48">
        <v>26.87</v>
      </c>
      <c r="J409" s="48">
        <v>37.65</v>
      </c>
      <c r="K409" s="48">
        <v>35.479999999999997</v>
      </c>
      <c r="L409" s="3">
        <v>3000</v>
      </c>
      <c r="M409">
        <f>LOG(L409)</f>
        <v>3.4771212547196626</v>
      </c>
      <c r="N409" s="9">
        <v>119000</v>
      </c>
      <c r="O409" s="9">
        <f>LOG(N409)</f>
        <v>5.075546961392531</v>
      </c>
      <c r="P409" s="53">
        <v>70.8</v>
      </c>
      <c r="Q409" s="53">
        <v>20.8</v>
      </c>
      <c r="R409" s="53">
        <v>8.4</v>
      </c>
      <c r="S409" s="63">
        <v>470</v>
      </c>
      <c r="T409">
        <f>LOG(S409)</f>
        <v>2.6720978579357175</v>
      </c>
      <c r="U409" s="27">
        <v>1410</v>
      </c>
      <c r="V409">
        <f>LOG(U409)</f>
        <v>3.1492191126553797</v>
      </c>
      <c r="W409">
        <v>15</v>
      </c>
      <c r="X409">
        <f>LOG(W409)</f>
        <v>1.1760912590556813</v>
      </c>
      <c r="Y409">
        <v>1</v>
      </c>
      <c r="Z409">
        <f>LOG(Y409)</f>
        <v>0</v>
      </c>
      <c r="AA409">
        <v>3.4444444444444446</v>
      </c>
      <c r="AB409">
        <f>LOG(AA409)</f>
        <v>0.53711918439494788</v>
      </c>
      <c r="AC409">
        <v>2.2999999999999998</v>
      </c>
      <c r="AD409">
        <f>LOG(AC409)</f>
        <v>0.36172783601759284</v>
      </c>
      <c r="AE409" s="13">
        <v>250</v>
      </c>
      <c r="AF409">
        <f>LOG(AE409)</f>
        <v>2.3979400086720375</v>
      </c>
      <c r="AG409" s="15">
        <v>20</v>
      </c>
      <c r="AH409">
        <f>LOG(AG409)</f>
        <v>1.3010299956639813</v>
      </c>
      <c r="AI409" s="18">
        <v>8.3000000000000007</v>
      </c>
    </row>
    <row r="410" spans="1:35" ht="16" x14ac:dyDescent="0.2">
      <c r="A410" s="2" t="s">
        <v>450</v>
      </c>
      <c r="B410" s="3">
        <v>176000</v>
      </c>
      <c r="C410" s="92">
        <f>LOG(B410)</f>
        <v>5.2455126678141495</v>
      </c>
      <c r="D410">
        <v>4.5476999999999999</v>
      </c>
      <c r="E410" s="48">
        <v>4.5650000000000004</v>
      </c>
      <c r="F410" s="48">
        <v>3.4193000000000002</v>
      </c>
      <c r="G410" s="48">
        <v>13.644299999999998</v>
      </c>
      <c r="H410" s="5">
        <v>11.94</v>
      </c>
      <c r="I410" s="48">
        <v>28.939999999999998</v>
      </c>
      <c r="J410" s="48">
        <v>40.49</v>
      </c>
      <c r="K410" s="48">
        <v>30.579999999999995</v>
      </c>
      <c r="L410" s="3">
        <v>3000</v>
      </c>
      <c r="M410">
        <f>LOG(L410)</f>
        <v>3.4771212547196626</v>
      </c>
      <c r="N410" s="9">
        <v>245000</v>
      </c>
      <c r="O410" s="9">
        <f>LOG(N410)</f>
        <v>5.3891660843645326</v>
      </c>
      <c r="P410" s="53">
        <v>70.2</v>
      </c>
      <c r="Q410" s="53">
        <v>19.5</v>
      </c>
      <c r="R410" s="53">
        <v>10.3</v>
      </c>
      <c r="S410" s="63">
        <v>670</v>
      </c>
      <c r="T410">
        <f>LOG(S410)</f>
        <v>2.8260748027008264</v>
      </c>
      <c r="U410" s="27">
        <v>1510</v>
      </c>
      <c r="V410">
        <f>LOG(U410)</f>
        <v>3.1789769472931693</v>
      </c>
      <c r="W410">
        <v>30</v>
      </c>
      <c r="X410">
        <f>LOG(W410)</f>
        <v>1.4771212547196624</v>
      </c>
      <c r="Y410">
        <v>1.5</v>
      </c>
      <c r="Z410">
        <f>LOG(Y410)</f>
        <v>0.17609125905568124</v>
      </c>
      <c r="AA410">
        <v>3</v>
      </c>
      <c r="AB410">
        <f>LOG(AA410)</f>
        <v>0.47712125471966244</v>
      </c>
      <c r="AC410">
        <v>2.2999999999999998</v>
      </c>
      <c r="AD410">
        <f>LOG(AC410)</f>
        <v>0.36172783601759284</v>
      </c>
      <c r="AE410" s="13">
        <v>190</v>
      </c>
      <c r="AF410">
        <f>LOG(AE410)</f>
        <v>2.2787536009528289</v>
      </c>
      <c r="AG410" s="15">
        <v>20</v>
      </c>
      <c r="AH410">
        <f>LOG(AG410)</f>
        <v>1.3010299956639813</v>
      </c>
      <c r="AI410" s="18">
        <v>8.4</v>
      </c>
    </row>
    <row r="411" spans="1:35" ht="16" x14ac:dyDescent="0.2">
      <c r="A411" s="2" t="s">
        <v>451</v>
      </c>
      <c r="B411" s="3">
        <v>184000</v>
      </c>
      <c r="C411" s="92">
        <f>LOG(B411)</f>
        <v>5.2648178230095368</v>
      </c>
      <c r="D411">
        <v>4.7309000000000001</v>
      </c>
      <c r="E411" s="48">
        <v>4.5754999999999999</v>
      </c>
      <c r="F411" s="48">
        <v>3.4570999999999996</v>
      </c>
      <c r="G411" s="48">
        <v>13.8949</v>
      </c>
      <c r="H411" s="5">
        <v>9.48</v>
      </c>
      <c r="I411" s="48">
        <v>28.03</v>
      </c>
      <c r="J411" s="48">
        <v>38.21</v>
      </c>
      <c r="K411" s="48">
        <v>33.76</v>
      </c>
      <c r="L411" s="3">
        <v>4000</v>
      </c>
      <c r="M411">
        <f>LOG(L411)</f>
        <v>3.6020599913279625</v>
      </c>
      <c r="N411" s="93"/>
      <c r="O411" s="9"/>
      <c r="P411" s="94"/>
      <c r="Q411" s="94"/>
      <c r="R411" s="94"/>
      <c r="S411" s="63">
        <v>1500</v>
      </c>
      <c r="T411">
        <f>LOG(S411)</f>
        <v>3.1760912590556813</v>
      </c>
      <c r="U411" s="27">
        <v>1540</v>
      </c>
      <c r="V411">
        <f>LOG(U411)</f>
        <v>3.1875207208364631</v>
      </c>
      <c r="W411">
        <v>60</v>
      </c>
      <c r="X411">
        <f>LOG(W411)</f>
        <v>1.7781512503836436</v>
      </c>
      <c r="Y411">
        <v>2</v>
      </c>
      <c r="Z411">
        <f>LOG(Y411)</f>
        <v>0.3010299956639812</v>
      </c>
      <c r="AA411">
        <v>12.1</v>
      </c>
      <c r="AB411">
        <f>LOG(AA411)</f>
        <v>1.0827853703164501</v>
      </c>
      <c r="AC411">
        <v>4.7</v>
      </c>
      <c r="AD411">
        <f>LOG(AC411)</f>
        <v>0.67209785793571752</v>
      </c>
      <c r="AE411" s="13">
        <v>530</v>
      </c>
      <c r="AF411">
        <f>LOG(AE411)</f>
        <v>2.7242758696007892</v>
      </c>
      <c r="AG411" s="15"/>
      <c r="AH411" t="e">
        <f>LOG(AG411)</f>
        <v>#NUM!</v>
      </c>
      <c r="AI411" s="18">
        <v>5.3</v>
      </c>
    </row>
    <row r="412" spans="1:35" ht="16" x14ac:dyDescent="0.2">
      <c r="A412" s="2" t="s">
        <v>452</v>
      </c>
      <c r="B412" s="3">
        <v>134000</v>
      </c>
      <c r="C412" s="92">
        <f>LOG(B412)</f>
        <v>5.1271047983648073</v>
      </c>
      <c r="D412">
        <v>4.5369999999999999</v>
      </c>
      <c r="E412" s="48">
        <v>4.5827999999999998</v>
      </c>
      <c r="F412" s="48">
        <v>3.5015999999999998</v>
      </c>
      <c r="G412" s="48">
        <v>13.7432</v>
      </c>
      <c r="H412" s="5">
        <v>12.33</v>
      </c>
      <c r="I412" s="48">
        <v>27.639999999999997</v>
      </c>
      <c r="J412" s="48">
        <v>39.36</v>
      </c>
      <c r="K412" s="48">
        <v>33</v>
      </c>
      <c r="L412" s="3">
        <v>4000</v>
      </c>
      <c r="M412">
        <f>LOG(L412)</f>
        <v>3.6020599913279625</v>
      </c>
      <c r="N412" s="9">
        <v>170000</v>
      </c>
      <c r="O412" s="9">
        <f>LOG(N412)</f>
        <v>5.2304489213782741</v>
      </c>
      <c r="P412" s="53">
        <v>68.8</v>
      </c>
      <c r="Q412" s="53">
        <v>21.5</v>
      </c>
      <c r="R412" s="53">
        <v>9.8000000000000007</v>
      </c>
      <c r="S412" s="63">
        <v>1430</v>
      </c>
      <c r="T412">
        <f>LOG(S412)</f>
        <v>3.1553360374650619</v>
      </c>
      <c r="U412" s="27">
        <v>1750</v>
      </c>
      <c r="V412">
        <f>LOG(U412)</f>
        <v>3.2430380486862944</v>
      </c>
      <c r="W412">
        <v>45</v>
      </c>
      <c r="X412">
        <f>LOG(W412)</f>
        <v>1.6532125137753437</v>
      </c>
      <c r="Y412">
        <v>11.5</v>
      </c>
      <c r="Z412">
        <f>LOG(Y412)</f>
        <v>1.0606978403536116</v>
      </c>
      <c r="AA412">
        <v>20.111111111111111</v>
      </c>
      <c r="AB412">
        <f>LOG(AA412)</f>
        <v>1.3034360654298596</v>
      </c>
      <c r="AC412">
        <v>7</v>
      </c>
      <c r="AD412">
        <f>LOG(AC412)</f>
        <v>0.84509804001425681</v>
      </c>
      <c r="AE412" s="13">
        <v>180</v>
      </c>
      <c r="AF412">
        <f>LOG(AE412)</f>
        <v>2.255272505103306</v>
      </c>
      <c r="AG412" s="15"/>
      <c r="AH412" t="e">
        <f>LOG(AG412)</f>
        <v>#NUM!</v>
      </c>
      <c r="AI412" s="18">
        <v>8.1999999999999993</v>
      </c>
    </row>
    <row r="413" spans="1:35" ht="16" x14ac:dyDescent="0.2">
      <c r="A413" s="2" t="s">
        <v>453</v>
      </c>
      <c r="B413" s="3">
        <v>150000</v>
      </c>
      <c r="C413" s="92">
        <f>LOG(B413)</f>
        <v>5.1760912590556813</v>
      </c>
      <c r="D413">
        <v>4.3902000000000001</v>
      </c>
      <c r="E413" s="48">
        <v>4.5704000000000002</v>
      </c>
      <c r="F413" s="48">
        <v>3.2793999999999999</v>
      </c>
      <c r="G413" s="48">
        <v>13.329599999999999</v>
      </c>
      <c r="H413" s="5">
        <v>9.16</v>
      </c>
      <c r="I413" s="48">
        <v>26.8</v>
      </c>
      <c r="J413" s="48">
        <v>37.76</v>
      </c>
      <c r="K413" s="48">
        <v>35.44</v>
      </c>
      <c r="L413" s="3">
        <v>8000</v>
      </c>
      <c r="M413">
        <f>LOG(L413)</f>
        <v>3.9030899869919438</v>
      </c>
      <c r="N413" s="9">
        <v>138000</v>
      </c>
      <c r="O413" s="9">
        <f>LOG(N413)</f>
        <v>5.1398790864012369</v>
      </c>
      <c r="P413" s="53">
        <v>62.9</v>
      </c>
      <c r="Q413" s="53">
        <v>29.799999999999997</v>
      </c>
      <c r="R413" s="53">
        <v>7.3</v>
      </c>
      <c r="S413" s="63">
        <v>10707.5</v>
      </c>
      <c r="T413">
        <f>LOG(S413)</f>
        <v>4.0296880830686073</v>
      </c>
      <c r="U413" s="27">
        <v>5940.5</v>
      </c>
      <c r="V413">
        <f>LOG(U413)</f>
        <v>3.7738230002172659</v>
      </c>
      <c r="W413">
        <v>125</v>
      </c>
      <c r="X413">
        <f>LOG(W413)</f>
        <v>2.0969100130080562</v>
      </c>
      <c r="Y413">
        <v>21</v>
      </c>
      <c r="Z413">
        <f>LOG(Y413)</f>
        <v>1.3222192947339193</v>
      </c>
      <c r="AA413">
        <v>4.0999999999999996</v>
      </c>
      <c r="AB413">
        <f>LOG(AA413)</f>
        <v>0.61278385671973545</v>
      </c>
      <c r="AC413">
        <v>2.8</v>
      </c>
      <c r="AD413">
        <f>LOG(AC413)</f>
        <v>0.44715803134221921</v>
      </c>
      <c r="AE413" s="13">
        <v>190</v>
      </c>
      <c r="AF413">
        <f>LOG(AE413)</f>
        <v>2.2787536009528289</v>
      </c>
      <c r="AG413" s="15">
        <v>70</v>
      </c>
      <c r="AH413">
        <f>LOG(AG413)</f>
        <v>1.8450980400142569</v>
      </c>
      <c r="AI413" s="18">
        <v>6.3</v>
      </c>
    </row>
    <row r="414" spans="1:35" ht="16" x14ac:dyDescent="0.2">
      <c r="A414" s="2" t="s">
        <v>455</v>
      </c>
      <c r="B414" s="3">
        <v>178000</v>
      </c>
      <c r="C414" s="92">
        <f>LOG(B414)</f>
        <v>5.2504200023088936</v>
      </c>
      <c r="D414">
        <v>4.4413999999999998</v>
      </c>
      <c r="E414" s="48">
        <v>4.5993000000000004</v>
      </c>
      <c r="F414" s="48">
        <v>3.2621000000000002</v>
      </c>
      <c r="G414" s="48">
        <v>13.393099999999999</v>
      </c>
      <c r="H414" s="5">
        <v>9.8800000000000008</v>
      </c>
      <c r="I414" s="48">
        <v>26.280000000000005</v>
      </c>
      <c r="J414" s="48">
        <v>36.909999999999997</v>
      </c>
      <c r="K414" s="48">
        <v>36.81</v>
      </c>
      <c r="L414" s="3">
        <v>11000</v>
      </c>
      <c r="M414">
        <f>LOG(L414)</f>
        <v>4.0413926851582254</v>
      </c>
      <c r="N414" s="9">
        <v>172000</v>
      </c>
      <c r="O414" s="9">
        <f>LOG(N414)</f>
        <v>5.2355284469075487</v>
      </c>
      <c r="P414" s="53">
        <v>69.599999999999994</v>
      </c>
      <c r="Q414" s="53">
        <v>22.6</v>
      </c>
      <c r="R414" s="53">
        <v>7.8</v>
      </c>
      <c r="S414" s="63">
        <v>7055</v>
      </c>
      <c r="T414">
        <f>LOG(S414)</f>
        <v>3.8484970180903666</v>
      </c>
      <c r="U414" s="27">
        <v>5275.5</v>
      </c>
      <c r="V414">
        <f>LOG(U414)</f>
        <v>3.722263627372624</v>
      </c>
      <c r="W414">
        <v>130</v>
      </c>
      <c r="X414">
        <f>LOG(W414)</f>
        <v>2.1139433523068369</v>
      </c>
      <c r="Y414">
        <v>36.5</v>
      </c>
      <c r="Z414">
        <f>LOG(Y414)</f>
        <v>1.5622928644564746</v>
      </c>
      <c r="AA414">
        <v>4.9000000000000004</v>
      </c>
      <c r="AB414">
        <f>LOG(AA414)</f>
        <v>0.69019608002851374</v>
      </c>
      <c r="AC414">
        <v>3.8</v>
      </c>
      <c r="AD414">
        <f>LOG(AC414)</f>
        <v>0.57978359661681012</v>
      </c>
      <c r="AE414" s="13">
        <v>200</v>
      </c>
      <c r="AF414">
        <f>LOG(AE414)</f>
        <v>2.3010299956639813</v>
      </c>
      <c r="AG414" s="15">
        <v>50</v>
      </c>
      <c r="AH414">
        <f>LOG(AG414)</f>
        <v>1.6989700043360187</v>
      </c>
      <c r="AI414" s="18">
        <v>6</v>
      </c>
    </row>
    <row r="415" spans="1:35" ht="16" x14ac:dyDescent="0.2">
      <c r="A415" s="2" t="s">
        <v>456</v>
      </c>
      <c r="B415" s="3">
        <v>872000</v>
      </c>
      <c r="C415" s="92">
        <f>LOG(B415)</f>
        <v>5.9405164849325676</v>
      </c>
      <c r="E415" s="48">
        <v>4.3499999999999996</v>
      </c>
      <c r="F415" s="48">
        <v>2.95</v>
      </c>
      <c r="G415" s="95"/>
      <c r="H415" s="5">
        <v>12.08</v>
      </c>
      <c r="I415" s="48">
        <v>24.99</v>
      </c>
      <c r="J415" s="48">
        <v>32.58</v>
      </c>
      <c r="K415" s="48">
        <v>42.43</v>
      </c>
      <c r="L415" s="3">
        <v>48000</v>
      </c>
      <c r="M415">
        <f>LOG(L415)</f>
        <v>4.6812412373755876</v>
      </c>
      <c r="N415" s="9">
        <v>765000</v>
      </c>
      <c r="O415" s="9">
        <f>LOG(N415)</f>
        <v>5.8836614351536172</v>
      </c>
      <c r="P415" s="53">
        <v>70.400000000000006</v>
      </c>
      <c r="Q415" s="53">
        <v>24.5</v>
      </c>
      <c r="R415" s="53">
        <v>5.2</v>
      </c>
      <c r="S415" s="63">
        <v>9430.5</v>
      </c>
      <c r="T415">
        <f>LOG(S415)</f>
        <v>3.9745347194058689</v>
      </c>
      <c r="U415" s="27">
        <v>15439</v>
      </c>
      <c r="V415">
        <f>LOG(U415)</f>
        <v>4.1886191672078485</v>
      </c>
      <c r="W415">
        <v>115</v>
      </c>
      <c r="X415">
        <f>LOG(W415)</f>
        <v>2.0606978403536118</v>
      </c>
      <c r="Y415">
        <v>43.5</v>
      </c>
      <c r="Z415">
        <f>LOG(Y415)</f>
        <v>1.6384892569546374</v>
      </c>
      <c r="AA415">
        <v>8</v>
      </c>
      <c r="AB415">
        <f>LOG(AA415)</f>
        <v>0.90308998699194354</v>
      </c>
      <c r="AC415">
        <v>3.2</v>
      </c>
      <c r="AD415">
        <f>LOG(AC415)</f>
        <v>0.50514997831990605</v>
      </c>
      <c r="AE415" s="13">
        <v>700</v>
      </c>
      <c r="AF415">
        <f>LOG(AE415)</f>
        <v>2.8450980400142569</v>
      </c>
      <c r="AG415" s="15">
        <v>50</v>
      </c>
      <c r="AH415">
        <f>LOG(AG415)</f>
        <v>1.6989700043360187</v>
      </c>
      <c r="AI415" s="18">
        <v>6</v>
      </c>
    </row>
    <row r="416" spans="1:35" ht="16" x14ac:dyDescent="0.2">
      <c r="A416" s="2" t="s">
        <v>459</v>
      </c>
      <c r="B416" s="3">
        <v>199000</v>
      </c>
      <c r="C416" s="92">
        <f>LOG(B416)</f>
        <v>5.2988530764097064</v>
      </c>
      <c r="D416">
        <v>4.5317999999999996</v>
      </c>
      <c r="E416" s="48">
        <v>4.6006999999999998</v>
      </c>
      <c r="F416" s="48">
        <v>3.3321999999999998</v>
      </c>
      <c r="G416" s="48">
        <v>13.605</v>
      </c>
      <c r="H416" s="5">
        <v>12.05</v>
      </c>
      <c r="I416" s="48">
        <v>25.81</v>
      </c>
      <c r="J416" s="48">
        <v>38.340000000000003</v>
      </c>
      <c r="K416" s="48">
        <v>35.85</v>
      </c>
      <c r="L416" s="3">
        <v>26000</v>
      </c>
      <c r="M416">
        <f>LOG(L416)</f>
        <v>4.4149733479708182</v>
      </c>
      <c r="N416" s="9">
        <v>182000</v>
      </c>
      <c r="O416" s="9">
        <f>LOG(N416)</f>
        <v>5.2600713879850751</v>
      </c>
      <c r="P416" s="53">
        <v>77.2</v>
      </c>
      <c r="Q416" s="53">
        <v>16.899999999999999</v>
      </c>
      <c r="R416" s="53">
        <v>6</v>
      </c>
      <c r="S416" s="63">
        <v>51000</v>
      </c>
      <c r="T416">
        <f>LOG(S416)</f>
        <v>4.7075701760979367</v>
      </c>
      <c r="U416" s="27">
        <v>59000</v>
      </c>
      <c r="V416">
        <f>LOG(U416)</f>
        <v>4.7708520116421438</v>
      </c>
      <c r="W416">
        <v>10</v>
      </c>
      <c r="X416">
        <f>LOG(W416)</f>
        <v>1</v>
      </c>
      <c r="Y416">
        <v>9.5</v>
      </c>
      <c r="Z416">
        <f>LOG(Y416)</f>
        <v>0.97772360528884772</v>
      </c>
      <c r="AA416">
        <v>3</v>
      </c>
      <c r="AB416">
        <f>LOG(AA416)</f>
        <v>0.47712125471966244</v>
      </c>
      <c r="AC416">
        <v>1.3</v>
      </c>
      <c r="AD416">
        <f>LOG(AC416)</f>
        <v>0.11394335230683679</v>
      </c>
      <c r="AE416" s="13">
        <v>81</v>
      </c>
      <c r="AF416">
        <f>LOG(AE416)</f>
        <v>1.9084850188786497</v>
      </c>
      <c r="AG416" s="15">
        <v>210</v>
      </c>
      <c r="AH416">
        <f>LOG(AG416)</f>
        <v>2.3222192947339191</v>
      </c>
      <c r="AI416" s="18">
        <v>3</v>
      </c>
    </row>
    <row r="417" spans="1:35" ht="16" x14ac:dyDescent="0.2">
      <c r="A417" s="2" t="s">
        <v>460</v>
      </c>
      <c r="B417" s="3">
        <v>226000</v>
      </c>
      <c r="C417" s="92">
        <f>LOG(B417)</f>
        <v>5.3541084391474012</v>
      </c>
      <c r="D417">
        <v>5.4412000000000003</v>
      </c>
      <c r="E417" s="48">
        <v>4.5961999999999996</v>
      </c>
      <c r="F417" s="48">
        <v>3.7715999999999998</v>
      </c>
      <c r="G417" s="48">
        <v>14.976000000000001</v>
      </c>
      <c r="H417" s="5">
        <v>10.26</v>
      </c>
      <c r="I417" s="48">
        <v>28.24</v>
      </c>
      <c r="J417" s="48">
        <v>36.880000000000003</v>
      </c>
      <c r="K417" s="48">
        <v>34.89</v>
      </c>
      <c r="L417" s="3">
        <v>12000</v>
      </c>
      <c r="M417">
        <f>LOG(L417)</f>
        <v>4.0791812460476251</v>
      </c>
      <c r="N417" s="9">
        <v>210000</v>
      </c>
      <c r="O417" s="9">
        <f>LOG(N417)</f>
        <v>5.3222192947339195</v>
      </c>
      <c r="P417" s="53">
        <v>65.2</v>
      </c>
      <c r="Q417" s="53">
        <v>32.6</v>
      </c>
      <c r="R417" s="53">
        <v>2.2000000000000002</v>
      </c>
      <c r="S417" s="63">
        <v>10780.94287109375</v>
      </c>
      <c r="T417">
        <f>LOG(S417)</f>
        <v>4.0326567446917672</v>
      </c>
      <c r="U417" s="27">
        <v>9553.044921875</v>
      </c>
      <c r="V417">
        <f>LOG(U417)</f>
        <v>3.9801418199604055</v>
      </c>
      <c r="W417">
        <v>150</v>
      </c>
      <c r="X417">
        <f>LOG(W417)</f>
        <v>2.1760912590556813</v>
      </c>
      <c r="Y417">
        <v>6.5</v>
      </c>
      <c r="Z417">
        <f>LOG(Y417)</f>
        <v>0.81291335664285558</v>
      </c>
      <c r="AA417">
        <v>16</v>
      </c>
      <c r="AB417">
        <f>LOG(AA417)</f>
        <v>1.2041199826559248</v>
      </c>
      <c r="AC417">
        <v>8</v>
      </c>
      <c r="AD417">
        <f>LOG(AC417)</f>
        <v>0.90308998699194354</v>
      </c>
      <c r="AE417" s="13">
        <v>460</v>
      </c>
      <c r="AF417">
        <f>LOG(AE417)</f>
        <v>2.6627578316815739</v>
      </c>
      <c r="AG417" s="15">
        <v>40</v>
      </c>
      <c r="AH417">
        <f>LOG(AG417)</f>
        <v>1.6020599913279623</v>
      </c>
      <c r="AI417" s="18">
        <v>8.8000000000000007</v>
      </c>
    </row>
    <row r="418" spans="1:35" ht="16" x14ac:dyDescent="0.2">
      <c r="A418" s="2" t="s">
        <v>461</v>
      </c>
      <c r="B418" s="3">
        <v>171000</v>
      </c>
      <c r="C418" s="92">
        <f>LOG(B418)</f>
        <v>5.2329961103921541</v>
      </c>
      <c r="D418">
        <v>6.8780999999999999</v>
      </c>
      <c r="E418" s="48">
        <v>4.4055</v>
      </c>
      <c r="F418" s="48">
        <v>3.6038000000000001</v>
      </c>
      <c r="G418" s="48">
        <v>15.992400000000002</v>
      </c>
      <c r="H418" s="5">
        <v>12.47</v>
      </c>
      <c r="I418" s="48">
        <v>25.379999999999995</v>
      </c>
      <c r="J418" s="48">
        <v>35.57</v>
      </c>
      <c r="K418" s="48">
        <v>39.049999999999997</v>
      </c>
      <c r="L418" s="3">
        <v>11000</v>
      </c>
      <c r="M418">
        <f>LOG(L418)</f>
        <v>4.0413926851582254</v>
      </c>
      <c r="N418" s="9">
        <v>211000</v>
      </c>
      <c r="O418" s="9">
        <f>LOG(N418)</f>
        <v>5.3242824552976931</v>
      </c>
      <c r="P418" s="53">
        <v>68.900000000000006</v>
      </c>
      <c r="Q418" s="53">
        <v>28.6</v>
      </c>
      <c r="R418" s="53">
        <v>2.5</v>
      </c>
      <c r="S418" s="63">
        <v>4391.5</v>
      </c>
      <c r="T418">
        <f>LOG(S418)</f>
        <v>3.642612887088148</v>
      </c>
      <c r="U418" s="27">
        <v>10511</v>
      </c>
      <c r="V418">
        <f>LOG(U418)</f>
        <v>4.0216440360874435</v>
      </c>
      <c r="W418">
        <v>100</v>
      </c>
      <c r="X418">
        <f>LOG(W418)</f>
        <v>2</v>
      </c>
      <c r="Y418">
        <v>15</v>
      </c>
      <c r="Z418">
        <f>LOG(Y418)</f>
        <v>1.1760912590556813</v>
      </c>
      <c r="AA418">
        <v>17.3</v>
      </c>
      <c r="AB418">
        <f>LOG(AA418)</f>
        <v>1.2380461031287955</v>
      </c>
      <c r="AC418">
        <v>7.6</v>
      </c>
      <c r="AD418">
        <f>LOG(AC418)</f>
        <v>0.88081359228079137</v>
      </c>
      <c r="AE418" s="13">
        <v>440</v>
      </c>
      <c r="AF418">
        <f>LOG(AE418)</f>
        <v>2.6434526764861874</v>
      </c>
      <c r="AG418" s="15">
        <v>80</v>
      </c>
      <c r="AH418">
        <f>LOG(AG418)</f>
        <v>1.9030899869919435</v>
      </c>
      <c r="AI418" s="18">
        <v>9.5</v>
      </c>
    </row>
    <row r="419" spans="1:35" ht="16" x14ac:dyDescent="0.2">
      <c r="A419" s="2" t="s">
        <v>462</v>
      </c>
      <c r="B419" s="3">
        <v>27000</v>
      </c>
      <c r="C419" s="92">
        <f>LOG(B419)</f>
        <v>4.4313637641589869</v>
      </c>
      <c r="D419">
        <v>5.0951000000000004</v>
      </c>
      <c r="E419" s="48">
        <v>4.6505999999999998</v>
      </c>
      <c r="F419" s="48">
        <v>3.7646999999999999</v>
      </c>
      <c r="G419" s="48">
        <v>14.654500000000001</v>
      </c>
      <c r="H419" s="5">
        <v>9.35</v>
      </c>
      <c r="I419" s="48">
        <v>30.659999999999997</v>
      </c>
      <c r="J419" s="48">
        <v>39.75</v>
      </c>
      <c r="K419" s="48">
        <v>29.59</v>
      </c>
      <c r="L419" s="3">
        <v>4000</v>
      </c>
      <c r="M419">
        <f>LOG(L419)</f>
        <v>3.6020599913279625</v>
      </c>
      <c r="N419" s="9">
        <v>52000</v>
      </c>
      <c r="O419" s="9">
        <f>LOG(N419)</f>
        <v>4.7160033436347994</v>
      </c>
      <c r="P419" s="53">
        <v>64.099999999999994</v>
      </c>
      <c r="Q419" s="53">
        <v>29.5</v>
      </c>
      <c r="R419" s="53">
        <v>6.4</v>
      </c>
      <c r="S419" s="63">
        <v>1860</v>
      </c>
      <c r="T419">
        <f>LOG(S419)</f>
        <v>3.2695129442179165</v>
      </c>
      <c r="U419" s="27">
        <v>4160</v>
      </c>
      <c r="V419">
        <f>LOG(U419)</f>
        <v>3.6190933306267428</v>
      </c>
      <c r="W419">
        <v>140</v>
      </c>
      <c r="X419">
        <f>LOG(W419)</f>
        <v>2.1461280356782382</v>
      </c>
      <c r="Y419">
        <v>0.125</v>
      </c>
      <c r="Z419">
        <f>LOG(Y419)</f>
        <v>-0.90308998699194354</v>
      </c>
      <c r="AA419">
        <v>5.4</v>
      </c>
      <c r="AB419">
        <f>LOG(AA419)</f>
        <v>0.7323937598229685</v>
      </c>
      <c r="AC419">
        <v>3.2</v>
      </c>
      <c r="AD419">
        <f>LOG(AC419)</f>
        <v>0.50514997831990605</v>
      </c>
      <c r="AE419" s="13">
        <v>570</v>
      </c>
      <c r="AF419">
        <f>LOG(AE419)</f>
        <v>2.7558748556724915</v>
      </c>
      <c r="AG419" s="15">
        <v>170</v>
      </c>
      <c r="AH419">
        <f>LOG(AG419)</f>
        <v>2.2304489213782741</v>
      </c>
      <c r="AI419" s="18">
        <v>9.1</v>
      </c>
    </row>
    <row r="420" spans="1:35" ht="16" x14ac:dyDescent="0.2">
      <c r="A420" s="2" t="s">
        <v>463</v>
      </c>
      <c r="B420" s="3">
        <v>78000</v>
      </c>
      <c r="C420" s="92">
        <f>LOG(B420)</f>
        <v>4.8920946026904808</v>
      </c>
      <c r="D420">
        <v>5.1249000000000002</v>
      </c>
      <c r="E420" s="48">
        <v>4.7789000000000001</v>
      </c>
      <c r="F420" s="48">
        <v>3.6385000000000001</v>
      </c>
      <c r="G420" s="48">
        <v>14.6952</v>
      </c>
      <c r="H420" s="5">
        <v>13.66</v>
      </c>
      <c r="I420" s="48">
        <v>28.439999999999998</v>
      </c>
      <c r="J420" s="48">
        <v>39.06</v>
      </c>
      <c r="K420" s="48">
        <v>32.5</v>
      </c>
      <c r="L420" s="3">
        <v>9000</v>
      </c>
      <c r="M420">
        <f>LOG(L420)</f>
        <v>3.9542425094393248</v>
      </c>
      <c r="N420" s="9">
        <v>71000</v>
      </c>
      <c r="O420" s="9">
        <f>LOG(N420)</f>
        <v>4.8512583487190755</v>
      </c>
      <c r="P420" s="53">
        <v>75.7</v>
      </c>
      <c r="Q420" s="53">
        <v>18.7</v>
      </c>
      <c r="R420" s="53">
        <v>5.6</v>
      </c>
      <c r="S420" s="63">
        <v>2250</v>
      </c>
      <c r="T420">
        <f>LOG(S420)</f>
        <v>3.3521825181113627</v>
      </c>
      <c r="U420" s="27">
        <v>22000</v>
      </c>
      <c r="V420">
        <f>LOG(U420)</f>
        <v>4.3424226808222066</v>
      </c>
      <c r="W420">
        <v>85</v>
      </c>
      <c r="X420">
        <f>LOG(W420)</f>
        <v>1.9294189257142926</v>
      </c>
      <c r="Y420">
        <v>8</v>
      </c>
      <c r="Z420">
        <f>LOG(Y420)</f>
        <v>0.90308998699194354</v>
      </c>
      <c r="AA420">
        <v>8.4</v>
      </c>
      <c r="AB420">
        <f>LOG(AA420)</f>
        <v>0.9242792860618817</v>
      </c>
      <c r="AC420">
        <v>5.7</v>
      </c>
      <c r="AD420">
        <f>LOG(AC420)</f>
        <v>0.75587485567249146</v>
      </c>
      <c r="AE420" s="71">
        <f>18*0.25</f>
        <v>4.5</v>
      </c>
      <c r="AF420">
        <f>LOG(AE420)</f>
        <v>0.65321251377534373</v>
      </c>
      <c r="AG420" s="15">
        <v>230</v>
      </c>
      <c r="AH420">
        <f>LOG(AG420)</f>
        <v>2.3617278360175931</v>
      </c>
      <c r="AI420" s="18">
        <v>9.1999999999999993</v>
      </c>
    </row>
    <row r="421" spans="1:35" ht="16" x14ac:dyDescent="0.2">
      <c r="A421" s="2" t="s">
        <v>464</v>
      </c>
      <c r="B421" s="3">
        <v>352000</v>
      </c>
      <c r="C421" s="92">
        <f>LOG(B421)</f>
        <v>5.5465426634781307</v>
      </c>
      <c r="D421">
        <v>5.0316999999999998</v>
      </c>
      <c r="E421" s="48">
        <v>4.5556000000000001</v>
      </c>
      <c r="F421" s="48">
        <v>3.2292000000000001</v>
      </c>
      <c r="G421" s="48">
        <v>13.9382</v>
      </c>
      <c r="H421" s="5">
        <v>12.71</v>
      </c>
      <c r="I421" s="48">
        <v>25.6</v>
      </c>
      <c r="J421" s="48">
        <v>34.82</v>
      </c>
      <c r="K421" s="48">
        <v>39.58</v>
      </c>
      <c r="L421" s="3">
        <v>103000</v>
      </c>
      <c r="M421">
        <f>LOG(L421)</f>
        <v>5.012837224705172</v>
      </c>
      <c r="N421" s="9">
        <v>297000</v>
      </c>
      <c r="O421" s="9">
        <f>LOG(N421)</f>
        <v>5.4727564493172123</v>
      </c>
      <c r="P421" s="53">
        <v>75.400000000000006</v>
      </c>
      <c r="Q421" s="53">
        <v>20.100000000000001</v>
      </c>
      <c r="R421" s="53">
        <v>4.5</v>
      </c>
      <c r="S421" s="63">
        <v>316000</v>
      </c>
      <c r="T421">
        <f>LOG(S421)</f>
        <v>5.4996870826184034</v>
      </c>
      <c r="U421" s="27">
        <v>419525</v>
      </c>
      <c r="V421">
        <f>LOG(U421)</f>
        <v>5.6227578460670777</v>
      </c>
      <c r="W421">
        <v>200</v>
      </c>
      <c r="X421">
        <f>LOG(W421)</f>
        <v>2.3010299956639813</v>
      </c>
      <c r="Y421">
        <v>2040</v>
      </c>
      <c r="Z421">
        <f>LOG(Y421)</f>
        <v>3.3096301674258988</v>
      </c>
      <c r="AA421">
        <v>2.6</v>
      </c>
      <c r="AB421">
        <f>LOG(AA421)</f>
        <v>0.41497334797081797</v>
      </c>
      <c r="AC421">
        <v>3.4</v>
      </c>
      <c r="AD421">
        <f>LOG(AC421)</f>
        <v>0.53147891704225514</v>
      </c>
      <c r="AE421" s="71">
        <v>120</v>
      </c>
      <c r="AF421">
        <f>LOG(AE421)</f>
        <v>2.0791812460476247</v>
      </c>
      <c r="AG421" s="15">
        <v>20</v>
      </c>
      <c r="AH421">
        <f>LOG(AG421)</f>
        <v>1.3010299956639813</v>
      </c>
      <c r="AI421" s="18">
        <v>7</v>
      </c>
    </row>
    <row r="422" spans="1:35" ht="16" x14ac:dyDescent="0.2">
      <c r="A422" s="2" t="s">
        <v>465</v>
      </c>
      <c r="B422" s="3">
        <v>61000</v>
      </c>
      <c r="C422" s="92">
        <f>LOG(B422)</f>
        <v>4.7853298350107671</v>
      </c>
      <c r="D422">
        <v>5.3281999999999998</v>
      </c>
      <c r="E422" s="48">
        <v>4.5471000000000004</v>
      </c>
      <c r="F422" s="48">
        <v>3.7911999999999999</v>
      </c>
      <c r="G422" s="48">
        <v>14.855399999999999</v>
      </c>
      <c r="H422" s="5">
        <v>12.64</v>
      </c>
      <c r="I422" s="48">
        <v>29.26</v>
      </c>
      <c r="J422" s="48">
        <v>37.869999999999997</v>
      </c>
      <c r="K422" s="48">
        <v>32.869999999999997</v>
      </c>
      <c r="L422" s="3">
        <v>4000</v>
      </c>
      <c r="M422">
        <f>LOG(L422)</f>
        <v>3.6020599913279625</v>
      </c>
      <c r="N422" s="9">
        <v>93000</v>
      </c>
      <c r="O422" s="9">
        <f>LOG(N422)</f>
        <v>4.9684829485539348</v>
      </c>
      <c r="P422" s="53">
        <v>60.3</v>
      </c>
      <c r="Q422" s="53">
        <v>30.099999999999998</v>
      </c>
      <c r="R422" s="53">
        <v>9.6</v>
      </c>
      <c r="S422" s="63">
        <v>2540</v>
      </c>
      <c r="T422">
        <f>LOG(S422)</f>
        <v>3.4048337166199381</v>
      </c>
      <c r="U422" s="27">
        <v>47000</v>
      </c>
      <c r="V422">
        <f>LOG(U422)</f>
        <v>4.6720978579357171</v>
      </c>
      <c r="W422">
        <v>320</v>
      </c>
      <c r="X422">
        <f>LOG(W422)</f>
        <v>2.5051499783199058</v>
      </c>
      <c r="Y422">
        <v>4.5</v>
      </c>
      <c r="Z422">
        <f>LOG(Y422)</f>
        <v>0.65321251377534373</v>
      </c>
      <c r="AA422">
        <v>10.199999999999999</v>
      </c>
      <c r="AB422">
        <f>LOG(AA422)</f>
        <v>1.0086001717619175</v>
      </c>
      <c r="AC422">
        <v>6.3</v>
      </c>
      <c r="AD422">
        <f>LOG(AC422)</f>
        <v>0.79934054945358168</v>
      </c>
      <c r="AE422" s="71">
        <v>100</v>
      </c>
      <c r="AF422">
        <f>LOG(AE422)</f>
        <v>2</v>
      </c>
      <c r="AG422" s="15">
        <v>20</v>
      </c>
      <c r="AH422">
        <f>LOG(AG422)</f>
        <v>1.3010299956639813</v>
      </c>
      <c r="AI422" s="18">
        <v>9.5</v>
      </c>
    </row>
    <row r="423" spans="1:35" ht="16" x14ac:dyDescent="0.2">
      <c r="A423" s="2" t="s">
        <v>466</v>
      </c>
      <c r="B423" s="3">
        <v>74000</v>
      </c>
      <c r="C423" s="92">
        <f>LOG(B423)</f>
        <v>4.8692317197309762</v>
      </c>
      <c r="D423">
        <v>4.2173999999999996</v>
      </c>
      <c r="E423" s="48">
        <v>4.6711</v>
      </c>
      <c r="F423" s="48">
        <v>3.0444</v>
      </c>
      <c r="G423" s="48">
        <v>13.0341</v>
      </c>
      <c r="H423" s="5">
        <v>8.3699999999999992</v>
      </c>
      <c r="I423" s="48">
        <v>27.060000000000002</v>
      </c>
      <c r="J423" s="48">
        <v>38.39</v>
      </c>
      <c r="K423" s="48">
        <v>34.549999999999997</v>
      </c>
      <c r="L423" s="3">
        <v>4000</v>
      </c>
      <c r="M423">
        <f>LOG(L423)</f>
        <v>3.6020599913279625</v>
      </c>
      <c r="N423" s="9">
        <v>64000</v>
      </c>
      <c r="O423" s="9">
        <f>LOG(N423)</f>
        <v>4.8061799739838875</v>
      </c>
      <c r="P423" s="53">
        <v>66</v>
      </c>
      <c r="Q423" s="53">
        <v>21.6</v>
      </c>
      <c r="R423" s="53">
        <v>12.4</v>
      </c>
      <c r="S423" s="63">
        <v>1400</v>
      </c>
      <c r="T423">
        <f>LOG(S423)</f>
        <v>3.1461280356782382</v>
      </c>
      <c r="U423" s="27">
        <v>1370</v>
      </c>
      <c r="V423">
        <f>LOG(U423)</f>
        <v>3.1367205671564067</v>
      </c>
      <c r="W423">
        <v>105</v>
      </c>
      <c r="X423">
        <f>LOG(W423)</f>
        <v>2.0211892990699383</v>
      </c>
      <c r="Y423">
        <v>6</v>
      </c>
      <c r="Z423">
        <f>LOG(Y423)</f>
        <v>0.77815125038364363</v>
      </c>
      <c r="AA423">
        <v>32.1</v>
      </c>
      <c r="AB423">
        <f>LOG(AA423)</f>
        <v>1.5065050324048721</v>
      </c>
      <c r="AC423">
        <v>22.5</v>
      </c>
      <c r="AD423">
        <f>LOG(AC423)</f>
        <v>1.3521825181113625</v>
      </c>
      <c r="AE423" s="13">
        <v>64</v>
      </c>
      <c r="AF423">
        <f>LOG(AE423)</f>
        <v>1.8061799739838871</v>
      </c>
      <c r="AG423" s="15">
        <v>50</v>
      </c>
      <c r="AH423">
        <f>LOG(AG423)</f>
        <v>1.6989700043360187</v>
      </c>
      <c r="AI423" s="18">
        <v>9.4</v>
      </c>
    </row>
    <row r="424" spans="1:35" ht="16" x14ac:dyDescent="0.2">
      <c r="A424" s="2" t="s">
        <v>467</v>
      </c>
      <c r="B424" s="3">
        <v>55000</v>
      </c>
      <c r="C424" s="92">
        <f>LOG(B424)</f>
        <v>4.7403626894942441</v>
      </c>
      <c r="D424">
        <v>4.1589</v>
      </c>
      <c r="E424" s="48">
        <v>4.8055000000000003</v>
      </c>
      <c r="F424" s="48">
        <v>3.0956999999999999</v>
      </c>
      <c r="G424" s="48">
        <v>13.172000000000001</v>
      </c>
      <c r="H424" s="5">
        <v>8.59</v>
      </c>
      <c r="I424" s="48">
        <v>27.140000000000004</v>
      </c>
      <c r="J424" s="48">
        <v>37.340000000000003</v>
      </c>
      <c r="K424" s="48">
        <v>35.51</v>
      </c>
      <c r="L424" s="3">
        <v>1000</v>
      </c>
      <c r="M424">
        <f>LOG(L424)</f>
        <v>3</v>
      </c>
      <c r="N424" s="9">
        <v>53000</v>
      </c>
      <c r="O424" s="9">
        <f>LOG(N424)</f>
        <v>4.7242758696007892</v>
      </c>
      <c r="P424" s="53">
        <v>56.3</v>
      </c>
      <c r="Q424" s="53">
        <v>26.3</v>
      </c>
      <c r="R424" s="53">
        <v>17.5</v>
      </c>
      <c r="S424" s="63">
        <v>260</v>
      </c>
      <c r="T424">
        <f>LOG(S424)</f>
        <v>2.4149733479708178</v>
      </c>
      <c r="U424" s="27">
        <v>400</v>
      </c>
      <c r="V424">
        <f>LOG(U424)</f>
        <v>2.6020599913279625</v>
      </c>
      <c r="W424">
        <v>10</v>
      </c>
      <c r="X424">
        <f>LOG(W424)</f>
        <v>1</v>
      </c>
      <c r="Y424">
        <v>1</v>
      </c>
      <c r="Z424">
        <f>LOG(Y424)</f>
        <v>0</v>
      </c>
      <c r="AA424">
        <v>2.5</v>
      </c>
      <c r="AB424">
        <f>LOG(AA424)</f>
        <v>0.3979400086720376</v>
      </c>
      <c r="AC424">
        <v>1.4</v>
      </c>
      <c r="AD424">
        <f>LOG(AC424)</f>
        <v>0.14612803567823801</v>
      </c>
      <c r="AE424" s="13">
        <v>90</v>
      </c>
      <c r="AF424">
        <f>LOG(AE424)</f>
        <v>1.954242509439325</v>
      </c>
      <c r="AG424" s="15">
        <v>70</v>
      </c>
      <c r="AH424">
        <f>LOG(AG424)</f>
        <v>1.8450980400142569</v>
      </c>
      <c r="AI424" s="18">
        <v>9.6</v>
      </c>
    </row>
    <row r="425" spans="1:35" ht="16" x14ac:dyDescent="0.2">
      <c r="A425" s="2" t="s">
        <v>468</v>
      </c>
      <c r="B425" s="3">
        <v>110000</v>
      </c>
      <c r="C425" s="92">
        <f>LOG(B425)</f>
        <v>5.0413926851582254</v>
      </c>
      <c r="D425">
        <v>3.9799000000000002</v>
      </c>
      <c r="E425" s="48">
        <v>4.7971000000000004</v>
      </c>
      <c r="F425" s="48">
        <v>3.125</v>
      </c>
      <c r="G425" s="48">
        <v>13.004</v>
      </c>
      <c r="H425" s="5">
        <v>8.6199999999999992</v>
      </c>
      <c r="I425" s="48">
        <v>27.58</v>
      </c>
      <c r="J425" s="48">
        <v>36.85</v>
      </c>
      <c r="K425" s="48">
        <v>35.57</v>
      </c>
      <c r="L425" s="3">
        <v>1000</v>
      </c>
      <c r="M425">
        <f>LOG(L425)</f>
        <v>3</v>
      </c>
      <c r="N425" s="9">
        <v>116000</v>
      </c>
      <c r="O425" s="9">
        <f>LOG(N425)</f>
        <v>5.0644579892269181</v>
      </c>
      <c r="P425" s="53">
        <v>72.599999999999994</v>
      </c>
      <c r="Q425" s="53">
        <v>21.3</v>
      </c>
      <c r="R425" s="53">
        <v>6.1</v>
      </c>
      <c r="S425" s="63">
        <v>780</v>
      </c>
      <c r="T425">
        <f>LOG(S425)</f>
        <v>2.8920946026904804</v>
      </c>
      <c r="U425" s="27">
        <v>860</v>
      </c>
      <c r="V425">
        <f>LOG(U425)</f>
        <v>2.9344984512435679</v>
      </c>
      <c r="W425">
        <v>30</v>
      </c>
      <c r="X425">
        <f>LOG(W425)</f>
        <v>1.4771212547196624</v>
      </c>
      <c r="Y425">
        <v>0.125</v>
      </c>
      <c r="Z425">
        <f>LOG(Y425)</f>
        <v>-0.90308998699194354</v>
      </c>
      <c r="AA425">
        <v>6</v>
      </c>
      <c r="AB425">
        <f>LOG(AA425)</f>
        <v>0.77815125038364363</v>
      </c>
      <c r="AC425">
        <v>5.333333333333333</v>
      </c>
      <c r="AD425">
        <f>LOG(AC425)</f>
        <v>0.7269987279362623</v>
      </c>
      <c r="AE425" s="13">
        <v>64</v>
      </c>
      <c r="AF425">
        <f>LOG(AE425)</f>
        <v>1.8061799739838871</v>
      </c>
      <c r="AG425" s="15">
        <v>20</v>
      </c>
      <c r="AH425">
        <f>LOG(AG425)</f>
        <v>1.3010299956639813</v>
      </c>
      <c r="AI425" s="18">
        <v>6.5</v>
      </c>
    </row>
    <row r="426" spans="1:35" ht="16" x14ac:dyDescent="0.2">
      <c r="A426" s="2" t="s">
        <v>469</v>
      </c>
      <c r="B426" s="3">
        <v>49000</v>
      </c>
      <c r="C426" s="92">
        <f>LOG(B426)</f>
        <v>4.6901960800285138</v>
      </c>
      <c r="D426">
        <v>4.0835999999999997</v>
      </c>
      <c r="E426" s="48">
        <v>4.8093000000000004</v>
      </c>
      <c r="F426" s="48">
        <v>3.1040000000000001</v>
      </c>
      <c r="G426" s="48">
        <v>13.095800000000002</v>
      </c>
      <c r="H426" s="5">
        <v>6.79</v>
      </c>
      <c r="I426" s="48">
        <v>27.99</v>
      </c>
      <c r="J426" s="48">
        <v>36.130000000000003</v>
      </c>
      <c r="K426" s="48">
        <v>35.89</v>
      </c>
      <c r="L426" s="3">
        <v>1000</v>
      </c>
      <c r="M426">
        <f>LOG(L426)</f>
        <v>3</v>
      </c>
      <c r="N426" s="9">
        <v>53000</v>
      </c>
      <c r="O426" s="9">
        <f>LOG(N426)</f>
        <v>4.7242758696007892</v>
      </c>
      <c r="P426" s="53">
        <v>65.8</v>
      </c>
      <c r="Q426" s="53">
        <v>25.3</v>
      </c>
      <c r="R426" s="53">
        <v>8.9</v>
      </c>
      <c r="S426" s="63">
        <v>310</v>
      </c>
      <c r="T426">
        <f>LOG(S426)</f>
        <v>2.4913616938342726</v>
      </c>
      <c r="U426" s="27">
        <v>330</v>
      </c>
      <c r="V426">
        <f>LOG(U426)</f>
        <v>2.5185139398778875</v>
      </c>
      <c r="W426">
        <v>15</v>
      </c>
      <c r="X426">
        <f>LOG(W426)</f>
        <v>1.1760912590556813</v>
      </c>
      <c r="Y426">
        <v>0.5</v>
      </c>
      <c r="Z426">
        <f>LOG(Y426)</f>
        <v>-0.3010299956639812</v>
      </c>
      <c r="AA426">
        <v>0.2</v>
      </c>
      <c r="AB426">
        <f>LOG(AA426)</f>
        <v>-0.69897000433601875</v>
      </c>
      <c r="AC426">
        <v>0.4</v>
      </c>
      <c r="AD426">
        <f>LOG(AC426)</f>
        <v>-0.3979400086720376</v>
      </c>
      <c r="AE426" s="13">
        <v>19</v>
      </c>
      <c r="AF426">
        <f>LOG(AE426)</f>
        <v>1.2787536009528289</v>
      </c>
      <c r="AG426" s="15">
        <v>20</v>
      </c>
      <c r="AH426">
        <f>LOG(AG426)</f>
        <v>1.3010299956639813</v>
      </c>
      <c r="AI426" s="18">
        <v>7</v>
      </c>
    </row>
    <row r="427" spans="1:35" ht="16" x14ac:dyDescent="0.2">
      <c r="A427" s="2" t="s">
        <v>470</v>
      </c>
      <c r="B427" s="3">
        <v>100000</v>
      </c>
      <c r="C427" s="92">
        <f>LOG(B427)</f>
        <v>5</v>
      </c>
      <c r="D427">
        <v>3.8094000000000001</v>
      </c>
      <c r="E427" s="48">
        <v>4.7626999999999997</v>
      </c>
      <c r="F427" s="48">
        <v>2.8734000000000002</v>
      </c>
      <c r="G427" s="48">
        <v>12.551399999999999</v>
      </c>
      <c r="H427" s="5">
        <v>12.86</v>
      </c>
      <c r="I427" s="48">
        <v>24.63</v>
      </c>
      <c r="J427" s="48">
        <v>34.82</v>
      </c>
      <c r="K427" s="48">
        <v>40.56</v>
      </c>
      <c r="L427" s="3">
        <v>1000</v>
      </c>
      <c r="M427">
        <f>LOG(L427)</f>
        <v>3</v>
      </c>
      <c r="N427" s="9">
        <v>73000</v>
      </c>
      <c r="O427" s="9">
        <f>LOG(N427)</f>
        <v>4.8633228601204559</v>
      </c>
      <c r="P427" s="53">
        <v>72.5</v>
      </c>
      <c r="Q427" s="53">
        <v>23.9</v>
      </c>
      <c r="R427" s="53">
        <v>3.7000000000000006</v>
      </c>
      <c r="S427" s="63">
        <v>1490</v>
      </c>
      <c r="T427">
        <f>LOG(S427)</f>
        <v>3.173186268412274</v>
      </c>
      <c r="U427" s="27">
        <v>2060</v>
      </c>
      <c r="V427">
        <f>LOG(U427)</f>
        <v>3.3138672203691533</v>
      </c>
      <c r="W427">
        <v>105</v>
      </c>
      <c r="X427">
        <f>LOG(W427)</f>
        <v>2.0211892990699383</v>
      </c>
      <c r="Y427">
        <v>22.5</v>
      </c>
      <c r="Z427">
        <f>LOG(Y427)</f>
        <v>1.3521825181113625</v>
      </c>
      <c r="AA427">
        <v>4.8</v>
      </c>
      <c r="AB427">
        <f>LOG(AA427)</f>
        <v>0.68124123737558717</v>
      </c>
      <c r="AC427">
        <v>3.1</v>
      </c>
      <c r="AD427">
        <f>LOG(AC427)</f>
        <v>0.49136169383427269</v>
      </c>
      <c r="AE427" s="13">
        <v>19</v>
      </c>
      <c r="AF427">
        <f>LOG(AE427)</f>
        <v>1.2787536009528289</v>
      </c>
      <c r="AG427" s="15"/>
      <c r="AH427" t="e">
        <f>LOG(AG427)</f>
        <v>#NUM!</v>
      </c>
      <c r="AI427" s="18">
        <v>7</v>
      </c>
    </row>
    <row r="428" spans="1:35" ht="16" x14ac:dyDescent="0.2">
      <c r="A428" s="2" t="s">
        <v>471</v>
      </c>
      <c r="B428" s="3">
        <v>91000</v>
      </c>
      <c r="C428" s="92">
        <f>LOG(B428)</f>
        <v>4.9590413923210939</v>
      </c>
      <c r="D428">
        <v>3.8687</v>
      </c>
      <c r="E428" s="48">
        <v>4.7525000000000004</v>
      </c>
      <c r="F428" s="48">
        <v>3.089</v>
      </c>
      <c r="G428" s="48">
        <v>12.8384</v>
      </c>
      <c r="H428" s="5">
        <v>10.65</v>
      </c>
      <c r="I428" s="48">
        <v>26.71</v>
      </c>
      <c r="J428" s="48">
        <v>37.590000000000003</v>
      </c>
      <c r="K428" s="48">
        <v>35.700000000000003</v>
      </c>
      <c r="L428" s="3">
        <v>1000</v>
      </c>
      <c r="M428">
        <f>LOG(L428)</f>
        <v>3</v>
      </c>
      <c r="N428" s="9">
        <v>79000</v>
      </c>
      <c r="O428" s="9">
        <f>LOG(N428)</f>
        <v>4.8976270912904418</v>
      </c>
      <c r="P428" s="53">
        <v>64</v>
      </c>
      <c r="Q428" s="53">
        <v>29.799999999999997</v>
      </c>
      <c r="R428" s="53">
        <v>6.1</v>
      </c>
      <c r="S428" s="63">
        <v>880</v>
      </c>
      <c r="T428">
        <f>LOG(S428)</f>
        <v>2.9444826721501687</v>
      </c>
      <c r="U428" s="27">
        <v>900</v>
      </c>
      <c r="V428">
        <f>LOG(U428)</f>
        <v>2.9542425094393248</v>
      </c>
      <c r="W428">
        <v>135</v>
      </c>
      <c r="X428">
        <f>LOG(W428)</f>
        <v>2.1303337684950061</v>
      </c>
      <c r="Y428">
        <v>12</v>
      </c>
      <c r="Z428">
        <f>LOG(Y428)</f>
        <v>1.0791812460476249</v>
      </c>
      <c r="AA428">
        <v>1.6</v>
      </c>
      <c r="AB428">
        <f>LOG(AA428)</f>
        <v>0.20411998265592479</v>
      </c>
      <c r="AC428">
        <v>0.6</v>
      </c>
      <c r="AD428">
        <f>LOG(AC428)</f>
        <v>-0.22184874961635639</v>
      </c>
      <c r="AE428" s="13">
        <v>40</v>
      </c>
      <c r="AF428">
        <f>LOG(AE428)</f>
        <v>1.6020599913279623</v>
      </c>
      <c r="AG428" s="15"/>
      <c r="AH428" t="e">
        <f>LOG(AG428)</f>
        <v>#NUM!</v>
      </c>
      <c r="AI428" s="18">
        <v>9.5</v>
      </c>
    </row>
    <row r="429" spans="1:35" ht="16" x14ac:dyDescent="0.2">
      <c r="A429" s="2" t="s">
        <v>472</v>
      </c>
      <c r="B429" s="3">
        <v>99000</v>
      </c>
      <c r="C429" s="92">
        <f>LOG(B429)</f>
        <v>4.9956351945975497</v>
      </c>
      <c r="D429">
        <v>4.3704999999999998</v>
      </c>
      <c r="E429" s="48">
        <v>4.5789999999999997</v>
      </c>
      <c r="F429" s="48">
        <v>3.3313000000000001</v>
      </c>
      <c r="G429" s="48">
        <v>13.399100000000001</v>
      </c>
      <c r="H429" s="5">
        <v>8.6199999999999992</v>
      </c>
      <c r="I429" s="48">
        <v>28.17</v>
      </c>
      <c r="J429" s="48">
        <v>37.14</v>
      </c>
      <c r="K429" s="48">
        <v>34.69</v>
      </c>
      <c r="L429" s="3">
        <v>6000</v>
      </c>
      <c r="M429">
        <f>LOG(L429)</f>
        <v>3.7781512503836434</v>
      </c>
      <c r="N429" s="9">
        <v>76000</v>
      </c>
      <c r="O429" s="9">
        <f>LOG(N429)</f>
        <v>4.8808135922807914</v>
      </c>
      <c r="P429" s="53">
        <v>79.099999999999994</v>
      </c>
      <c r="Q429" s="53">
        <v>18.3</v>
      </c>
      <c r="R429" s="53">
        <v>2.6</v>
      </c>
      <c r="S429" s="63">
        <v>1110</v>
      </c>
      <c r="T429">
        <f>LOG(S429)</f>
        <v>3.0453229787866576</v>
      </c>
      <c r="U429" s="36">
        <v>930</v>
      </c>
      <c r="V429">
        <f>LOG(U429)</f>
        <v>2.9684829485539352</v>
      </c>
      <c r="W429">
        <v>260</v>
      </c>
      <c r="X429">
        <f>LOG(W429)</f>
        <v>2.4149733479708178</v>
      </c>
      <c r="Y429">
        <v>0.125</v>
      </c>
      <c r="Z429">
        <f>LOG(Y429)</f>
        <v>-0.90308998699194354</v>
      </c>
      <c r="AA429">
        <v>52.222222222222221</v>
      </c>
      <c r="AB429">
        <f>LOG(AA429)</f>
        <v>1.7178553484963925</v>
      </c>
      <c r="AC429">
        <v>30.6</v>
      </c>
      <c r="AD429">
        <f>LOG(AC429)</f>
        <v>1.4857214264815801</v>
      </c>
      <c r="AE429" s="13">
        <v>64</v>
      </c>
      <c r="AF429">
        <f>LOG(AE429)</f>
        <v>1.8061799739838871</v>
      </c>
      <c r="AG429" s="15">
        <v>90</v>
      </c>
      <c r="AH429">
        <f>LOG(AG429)</f>
        <v>1.954242509439325</v>
      </c>
      <c r="AI429" s="18">
        <v>8.4</v>
      </c>
    </row>
    <row r="430" spans="1:35" ht="16" x14ac:dyDescent="0.2">
      <c r="A430" s="2" t="s">
        <v>473</v>
      </c>
      <c r="B430" s="3">
        <v>134000</v>
      </c>
      <c r="C430" s="92">
        <f>LOG(B430)</f>
        <v>5.1271047983648073</v>
      </c>
      <c r="D430">
        <v>4.0906000000000002</v>
      </c>
      <c r="E430" s="48">
        <v>4.6536999999999997</v>
      </c>
      <c r="F430" s="48">
        <v>3.2231999999999998</v>
      </c>
      <c r="G430" s="48">
        <v>13.073499999999999</v>
      </c>
      <c r="H430" s="5">
        <v>11.37</v>
      </c>
      <c r="I430" s="48">
        <v>27.71</v>
      </c>
      <c r="J430" s="48">
        <v>36.35</v>
      </c>
      <c r="K430" s="48">
        <v>35.950000000000003</v>
      </c>
      <c r="L430" s="3">
        <v>2000</v>
      </c>
      <c r="M430">
        <f>LOG(L430)</f>
        <v>3.3010299956639813</v>
      </c>
      <c r="N430" s="9">
        <v>146000</v>
      </c>
      <c r="O430" s="9">
        <f>LOG(N430)</f>
        <v>5.1643528557844371</v>
      </c>
      <c r="P430" s="53">
        <v>65.8</v>
      </c>
      <c r="Q430" s="53">
        <v>21</v>
      </c>
      <c r="R430" s="53">
        <v>13.200000000000001</v>
      </c>
      <c r="S430" s="63">
        <v>1530</v>
      </c>
      <c r="T430">
        <f>LOG(S430)</f>
        <v>3.1846914308175989</v>
      </c>
      <c r="U430" s="27">
        <v>1320</v>
      </c>
      <c r="V430">
        <f>LOG(U430)</f>
        <v>3.12057393120585</v>
      </c>
      <c r="W430">
        <v>60</v>
      </c>
      <c r="X430">
        <f>LOG(W430)</f>
        <v>1.7781512503836436</v>
      </c>
      <c r="Y430">
        <v>7</v>
      </c>
      <c r="Z430">
        <f>LOG(Y430)</f>
        <v>0.84509804001425681</v>
      </c>
      <c r="AA430">
        <v>2.5</v>
      </c>
      <c r="AB430">
        <f>LOG(AA430)</f>
        <v>0.3979400086720376</v>
      </c>
      <c r="AC430">
        <v>8.6</v>
      </c>
      <c r="AD430">
        <f>LOG(AC430)</f>
        <v>0.93449845124356767</v>
      </c>
      <c r="AE430" s="13">
        <v>160</v>
      </c>
      <c r="AF430">
        <f>LOG(AE430)</f>
        <v>2.2041199826559246</v>
      </c>
      <c r="AG430" s="15">
        <v>330</v>
      </c>
      <c r="AH430">
        <f>LOG(AG430)</f>
        <v>2.5185139398778875</v>
      </c>
      <c r="AI430" s="18">
        <v>9.5</v>
      </c>
    </row>
    <row r="431" spans="1:35" ht="16" x14ac:dyDescent="0.2">
      <c r="A431" s="2" t="s">
        <v>474</v>
      </c>
      <c r="B431" s="3">
        <v>117000</v>
      </c>
      <c r="C431" s="92">
        <f>LOG(B431)</f>
        <v>5.0681858617461613</v>
      </c>
      <c r="D431">
        <v>3.9584000000000001</v>
      </c>
      <c r="E431" s="48">
        <v>4.6885000000000003</v>
      </c>
      <c r="F431" s="48">
        <v>3.1776999999999997</v>
      </c>
      <c r="G431" s="48">
        <v>12.9186</v>
      </c>
      <c r="H431" s="5">
        <v>11.69</v>
      </c>
      <c r="I431" s="48">
        <v>26.46</v>
      </c>
      <c r="J431" s="48">
        <v>35.76</v>
      </c>
      <c r="K431" s="48">
        <v>37.78</v>
      </c>
      <c r="L431" s="3">
        <v>5000</v>
      </c>
      <c r="M431">
        <f>LOG(L431)</f>
        <v>3.6989700043360187</v>
      </c>
      <c r="N431" s="9">
        <v>128000</v>
      </c>
      <c r="O431" s="9">
        <f>LOG(N431)</f>
        <v>5.1072099696478688</v>
      </c>
      <c r="P431" s="53">
        <v>73.599999999999994</v>
      </c>
      <c r="Q431" s="53">
        <v>20.7</v>
      </c>
      <c r="R431" s="53">
        <v>5.7</v>
      </c>
      <c r="S431" s="63">
        <v>2870</v>
      </c>
      <c r="T431">
        <f>LOG(S431)</f>
        <v>3.4578818967339924</v>
      </c>
      <c r="U431" s="27">
        <v>35248</v>
      </c>
      <c r="V431">
        <f>LOG(U431)</f>
        <v>4.5471344798066928</v>
      </c>
      <c r="W431">
        <v>95</v>
      </c>
      <c r="X431">
        <f>LOG(W431)</f>
        <v>1.9777236052888478</v>
      </c>
      <c r="Y431">
        <v>1</v>
      </c>
      <c r="Z431">
        <f>LOG(Y431)</f>
        <v>0</v>
      </c>
      <c r="AA431">
        <v>5</v>
      </c>
      <c r="AB431">
        <f>LOG(AA431)</f>
        <v>0.69897000433601886</v>
      </c>
      <c r="AC431">
        <v>6.2</v>
      </c>
      <c r="AD431">
        <f>LOG(AC431)</f>
        <v>0.79239168949825389</v>
      </c>
      <c r="AE431" s="13">
        <v>40</v>
      </c>
      <c r="AF431">
        <f>LOG(AE431)</f>
        <v>1.6020599913279623</v>
      </c>
      <c r="AG431" s="15"/>
      <c r="AH431" t="e">
        <f>LOG(AG431)</f>
        <v>#NUM!</v>
      </c>
      <c r="AI431" s="18">
        <v>9.1999999999999993</v>
      </c>
    </row>
    <row r="432" spans="1:35" ht="16" x14ac:dyDescent="0.2">
      <c r="A432" s="2" t="s">
        <v>475</v>
      </c>
      <c r="B432" s="3">
        <v>146000</v>
      </c>
      <c r="C432" s="92">
        <f>LOG(B432)</f>
        <v>5.1643528557844371</v>
      </c>
      <c r="D432">
        <v>3.9344999999999999</v>
      </c>
      <c r="E432" s="48">
        <v>4.7253999999999996</v>
      </c>
      <c r="F432" s="48">
        <v>3.1922999999999999</v>
      </c>
      <c r="G432" s="48">
        <v>12.948799999999999</v>
      </c>
      <c r="H432" s="5">
        <v>9.2200000000000006</v>
      </c>
      <c r="I432" s="48">
        <v>27.01</v>
      </c>
      <c r="J432" s="48">
        <v>34.659999999999997</v>
      </c>
      <c r="K432" s="48">
        <v>38.33</v>
      </c>
      <c r="L432" s="3">
        <v>2000</v>
      </c>
      <c r="M432">
        <f>LOG(L432)</f>
        <v>3.3010299956639813</v>
      </c>
      <c r="N432" s="9">
        <v>141000</v>
      </c>
      <c r="O432" s="9">
        <f>LOG(N432)</f>
        <v>5.1492191126553797</v>
      </c>
      <c r="P432" s="53">
        <v>70</v>
      </c>
      <c r="Q432" s="53">
        <v>24.9</v>
      </c>
      <c r="R432" s="53">
        <v>5.2</v>
      </c>
      <c r="S432" s="63">
        <v>750</v>
      </c>
      <c r="T432">
        <f>LOG(S432)</f>
        <v>2.8750612633917001</v>
      </c>
      <c r="U432" s="27">
        <v>2320</v>
      </c>
      <c r="V432">
        <f>LOG(U432)</f>
        <v>3.3654879848908998</v>
      </c>
      <c r="W432">
        <v>45</v>
      </c>
      <c r="X432">
        <f>LOG(W432)</f>
        <v>1.6532125137753437</v>
      </c>
      <c r="Y432">
        <v>0.125</v>
      </c>
      <c r="Z432">
        <f>LOG(Y432)</f>
        <v>-0.90308998699194354</v>
      </c>
      <c r="AA432">
        <v>2.9</v>
      </c>
      <c r="AB432">
        <f>LOG(AA432)</f>
        <v>0.46239799789895608</v>
      </c>
      <c r="AC432">
        <v>7.2</v>
      </c>
      <c r="AD432">
        <f>LOG(AC432)</f>
        <v>0.85733249643126852</v>
      </c>
      <c r="AE432" s="71">
        <f>18*0.25</f>
        <v>4.5</v>
      </c>
      <c r="AF432">
        <f>LOG(AE432)</f>
        <v>0.65321251377534373</v>
      </c>
      <c r="AG432" s="15"/>
      <c r="AH432" t="e">
        <f>LOG(AG432)</f>
        <v>#NUM!</v>
      </c>
      <c r="AI432" s="18">
        <v>8.6</v>
      </c>
    </row>
    <row r="433" spans="1:35" ht="16" x14ac:dyDescent="0.2">
      <c r="A433" s="2" t="s">
        <v>476</v>
      </c>
      <c r="B433" s="3">
        <v>153000</v>
      </c>
      <c r="C433" s="92">
        <f>LOG(B433)</f>
        <v>5.1846914308175984</v>
      </c>
      <c r="D433">
        <v>3.9842000000000004</v>
      </c>
      <c r="E433" s="48">
        <v>4.7389000000000001</v>
      </c>
      <c r="F433" s="48">
        <v>3.2122999999999999</v>
      </c>
      <c r="G433" s="48">
        <v>13.072600000000001</v>
      </c>
      <c r="H433" s="5">
        <v>11.43</v>
      </c>
      <c r="I433" s="48">
        <v>25.08</v>
      </c>
      <c r="J433" s="48">
        <v>33.78</v>
      </c>
      <c r="K433" s="48">
        <v>41.13</v>
      </c>
      <c r="L433" s="3">
        <v>1000</v>
      </c>
      <c r="M433">
        <f>LOG(L433)</f>
        <v>3</v>
      </c>
      <c r="N433" s="9">
        <v>114000</v>
      </c>
      <c r="O433" s="9">
        <f>LOG(N433)</f>
        <v>5.0569048513364727</v>
      </c>
      <c r="P433" s="53">
        <v>74.7</v>
      </c>
      <c r="Q433" s="53">
        <v>19.399999999999999</v>
      </c>
      <c r="R433" s="53">
        <v>5.9</v>
      </c>
      <c r="S433" s="63">
        <v>890</v>
      </c>
      <c r="T433">
        <f>LOG(S433)</f>
        <v>2.9493900066449128</v>
      </c>
      <c r="U433" s="27">
        <v>1380</v>
      </c>
      <c r="V433">
        <f>LOG(U433)</f>
        <v>3.1398790864012365</v>
      </c>
      <c r="W433">
        <v>110</v>
      </c>
      <c r="X433">
        <f>LOG(W433)</f>
        <v>2.0413926851582249</v>
      </c>
      <c r="Y433">
        <v>25</v>
      </c>
      <c r="Z433">
        <f>LOG(Y433)</f>
        <v>1.3979400086720377</v>
      </c>
      <c r="AA433">
        <v>2.4</v>
      </c>
      <c r="AB433">
        <f>LOG(AA433)</f>
        <v>0.38021124171160603</v>
      </c>
      <c r="AC433">
        <v>19.8</v>
      </c>
      <c r="AD433">
        <f>LOG(AC433)</f>
        <v>1.2966651902615312</v>
      </c>
      <c r="AE433" s="13">
        <v>19</v>
      </c>
      <c r="AF433">
        <f>LOG(AE433)</f>
        <v>1.2787536009528289</v>
      </c>
      <c r="AG433" s="15">
        <v>20</v>
      </c>
      <c r="AH433">
        <f>LOG(AG433)</f>
        <v>1.3010299956639813</v>
      </c>
      <c r="AI433" s="18">
        <v>7.5</v>
      </c>
    </row>
    <row r="434" spans="1:35" ht="16" x14ac:dyDescent="0.2">
      <c r="A434" s="2" t="s">
        <v>477</v>
      </c>
      <c r="B434" s="3">
        <v>118000</v>
      </c>
      <c r="C434" s="92">
        <f>LOG(B434)</f>
        <v>5.071882007306125</v>
      </c>
      <c r="D434">
        <v>3.9477000000000007</v>
      </c>
      <c r="E434" s="48">
        <v>4.6151</v>
      </c>
      <c r="F434" s="48">
        <v>3.1503999999999999</v>
      </c>
      <c r="G434" s="48">
        <v>12.8308</v>
      </c>
      <c r="H434" s="5">
        <v>9.02</v>
      </c>
      <c r="I434" s="48">
        <v>26.229999999999997</v>
      </c>
      <c r="J434" s="48">
        <v>33.74</v>
      </c>
      <c r="K434" s="48">
        <v>40.03</v>
      </c>
      <c r="L434" s="3">
        <v>1000</v>
      </c>
      <c r="M434">
        <f>LOG(L434)</f>
        <v>3</v>
      </c>
      <c r="N434" s="9">
        <v>93000</v>
      </c>
      <c r="O434" s="9">
        <f>LOG(N434)</f>
        <v>4.9684829485539348</v>
      </c>
      <c r="P434" s="53">
        <v>65.900000000000006</v>
      </c>
      <c r="Q434" s="53">
        <v>14.499999999999998</v>
      </c>
      <c r="R434" s="53">
        <v>19.600000000000001</v>
      </c>
      <c r="S434" s="63">
        <v>1060</v>
      </c>
      <c r="T434">
        <f>LOG(S434)</f>
        <v>3.0253058652647704</v>
      </c>
      <c r="U434" s="27">
        <v>1970</v>
      </c>
      <c r="V434">
        <f>LOG(U434)</f>
        <v>3.2944662261615929</v>
      </c>
      <c r="W434">
        <v>395</v>
      </c>
      <c r="X434">
        <f>LOG(W434)</f>
        <v>2.5965970956264601</v>
      </c>
      <c r="Y434">
        <v>0.5</v>
      </c>
      <c r="Z434">
        <f>LOG(Y434)</f>
        <v>-0.3010299956639812</v>
      </c>
      <c r="AA434">
        <v>166.5</v>
      </c>
      <c r="AB434">
        <f>LOG(AA434)</f>
        <v>2.2214142378423385</v>
      </c>
      <c r="AC434">
        <v>102.5</v>
      </c>
      <c r="AD434">
        <f>LOG(AC434)</f>
        <v>2.0107238653917729</v>
      </c>
      <c r="AE434" s="13">
        <v>200</v>
      </c>
      <c r="AF434">
        <f>LOG(AE434)</f>
        <v>2.3010299956639813</v>
      </c>
      <c r="AG434" s="15"/>
      <c r="AH434" t="e">
        <f>LOG(AG434)</f>
        <v>#NUM!</v>
      </c>
      <c r="AI434" s="18">
        <v>9</v>
      </c>
    </row>
    <row r="435" spans="1:35" ht="16" x14ac:dyDescent="0.2">
      <c r="A435" s="2" t="s">
        <v>478</v>
      </c>
      <c r="B435" s="3">
        <v>299000</v>
      </c>
      <c r="C435" s="92">
        <f>LOG(B435)</f>
        <v>5.47567118832443</v>
      </c>
      <c r="D435">
        <v>4.2796000000000003</v>
      </c>
      <c r="E435" s="48">
        <v>4.6043000000000003</v>
      </c>
      <c r="F435" s="48">
        <v>3.0760000000000001</v>
      </c>
      <c r="G435" s="48">
        <v>13.0562</v>
      </c>
      <c r="H435" s="5">
        <v>11.14</v>
      </c>
      <c r="I435" s="48">
        <v>25.489999999999995</v>
      </c>
      <c r="J435" s="48">
        <v>37.340000000000003</v>
      </c>
      <c r="K435" s="48">
        <v>37.159999999999997</v>
      </c>
      <c r="L435" s="3">
        <v>3000</v>
      </c>
      <c r="M435">
        <f>LOG(L435)</f>
        <v>3.4771212547196626</v>
      </c>
      <c r="N435" s="9">
        <v>307000</v>
      </c>
      <c r="O435" s="9">
        <f>LOG(N435)</f>
        <v>5.4871383754771861</v>
      </c>
      <c r="P435" s="53">
        <v>82.9</v>
      </c>
      <c r="Q435" s="53">
        <v>10</v>
      </c>
      <c r="R435" s="53">
        <v>7.2000000000000011</v>
      </c>
      <c r="S435" s="63">
        <v>7023.5146484375</v>
      </c>
      <c r="T435">
        <f>LOG(S435)</f>
        <v>3.8465544925352546</v>
      </c>
      <c r="U435" s="27">
        <v>6296.410888671875</v>
      </c>
      <c r="V435">
        <f>LOG(U435)</f>
        <v>3.7990930612919618</v>
      </c>
      <c r="W435">
        <v>30</v>
      </c>
      <c r="X435">
        <f>LOG(W435)</f>
        <v>1.4771212547196624</v>
      </c>
      <c r="Y435">
        <v>4.5</v>
      </c>
      <c r="Z435">
        <f>LOG(Y435)</f>
        <v>0.65321251377534373</v>
      </c>
      <c r="AA435">
        <v>16.7</v>
      </c>
      <c r="AB435">
        <f>LOG(AA435)</f>
        <v>1.2227164711475833</v>
      </c>
      <c r="AC435">
        <v>1</v>
      </c>
      <c r="AD435">
        <f>LOG(AC435)</f>
        <v>0</v>
      </c>
      <c r="AE435" s="13">
        <v>400</v>
      </c>
      <c r="AF435">
        <f>LOG(AE435)</f>
        <v>2.6020599913279625</v>
      </c>
      <c r="AG435" s="15">
        <v>220</v>
      </c>
      <c r="AH435">
        <f>LOG(AG435)</f>
        <v>2.3424226808222062</v>
      </c>
      <c r="AI435" s="18">
        <v>9</v>
      </c>
    </row>
    <row r="436" spans="1:35" ht="16" x14ac:dyDescent="0.2">
      <c r="A436" s="2" t="s">
        <v>479</v>
      </c>
      <c r="B436" s="3">
        <v>248000</v>
      </c>
      <c r="C436" s="92">
        <f>LOG(B436)</f>
        <v>5.394451680826216</v>
      </c>
      <c r="D436">
        <v>4.1002000000000001</v>
      </c>
      <c r="E436" s="48">
        <v>4.6997999999999998</v>
      </c>
      <c r="F436" s="48">
        <v>3.0731000000000002</v>
      </c>
      <c r="G436" s="48">
        <v>12.971</v>
      </c>
      <c r="H436" s="5">
        <v>8.27</v>
      </c>
      <c r="I436" s="48">
        <v>25.88</v>
      </c>
      <c r="J436" s="48">
        <v>36.42</v>
      </c>
      <c r="K436" s="48">
        <v>37.700000000000003</v>
      </c>
      <c r="L436" s="3">
        <v>4000</v>
      </c>
      <c r="M436">
        <f>LOG(L436)</f>
        <v>3.6020599913279625</v>
      </c>
      <c r="N436" s="9">
        <v>254000</v>
      </c>
      <c r="O436" s="9">
        <f>LOG(N436)</f>
        <v>5.4048337166199385</v>
      </c>
      <c r="P436" s="53">
        <v>73.400000000000006</v>
      </c>
      <c r="Q436" s="53">
        <v>16.5</v>
      </c>
      <c r="R436" s="53">
        <v>10</v>
      </c>
      <c r="S436" s="63">
        <v>6559</v>
      </c>
      <c r="T436">
        <f>LOG(S436)</f>
        <v>3.8168376309020351</v>
      </c>
      <c r="U436" s="27">
        <v>17963.5</v>
      </c>
      <c r="V436">
        <f>LOG(U436)</f>
        <v>4.2543909583110189</v>
      </c>
      <c r="W436">
        <v>120</v>
      </c>
      <c r="X436">
        <f>LOG(W436)</f>
        <v>2.0791812460476247</v>
      </c>
      <c r="Y436">
        <v>9</v>
      </c>
      <c r="Z436">
        <f>LOG(Y436)</f>
        <v>0.95424250943932487</v>
      </c>
      <c r="AA436">
        <v>1.8</v>
      </c>
      <c r="AB436">
        <f>LOG(AA436)</f>
        <v>0.25527250510330607</v>
      </c>
      <c r="AC436">
        <v>1.2</v>
      </c>
      <c r="AD436">
        <f>LOG(AC436)</f>
        <v>7.9181246047624818E-2</v>
      </c>
      <c r="AE436" s="13">
        <v>220</v>
      </c>
      <c r="AF436">
        <f>LOG(AE436)</f>
        <v>2.3424226808222062</v>
      </c>
      <c r="AG436" s="15"/>
      <c r="AH436" t="e">
        <f>LOG(AG436)</f>
        <v>#NUM!</v>
      </c>
      <c r="AI436" s="18">
        <v>8.6</v>
      </c>
    </row>
    <row r="437" spans="1:35" ht="16" x14ac:dyDescent="0.2">
      <c r="A437" s="2" t="s">
        <v>480</v>
      </c>
      <c r="B437" s="3">
        <v>221000</v>
      </c>
      <c r="C437" s="92">
        <f>LOG(B437)</f>
        <v>5.344392273685111</v>
      </c>
      <c r="D437">
        <v>4.4846000000000004</v>
      </c>
      <c r="E437" s="48">
        <v>4.6759000000000004</v>
      </c>
      <c r="F437" s="48">
        <v>3.0954000000000002</v>
      </c>
      <c r="G437" s="48">
        <v>13.340999999999999</v>
      </c>
      <c r="H437" s="5">
        <v>11.56</v>
      </c>
      <c r="I437" s="48">
        <v>25.739999999999995</v>
      </c>
      <c r="J437" s="48">
        <v>37.119999999999997</v>
      </c>
      <c r="K437" s="48">
        <v>37.130000000000003</v>
      </c>
      <c r="L437" s="3">
        <v>4000</v>
      </c>
      <c r="M437">
        <f>LOG(L437)</f>
        <v>3.6020599913279625</v>
      </c>
      <c r="N437" s="9">
        <v>239000</v>
      </c>
      <c r="O437" s="9">
        <f>LOG(N437)</f>
        <v>5.378397900948138</v>
      </c>
      <c r="P437" s="53">
        <v>73.099999999999994</v>
      </c>
      <c r="Q437" s="53">
        <v>18.100000000000001</v>
      </c>
      <c r="R437" s="53">
        <v>8.8000000000000007</v>
      </c>
      <c r="S437" s="63">
        <v>6807</v>
      </c>
      <c r="T437">
        <f>LOG(S437)</f>
        <v>3.8329557506045986</v>
      </c>
      <c r="U437" s="27">
        <v>13949</v>
      </c>
      <c r="V437">
        <f>LOG(U437)</f>
        <v>4.1445430742727876</v>
      </c>
      <c r="W437">
        <v>10</v>
      </c>
      <c r="X437">
        <f>LOG(W437)</f>
        <v>1</v>
      </c>
      <c r="Y437">
        <v>12.5</v>
      </c>
      <c r="Z437">
        <f>LOG(Y437)</f>
        <v>1.0969100130080565</v>
      </c>
      <c r="AA437">
        <v>2.4</v>
      </c>
      <c r="AB437">
        <f>LOG(AA437)</f>
        <v>0.38021124171160603</v>
      </c>
      <c r="AC437">
        <v>2.2000000000000002</v>
      </c>
      <c r="AD437">
        <f>LOG(AC437)</f>
        <v>0.34242268082220628</v>
      </c>
      <c r="AE437" s="13">
        <v>340</v>
      </c>
      <c r="AF437">
        <f>LOG(AE437)</f>
        <v>2.5314789170422549</v>
      </c>
      <c r="AG437" s="15">
        <v>40</v>
      </c>
      <c r="AH437">
        <f>LOG(AG437)</f>
        <v>1.6020599913279623</v>
      </c>
      <c r="AI437" s="18">
        <v>9.1999999999999993</v>
      </c>
    </row>
    <row r="438" spans="1:35" ht="16" x14ac:dyDescent="0.2">
      <c r="A438" s="2" t="s">
        <v>481</v>
      </c>
      <c r="B438" s="3">
        <v>129000</v>
      </c>
      <c r="C438" s="92">
        <f>LOG(B438)</f>
        <v>5.1105897102992488</v>
      </c>
      <c r="D438">
        <v>4.0542999999999996</v>
      </c>
      <c r="E438" s="48">
        <v>4.7309000000000001</v>
      </c>
      <c r="F438" s="48">
        <v>3.0550999999999999</v>
      </c>
      <c r="G438" s="48">
        <v>12.924799999999999</v>
      </c>
      <c r="H438" s="5">
        <v>8.14</v>
      </c>
      <c r="I438" s="48">
        <v>26.21</v>
      </c>
      <c r="J438" s="48">
        <v>35.409999999999997</v>
      </c>
      <c r="K438" s="48">
        <v>38.380000000000003</v>
      </c>
      <c r="L438" s="3">
        <v>1000</v>
      </c>
      <c r="M438">
        <f>LOG(L438)</f>
        <v>3</v>
      </c>
      <c r="N438" s="9">
        <v>128000</v>
      </c>
      <c r="O438" s="9">
        <f>LOG(N438)</f>
        <v>5.1072099696478688</v>
      </c>
      <c r="P438" s="53">
        <v>72.3</v>
      </c>
      <c r="Q438" s="53">
        <v>13.600000000000001</v>
      </c>
      <c r="R438" s="53">
        <v>14.099999999999998</v>
      </c>
      <c r="S438" s="63">
        <v>6528.5</v>
      </c>
      <c r="T438">
        <f>LOG(S438)</f>
        <v>3.8148134084488352</v>
      </c>
      <c r="U438" s="27">
        <v>7468.5</v>
      </c>
      <c r="V438">
        <f>LOG(U438)</f>
        <v>3.8732333853311407</v>
      </c>
      <c r="W438">
        <v>130</v>
      </c>
      <c r="X438">
        <f>LOG(W438)</f>
        <v>2.1139433523068369</v>
      </c>
      <c r="Y438">
        <v>13.5</v>
      </c>
      <c r="Z438">
        <f>LOG(Y438)</f>
        <v>1.1303337684950061</v>
      </c>
      <c r="AA438">
        <v>2.7</v>
      </c>
      <c r="AB438">
        <f>LOG(AA438)</f>
        <v>0.43136376415898736</v>
      </c>
      <c r="AC438">
        <v>1.6</v>
      </c>
      <c r="AD438">
        <f>LOG(AC438)</f>
        <v>0.20411998265592479</v>
      </c>
      <c r="AE438" s="13">
        <v>40</v>
      </c>
      <c r="AF438">
        <f>LOG(AE438)</f>
        <v>1.6020599913279623</v>
      </c>
      <c r="AG438" s="15"/>
      <c r="AH438" t="e">
        <f>LOG(AG438)</f>
        <v>#NUM!</v>
      </c>
      <c r="AI438" s="18">
        <v>9.5</v>
      </c>
    </row>
    <row r="439" spans="1:35" ht="16" x14ac:dyDescent="0.2">
      <c r="A439" s="2" t="s">
        <v>482</v>
      </c>
      <c r="B439" s="3">
        <v>250000</v>
      </c>
      <c r="C439" s="92">
        <f>LOG(B439)</f>
        <v>5.3979400086720375</v>
      </c>
      <c r="D439">
        <v>3.7605</v>
      </c>
      <c r="E439" s="48">
        <v>4.6478999999999999</v>
      </c>
      <c r="F439" s="48">
        <v>3.0581999999999998</v>
      </c>
      <c r="G439" s="48">
        <v>12.5761</v>
      </c>
      <c r="H439" s="5">
        <v>10.06</v>
      </c>
      <c r="I439" s="48">
        <v>25.019999999999996</v>
      </c>
      <c r="J439" s="48">
        <v>35.54</v>
      </c>
      <c r="K439" s="48">
        <v>39.44</v>
      </c>
      <c r="L439" s="3">
        <v>4000</v>
      </c>
      <c r="M439">
        <f>LOG(L439)</f>
        <v>3.6020599913279625</v>
      </c>
      <c r="N439" s="9">
        <v>229000</v>
      </c>
      <c r="O439" s="9">
        <f>LOG(N439)</f>
        <v>5.3598354823398884</v>
      </c>
      <c r="P439" s="53">
        <v>75.400000000000006</v>
      </c>
      <c r="Q439" s="53">
        <v>15.5</v>
      </c>
      <c r="R439" s="53">
        <v>9.1</v>
      </c>
      <c r="S439" s="63">
        <v>11149</v>
      </c>
      <c r="T439">
        <f>LOG(S439)</f>
        <v>4.0472359154596811</v>
      </c>
      <c r="U439" s="27">
        <v>11296.5</v>
      </c>
      <c r="V439">
        <f>LOG(U439)</f>
        <v>4.052943906657025</v>
      </c>
      <c r="W439">
        <v>180</v>
      </c>
      <c r="X439">
        <f>LOG(W439)</f>
        <v>2.255272505103306</v>
      </c>
      <c r="Y439">
        <v>13</v>
      </c>
      <c r="Z439">
        <f>LOG(Y439)</f>
        <v>1.1139433523068367</v>
      </c>
      <c r="AA439">
        <v>5.9</v>
      </c>
      <c r="AB439">
        <f>LOG(AA439)</f>
        <v>0.77085201164214423</v>
      </c>
      <c r="AC439">
        <v>3.4</v>
      </c>
      <c r="AD439">
        <f>LOG(AC439)</f>
        <v>0.53147891704225514</v>
      </c>
      <c r="AE439" s="13">
        <v>260</v>
      </c>
      <c r="AF439">
        <f>LOG(AE439)</f>
        <v>2.4149733479708178</v>
      </c>
      <c r="AG439" s="15">
        <v>20</v>
      </c>
      <c r="AH439">
        <f>LOG(AG439)</f>
        <v>1.3010299956639813</v>
      </c>
      <c r="AI439" s="18">
        <v>7.4</v>
      </c>
    </row>
    <row r="440" spans="1:35" ht="16" x14ac:dyDescent="0.2">
      <c r="A440" s="2" t="s">
        <v>483</v>
      </c>
      <c r="B440" s="3">
        <v>205000</v>
      </c>
      <c r="C440" s="92">
        <f>LOG(B440)</f>
        <v>5.3117538610557542</v>
      </c>
      <c r="D440">
        <v>3.9630999999999998</v>
      </c>
      <c r="E440" s="48">
        <v>4.6623000000000001</v>
      </c>
      <c r="F440" s="48">
        <v>3.1173000000000002</v>
      </c>
      <c r="G440" s="48">
        <v>12.863</v>
      </c>
      <c r="H440" s="5">
        <v>9.32</v>
      </c>
      <c r="I440" s="48">
        <v>25.36</v>
      </c>
      <c r="J440" s="48">
        <v>38.21</v>
      </c>
      <c r="K440" s="48">
        <v>36.43</v>
      </c>
      <c r="L440" s="3">
        <v>3000</v>
      </c>
      <c r="M440">
        <f>LOG(L440)</f>
        <v>3.4771212547196626</v>
      </c>
      <c r="N440" s="9">
        <v>170000</v>
      </c>
      <c r="O440" s="9">
        <f>LOG(N440)</f>
        <v>5.2304489213782741</v>
      </c>
      <c r="P440" s="53">
        <v>72.099999999999994</v>
      </c>
      <c r="Q440" s="53">
        <v>25.5</v>
      </c>
      <c r="R440" s="53">
        <v>2.4</v>
      </c>
      <c r="S440" s="63">
        <v>9209.5</v>
      </c>
      <c r="T440">
        <f>LOG(S440)</f>
        <v>3.9642360522233964</v>
      </c>
      <c r="U440" s="27">
        <v>9283</v>
      </c>
      <c r="V440">
        <f>LOG(U440)</f>
        <v>3.9676883504533125</v>
      </c>
      <c r="W440">
        <v>245</v>
      </c>
      <c r="X440">
        <f>LOG(W440)</f>
        <v>2.3891660843645326</v>
      </c>
      <c r="Y440">
        <v>7</v>
      </c>
      <c r="Z440">
        <f>LOG(Y440)</f>
        <v>0.84509804001425681</v>
      </c>
      <c r="AA440">
        <v>1.5</v>
      </c>
      <c r="AB440">
        <f>LOG(AA440)</f>
        <v>0.17609125905568124</v>
      </c>
      <c r="AC440">
        <v>0.9</v>
      </c>
      <c r="AD440">
        <f>LOG(AC440)</f>
        <v>-4.5757490560675115E-2</v>
      </c>
      <c r="AE440" s="13">
        <v>19</v>
      </c>
      <c r="AF440">
        <f>LOG(AE440)</f>
        <v>1.2787536009528289</v>
      </c>
      <c r="AG440" s="15">
        <v>20</v>
      </c>
      <c r="AH440">
        <f>LOG(AG440)</f>
        <v>1.3010299956639813</v>
      </c>
      <c r="AI440" s="18">
        <v>9.6</v>
      </c>
    </row>
    <row r="441" spans="1:35" ht="16" x14ac:dyDescent="0.2">
      <c r="A441" s="2" t="s">
        <v>484</v>
      </c>
      <c r="B441" s="3">
        <v>64000</v>
      </c>
      <c r="C441" s="92">
        <f>LOG(B441)</f>
        <v>4.8061799739838875</v>
      </c>
      <c r="D441">
        <v>4.3514999999999997</v>
      </c>
      <c r="E441" s="48">
        <v>4.6627000000000001</v>
      </c>
      <c r="F441" s="48">
        <v>3.1775000000000007</v>
      </c>
      <c r="G441" s="48">
        <v>13.305099999999999</v>
      </c>
      <c r="H441" s="5">
        <v>12.64</v>
      </c>
      <c r="I441" s="48">
        <v>24.78</v>
      </c>
      <c r="J441" s="48">
        <v>35.94</v>
      </c>
      <c r="K441" s="48">
        <v>39.28</v>
      </c>
      <c r="L441" s="3">
        <v>1000</v>
      </c>
      <c r="M441">
        <f>LOG(L441)</f>
        <v>3</v>
      </c>
      <c r="N441" s="9">
        <v>50000</v>
      </c>
      <c r="O441" s="9">
        <f>LOG(N441)</f>
        <v>4.6989700043360187</v>
      </c>
      <c r="P441" s="53">
        <v>73.7</v>
      </c>
      <c r="Q441" s="53">
        <v>19.7</v>
      </c>
      <c r="R441" s="53">
        <v>6.6000000000000005</v>
      </c>
      <c r="S441" s="63">
        <v>1380</v>
      </c>
      <c r="T441">
        <f>LOG(S441)</f>
        <v>3.1398790864012365</v>
      </c>
      <c r="U441" s="27">
        <v>1310</v>
      </c>
      <c r="V441">
        <f>LOG(U441)</f>
        <v>3.1172712956557644</v>
      </c>
      <c r="W441">
        <v>75</v>
      </c>
      <c r="X441">
        <f>LOG(W441)</f>
        <v>1.8750612633917001</v>
      </c>
      <c r="Y441">
        <v>9.5</v>
      </c>
      <c r="Z441">
        <f>LOG(Y441)</f>
        <v>0.97772360528884772</v>
      </c>
      <c r="AA441">
        <v>20.2</v>
      </c>
      <c r="AB441">
        <f>LOG(AA441)</f>
        <v>1.3053513694466237</v>
      </c>
      <c r="AC441">
        <v>3.1111111111111112</v>
      </c>
      <c r="AD441">
        <f>LOG(AC441)</f>
        <v>0.49291552190289434</v>
      </c>
      <c r="AE441" s="13">
        <v>270</v>
      </c>
      <c r="AF441">
        <f>LOG(AE441)</f>
        <v>2.4313637641589874</v>
      </c>
      <c r="AG441" s="15">
        <v>90</v>
      </c>
      <c r="AH441">
        <f>LOG(AG441)</f>
        <v>1.954242509439325</v>
      </c>
      <c r="AI441" s="18">
        <v>8.6</v>
      </c>
    </row>
    <row r="442" spans="1:35" ht="16" x14ac:dyDescent="0.2">
      <c r="A442" s="2" t="s">
        <v>486</v>
      </c>
      <c r="B442" s="3">
        <v>80000</v>
      </c>
      <c r="C442" s="92">
        <f>LOG(B442)</f>
        <v>4.9030899869919438</v>
      </c>
      <c r="D442">
        <v>4.4105999999999996</v>
      </c>
      <c r="E442" s="48">
        <v>4.7413999999999996</v>
      </c>
      <c r="F442" s="48">
        <v>3.1861000000000002</v>
      </c>
      <c r="G442" s="48">
        <v>13.449900000000001</v>
      </c>
      <c r="H442" s="5">
        <v>12.38</v>
      </c>
      <c r="I442" s="48">
        <v>23.5</v>
      </c>
      <c r="J442" s="48">
        <v>36.380000000000003</v>
      </c>
      <c r="K442" s="48">
        <v>40.119999999999997</v>
      </c>
      <c r="L442" s="3">
        <v>1000</v>
      </c>
      <c r="M442">
        <f>LOG(L442)</f>
        <v>3</v>
      </c>
      <c r="N442" s="9">
        <v>75000</v>
      </c>
      <c r="O442" s="9">
        <f>LOG(N442)</f>
        <v>4.8750612633917001</v>
      </c>
      <c r="P442" s="53">
        <v>62.2</v>
      </c>
      <c r="Q442" s="53">
        <v>25.2</v>
      </c>
      <c r="R442" s="53">
        <v>12.6</v>
      </c>
      <c r="S442" s="63">
        <v>350</v>
      </c>
      <c r="T442">
        <f>LOG(S442)</f>
        <v>2.5440680443502757</v>
      </c>
      <c r="U442" s="27">
        <v>510</v>
      </c>
      <c r="V442">
        <f>LOG(U442)</f>
        <v>2.7075701760979363</v>
      </c>
      <c r="W442">
        <v>15</v>
      </c>
      <c r="X442">
        <f>LOG(W442)</f>
        <v>1.1760912590556813</v>
      </c>
      <c r="Y442">
        <v>0.5</v>
      </c>
      <c r="Z442">
        <f>LOG(Y442)</f>
        <v>-0.3010299956639812</v>
      </c>
      <c r="AA442">
        <v>5.5</v>
      </c>
      <c r="AB442">
        <f>LOG(AA442)</f>
        <v>0.74036268949424389</v>
      </c>
      <c r="AC442">
        <v>2.2999999999999998</v>
      </c>
      <c r="AD442">
        <f>LOG(AC442)</f>
        <v>0.36172783601759284</v>
      </c>
      <c r="AE442" s="13">
        <v>400</v>
      </c>
      <c r="AF442">
        <f>LOG(AE442)</f>
        <v>2.6020599913279625</v>
      </c>
      <c r="AG442" s="15">
        <v>80</v>
      </c>
      <c r="AH442">
        <f>LOG(AG442)</f>
        <v>1.9030899869919435</v>
      </c>
      <c r="AI442" s="18">
        <v>9.5</v>
      </c>
    </row>
    <row r="443" spans="1:35" ht="16" x14ac:dyDescent="0.2">
      <c r="A443" s="2" t="s">
        <v>487</v>
      </c>
      <c r="B443" s="3">
        <v>73000</v>
      </c>
      <c r="C443" s="92">
        <f>LOG(B443)</f>
        <v>4.8633228601204559</v>
      </c>
      <c r="D443">
        <v>4.5693999999999999</v>
      </c>
      <c r="E443" s="48">
        <v>4.7122000000000002</v>
      </c>
      <c r="F443" s="48">
        <v>3.1889000000000003</v>
      </c>
      <c r="G443" s="48">
        <v>13.5684</v>
      </c>
      <c r="H443" s="5">
        <v>10.83</v>
      </c>
      <c r="I443" s="48">
        <v>24.4</v>
      </c>
      <c r="J443" s="48">
        <v>36.64</v>
      </c>
      <c r="K443" s="48">
        <v>38.96</v>
      </c>
      <c r="L443" s="3">
        <v>3000</v>
      </c>
      <c r="M443">
        <f>LOG(L443)</f>
        <v>3.4771212547196626</v>
      </c>
      <c r="N443" s="9">
        <v>71000</v>
      </c>
      <c r="O443" s="9">
        <f>LOG(N443)</f>
        <v>4.8512583487190755</v>
      </c>
      <c r="P443" s="53">
        <v>63.6</v>
      </c>
      <c r="Q443" s="53">
        <v>27.1</v>
      </c>
      <c r="R443" s="53">
        <v>9.3000000000000007</v>
      </c>
      <c r="S443" s="63">
        <v>1950</v>
      </c>
      <c r="T443">
        <f>LOG(S443)</f>
        <v>3.2900346113625178</v>
      </c>
      <c r="U443" s="27">
        <v>2310</v>
      </c>
      <c r="V443">
        <f>LOG(U443)</f>
        <v>3.3636119798921444</v>
      </c>
      <c r="W443">
        <v>35</v>
      </c>
      <c r="X443">
        <f>LOG(W443)</f>
        <v>1.5440680443502757</v>
      </c>
      <c r="Y443">
        <v>5</v>
      </c>
      <c r="Z443">
        <f>LOG(Y443)</f>
        <v>0.69897000433601886</v>
      </c>
      <c r="AA443">
        <v>9.5</v>
      </c>
      <c r="AB443">
        <f>LOG(AA443)</f>
        <v>0.97772360528884772</v>
      </c>
      <c r="AC443">
        <v>4.2</v>
      </c>
      <c r="AD443">
        <f>LOG(AC443)</f>
        <v>0.62324929039790045</v>
      </c>
      <c r="AE443" s="71">
        <v>150</v>
      </c>
      <c r="AF443">
        <f>LOG(AE443)</f>
        <v>2.1760912590556813</v>
      </c>
      <c r="AG443" s="15"/>
      <c r="AH443" t="e">
        <f>LOG(AG443)</f>
        <v>#NUM!</v>
      </c>
      <c r="AI443" s="18">
        <v>9.5</v>
      </c>
    </row>
    <row r="444" spans="1:35" ht="16" x14ac:dyDescent="0.2">
      <c r="A444" s="2" t="s">
        <v>488</v>
      </c>
      <c r="B444" s="3">
        <v>71000</v>
      </c>
      <c r="C444" s="92">
        <f>LOG(B444)</f>
        <v>4.8512583487190755</v>
      </c>
      <c r="D444">
        <v>4.6032000000000002</v>
      </c>
      <c r="E444" s="48">
        <v>4.7342000000000004</v>
      </c>
      <c r="F444" s="48">
        <v>3.0945</v>
      </c>
      <c r="G444" s="48">
        <v>13.523199999999999</v>
      </c>
      <c r="H444" s="5">
        <v>11.28</v>
      </c>
      <c r="I444" s="48">
        <v>23.28</v>
      </c>
      <c r="J444" s="48">
        <v>35.32</v>
      </c>
      <c r="K444" s="48">
        <v>41.4</v>
      </c>
      <c r="L444" s="3">
        <v>7000</v>
      </c>
      <c r="M444">
        <f>LOG(L444)</f>
        <v>3.8450980400142569</v>
      </c>
      <c r="N444" s="9">
        <v>88000</v>
      </c>
      <c r="O444" s="9">
        <f>LOG(N444)</f>
        <v>4.9444826721501682</v>
      </c>
      <c r="P444" s="53">
        <v>71</v>
      </c>
      <c r="Q444" s="53">
        <v>24.4</v>
      </c>
      <c r="R444" s="53">
        <v>4.5999999999999996</v>
      </c>
      <c r="S444" s="63">
        <v>2350</v>
      </c>
      <c r="T444">
        <f>LOG(S444)</f>
        <v>3.3710678622717363</v>
      </c>
      <c r="U444" s="27">
        <v>9528.5</v>
      </c>
      <c r="V444">
        <f>LOG(U444)</f>
        <v>3.9790245383092659</v>
      </c>
      <c r="W444">
        <v>80</v>
      </c>
      <c r="X444">
        <f>LOG(W444)</f>
        <v>1.9030899869919435</v>
      </c>
      <c r="Y444">
        <v>3</v>
      </c>
      <c r="Z444">
        <f>LOG(Y444)</f>
        <v>0.47712125471966244</v>
      </c>
      <c r="AA444">
        <v>5.9</v>
      </c>
      <c r="AB444">
        <f>LOG(AA444)</f>
        <v>0.77085201164214423</v>
      </c>
      <c r="AC444">
        <v>4.4000000000000004</v>
      </c>
      <c r="AD444">
        <f>LOG(AC444)</f>
        <v>0.64345267648618742</v>
      </c>
      <c r="AE444" s="13">
        <v>160</v>
      </c>
      <c r="AF444">
        <f>LOG(AE444)</f>
        <v>2.2041199826559246</v>
      </c>
      <c r="AG444" s="15">
        <v>80</v>
      </c>
      <c r="AH444">
        <f>LOG(AG444)</f>
        <v>1.9030899869919435</v>
      </c>
      <c r="AI444" s="18">
        <v>7.8</v>
      </c>
    </row>
    <row r="445" spans="1:35" ht="16" x14ac:dyDescent="0.2">
      <c r="A445" s="2" t="s">
        <v>489</v>
      </c>
      <c r="B445" s="3">
        <v>86000</v>
      </c>
      <c r="C445" s="92">
        <f>LOG(B445)</f>
        <v>4.9344984512435675</v>
      </c>
      <c r="D445">
        <v>4.45</v>
      </c>
      <c r="E445" s="48">
        <v>4.7889999999999997</v>
      </c>
      <c r="F445" s="48">
        <v>2.9803000000000002</v>
      </c>
      <c r="G445" s="48">
        <v>13.342299999999998</v>
      </c>
      <c r="H445" s="5">
        <v>13.9</v>
      </c>
      <c r="I445" s="48">
        <v>23.37</v>
      </c>
      <c r="J445" s="48">
        <v>36.28</v>
      </c>
      <c r="K445" s="48">
        <v>40.35</v>
      </c>
      <c r="L445" s="3">
        <v>3000</v>
      </c>
      <c r="M445">
        <f>LOG(L445)</f>
        <v>3.4771212547196626</v>
      </c>
      <c r="N445" s="9">
        <v>97000</v>
      </c>
      <c r="O445" s="9">
        <f>LOG(N445)</f>
        <v>4.9867717342662452</v>
      </c>
      <c r="P445" s="53">
        <v>68.099999999999994</v>
      </c>
      <c r="Q445" s="53">
        <v>25.7</v>
      </c>
      <c r="R445" s="53">
        <v>6.3</v>
      </c>
      <c r="S445" s="63">
        <v>2980</v>
      </c>
      <c r="T445">
        <f>LOG(S445)</f>
        <v>3.4742162640762553</v>
      </c>
      <c r="U445" s="27">
        <v>23417.5</v>
      </c>
      <c r="V445">
        <f>LOG(U445)</f>
        <v>4.369540528902097</v>
      </c>
      <c r="W445">
        <v>190</v>
      </c>
      <c r="X445">
        <f>LOG(W445)</f>
        <v>2.2787536009528289</v>
      </c>
      <c r="Y445">
        <v>10.5</v>
      </c>
      <c r="Z445">
        <f>LOG(Y445)</f>
        <v>1.0211892990699381</v>
      </c>
      <c r="AA445">
        <v>29.4</v>
      </c>
      <c r="AB445">
        <f>LOG(AA445)</f>
        <v>1.4683473304121573</v>
      </c>
      <c r="AC445">
        <v>11.9</v>
      </c>
      <c r="AD445">
        <f>LOG(AC445)</f>
        <v>1.0755469613925308</v>
      </c>
      <c r="AE445" s="13">
        <v>480</v>
      </c>
      <c r="AF445">
        <f>LOG(AE445)</f>
        <v>2.6812412373755872</v>
      </c>
      <c r="AG445" s="15"/>
      <c r="AH445" t="e">
        <f>LOG(AG445)</f>
        <v>#NUM!</v>
      </c>
      <c r="AI445" s="18">
        <v>6.3</v>
      </c>
    </row>
    <row r="446" spans="1:35" ht="16" x14ac:dyDescent="0.2">
      <c r="A446" s="2" t="s">
        <v>490</v>
      </c>
      <c r="B446" s="3">
        <v>92000</v>
      </c>
      <c r="C446" s="92">
        <f>LOG(B446)</f>
        <v>4.9637878273455556</v>
      </c>
      <c r="D446">
        <v>4.5804999999999998</v>
      </c>
      <c r="E446" s="48">
        <v>4.7695999999999996</v>
      </c>
      <c r="F446" s="48">
        <v>3.0545</v>
      </c>
      <c r="G446" s="48">
        <v>13.538500000000001</v>
      </c>
      <c r="H446" s="5">
        <v>11.68</v>
      </c>
      <c r="I446" s="48">
        <v>24.72</v>
      </c>
      <c r="J446" s="48">
        <v>39.53</v>
      </c>
      <c r="K446" s="48">
        <v>35.76</v>
      </c>
      <c r="L446" s="3">
        <v>5000</v>
      </c>
      <c r="M446">
        <f>LOG(L446)</f>
        <v>3.6989700043360187</v>
      </c>
      <c r="N446" s="9">
        <v>84000</v>
      </c>
      <c r="O446" s="9">
        <f>LOG(N446)</f>
        <v>4.924279286061882</v>
      </c>
      <c r="P446" s="53">
        <v>74.400000000000006</v>
      </c>
      <c r="Q446" s="53">
        <v>21.6</v>
      </c>
      <c r="R446" s="53">
        <v>4</v>
      </c>
      <c r="S446" s="63">
        <v>4770</v>
      </c>
      <c r="T446">
        <f>LOG(S446)</f>
        <v>3.6785183790401139</v>
      </c>
      <c r="U446" s="27">
        <v>5693</v>
      </c>
      <c r="V446">
        <f>LOG(U446)</f>
        <v>3.7553411838115474</v>
      </c>
      <c r="W446">
        <v>490</v>
      </c>
      <c r="X446">
        <f>LOG(W446)</f>
        <v>2.6901960800285138</v>
      </c>
      <c r="Y446">
        <v>12.5</v>
      </c>
      <c r="Z446">
        <f>LOG(Y446)</f>
        <v>1.0969100130080565</v>
      </c>
      <c r="AA446">
        <v>18.8</v>
      </c>
      <c r="AB446">
        <f>LOG(AA446)</f>
        <v>1.2741578492636798</v>
      </c>
      <c r="AC446">
        <v>10.5</v>
      </c>
      <c r="AD446">
        <f>LOG(AC446)</f>
        <v>1.0211892990699381</v>
      </c>
      <c r="AE446" s="71">
        <v>140</v>
      </c>
      <c r="AF446">
        <f>LOG(AE446)</f>
        <v>2.1461280356782382</v>
      </c>
      <c r="AG446" s="15">
        <v>330</v>
      </c>
      <c r="AH446">
        <f>LOG(AG446)</f>
        <v>2.5185139398778875</v>
      </c>
      <c r="AI446" s="18">
        <v>9.4</v>
      </c>
    </row>
    <row r="447" spans="1:35" ht="16" x14ac:dyDescent="0.2">
      <c r="A447" s="2" t="s">
        <v>491</v>
      </c>
      <c r="B447" s="3">
        <v>84000</v>
      </c>
      <c r="C447" s="92">
        <f>LOG(B447)</f>
        <v>4.924279286061882</v>
      </c>
      <c r="D447">
        <v>4.1946000000000003</v>
      </c>
      <c r="E447" s="48">
        <v>4.8159999999999998</v>
      </c>
      <c r="F447" s="48">
        <v>3.2321000000000004</v>
      </c>
      <c r="G447" s="48">
        <v>13.3797</v>
      </c>
      <c r="H447" s="5">
        <v>11.82</v>
      </c>
      <c r="I447" s="48">
        <v>26.229999999999997</v>
      </c>
      <c r="J447" s="48">
        <v>35.49</v>
      </c>
      <c r="K447" s="48">
        <v>38.28</v>
      </c>
      <c r="L447" s="3">
        <v>6000</v>
      </c>
      <c r="M447">
        <f>LOG(L447)</f>
        <v>3.7781512503836434</v>
      </c>
      <c r="N447" s="9">
        <v>74000</v>
      </c>
      <c r="O447" s="9">
        <f>LOG(N447)</f>
        <v>4.8692317197309762</v>
      </c>
      <c r="P447" s="53">
        <v>75</v>
      </c>
      <c r="Q447" s="53">
        <v>20.5</v>
      </c>
      <c r="R447" s="53">
        <v>4.5</v>
      </c>
      <c r="S447" s="63">
        <v>3860</v>
      </c>
      <c r="T447">
        <f>LOG(S447)</f>
        <v>3.5865873046717551</v>
      </c>
      <c r="U447" s="27">
        <v>3800</v>
      </c>
      <c r="V447">
        <f>LOG(U447)</f>
        <v>3.5797835966168101</v>
      </c>
      <c r="W447">
        <v>10</v>
      </c>
      <c r="X447">
        <f>LOG(W447)</f>
        <v>1</v>
      </c>
      <c r="Y447">
        <v>0.125</v>
      </c>
      <c r="Z447">
        <f>LOG(Y447)</f>
        <v>-0.90308998699194354</v>
      </c>
      <c r="AA447">
        <v>1.8</v>
      </c>
      <c r="AB447">
        <f>LOG(AA447)</f>
        <v>0.25527250510330607</v>
      </c>
      <c r="AC447">
        <v>0.66666666666666663</v>
      </c>
      <c r="AD447">
        <f>LOG(AC447)</f>
        <v>-0.17609125905568127</v>
      </c>
      <c r="AE447" s="13">
        <v>300</v>
      </c>
      <c r="AF447">
        <f>LOG(AE447)</f>
        <v>2.4771212547196626</v>
      </c>
      <c r="AG447" s="15">
        <v>20</v>
      </c>
      <c r="AH447">
        <f>LOG(AG447)</f>
        <v>1.3010299956639813</v>
      </c>
      <c r="AI447" s="18">
        <v>8.5</v>
      </c>
    </row>
    <row r="448" spans="1:35" ht="16" x14ac:dyDescent="0.2">
      <c r="A448" s="2" t="s">
        <v>492</v>
      </c>
      <c r="B448" s="3">
        <v>66000</v>
      </c>
      <c r="C448" s="92">
        <f>LOG(B448)</f>
        <v>4.8195439355418683</v>
      </c>
      <c r="D448">
        <v>4.2647000000000004</v>
      </c>
      <c r="E448" s="48">
        <v>4.7944000000000004</v>
      </c>
      <c r="F448" s="48">
        <v>3.1807000000000003</v>
      </c>
      <c r="G448" s="48">
        <v>13.357699999999999</v>
      </c>
      <c r="H448" s="5">
        <v>11.76</v>
      </c>
      <c r="I448" s="48">
        <v>26.61</v>
      </c>
      <c r="J448" s="48">
        <v>37.67</v>
      </c>
      <c r="K448" s="48">
        <v>35.72</v>
      </c>
      <c r="L448" s="3">
        <v>2000</v>
      </c>
      <c r="M448">
        <f>LOG(L448)</f>
        <v>3.3010299956639813</v>
      </c>
      <c r="N448" s="9">
        <v>68000</v>
      </c>
      <c r="O448" s="9">
        <f>LOG(N448)</f>
        <v>4.8325089127062366</v>
      </c>
      <c r="P448" s="53">
        <v>64.7</v>
      </c>
      <c r="Q448" s="53">
        <v>22.5</v>
      </c>
      <c r="R448" s="53">
        <v>12.7</v>
      </c>
      <c r="S448" s="63">
        <v>1130</v>
      </c>
      <c r="T448">
        <f>LOG(S448)</f>
        <v>3.0530784434834195</v>
      </c>
      <c r="U448" s="27">
        <v>1570</v>
      </c>
      <c r="V448">
        <f>LOG(U448)</f>
        <v>3.1958996524092336</v>
      </c>
      <c r="W448">
        <v>20</v>
      </c>
      <c r="X448">
        <f>LOG(W448)</f>
        <v>1.3010299956639813</v>
      </c>
      <c r="Y448">
        <v>5.5</v>
      </c>
      <c r="Z448">
        <f>LOG(Y448)</f>
        <v>0.74036268949424389</v>
      </c>
      <c r="AA448">
        <v>1</v>
      </c>
      <c r="AB448">
        <f>LOG(AA448)</f>
        <v>0</v>
      </c>
      <c r="AC448">
        <v>0.6</v>
      </c>
      <c r="AD448">
        <f>LOG(AC448)</f>
        <v>-0.22184874961635639</v>
      </c>
      <c r="AE448" s="71">
        <v>150</v>
      </c>
      <c r="AF448">
        <f>LOG(AE448)</f>
        <v>2.1760912590556813</v>
      </c>
      <c r="AG448" s="15">
        <v>50</v>
      </c>
      <c r="AH448">
        <f>LOG(AG448)</f>
        <v>1.6989700043360187</v>
      </c>
      <c r="AI448" s="18">
        <v>9.8000000000000007</v>
      </c>
    </row>
    <row r="449" spans="1:35" ht="16" x14ac:dyDescent="0.2">
      <c r="A449" s="2" t="s">
        <v>493</v>
      </c>
      <c r="B449" s="3">
        <v>103000</v>
      </c>
      <c r="C449" s="92">
        <f>LOG(B449)</f>
        <v>5.012837224705172</v>
      </c>
      <c r="D449">
        <v>4.2949000000000002</v>
      </c>
      <c r="E449" s="48">
        <v>4.7906000000000004</v>
      </c>
      <c r="F449" s="48">
        <v>3.1739000000000002</v>
      </c>
      <c r="G449" s="48">
        <v>13.3651</v>
      </c>
      <c r="H449" s="5">
        <v>9.1999999999999993</v>
      </c>
      <c r="I449" s="48">
        <v>26.33</v>
      </c>
      <c r="J449" s="48">
        <v>38.090000000000003</v>
      </c>
      <c r="K449" s="48">
        <v>35.58</v>
      </c>
      <c r="L449" s="3">
        <v>3000</v>
      </c>
      <c r="M449">
        <f>LOG(L449)</f>
        <v>3.4771212547196626</v>
      </c>
      <c r="N449" s="9">
        <v>83000</v>
      </c>
      <c r="O449" s="9">
        <f>LOG(N449)</f>
        <v>4.9190780923760737</v>
      </c>
      <c r="P449" s="53">
        <v>79</v>
      </c>
      <c r="Q449" s="53">
        <v>15.299999999999999</v>
      </c>
      <c r="R449" s="53">
        <v>5.6</v>
      </c>
      <c r="S449" s="63">
        <v>2040</v>
      </c>
      <c r="T449">
        <f>LOG(S449)</f>
        <v>3.3096301674258988</v>
      </c>
      <c r="U449" s="27">
        <v>20488.5</v>
      </c>
      <c r="V449">
        <f>LOG(U449)</f>
        <v>4.3115101640835336</v>
      </c>
      <c r="W449">
        <v>1.25</v>
      </c>
      <c r="X449">
        <f>LOG(W449)</f>
        <v>9.691001300805642E-2</v>
      </c>
      <c r="Y449">
        <v>2.5</v>
      </c>
      <c r="Z449">
        <f>LOG(Y449)</f>
        <v>0.3979400086720376</v>
      </c>
      <c r="AA449">
        <v>0.7</v>
      </c>
      <c r="AB449">
        <f>LOG(AA449)</f>
        <v>-0.15490195998574319</v>
      </c>
      <c r="AC449">
        <v>1.1000000000000001</v>
      </c>
      <c r="AD449">
        <f>LOG(AC449)</f>
        <v>4.1392685158225077E-2</v>
      </c>
      <c r="AE449" s="13">
        <v>160</v>
      </c>
      <c r="AF449">
        <f>LOG(AE449)</f>
        <v>2.2041199826559246</v>
      </c>
      <c r="AG449" s="15"/>
      <c r="AH449" t="e">
        <f>LOG(AG449)</f>
        <v>#NUM!</v>
      </c>
      <c r="AI449" s="18">
        <v>8.1999999999999993</v>
      </c>
    </row>
    <row r="450" spans="1:35" ht="16" x14ac:dyDescent="0.2">
      <c r="A450" s="2" t="s">
        <v>494</v>
      </c>
      <c r="B450" s="3">
        <v>74000</v>
      </c>
      <c r="C450" s="92">
        <f>LOG(B450)</f>
        <v>4.8692317197309762</v>
      </c>
      <c r="D450">
        <v>4.1933999999999996</v>
      </c>
      <c r="E450" s="48">
        <v>4.7816000000000001</v>
      </c>
      <c r="F450" s="48">
        <v>3.2006999999999999</v>
      </c>
      <c r="G450" s="48">
        <v>13.281299999999998</v>
      </c>
      <c r="H450" s="5">
        <v>12.22</v>
      </c>
      <c r="I450" s="48">
        <v>25.239999999999995</v>
      </c>
      <c r="J450" s="48">
        <v>35.97</v>
      </c>
      <c r="K450" s="48">
        <v>38.78</v>
      </c>
      <c r="L450" s="3">
        <v>2000</v>
      </c>
      <c r="M450">
        <f>LOG(L450)</f>
        <v>3.3010299956639813</v>
      </c>
      <c r="N450" s="9">
        <v>67000</v>
      </c>
      <c r="O450" s="9">
        <f>LOG(N450)</f>
        <v>4.826074802700826</v>
      </c>
      <c r="P450" s="53">
        <v>56.999999999999993</v>
      </c>
      <c r="Q450" s="53">
        <v>22</v>
      </c>
      <c r="R450" s="53">
        <v>21</v>
      </c>
      <c r="S450" s="63">
        <v>1260</v>
      </c>
      <c r="T450">
        <f>LOG(S450)</f>
        <v>3.1003705451175629</v>
      </c>
      <c r="U450" s="27">
        <v>3610</v>
      </c>
      <c r="V450">
        <f>LOG(U450)</f>
        <v>3.5575072019056577</v>
      </c>
      <c r="W450">
        <v>40</v>
      </c>
      <c r="X450">
        <f>LOG(W450)</f>
        <v>1.6020599913279623</v>
      </c>
      <c r="Y450">
        <v>20.5</v>
      </c>
      <c r="Z450">
        <f>LOG(Y450)</f>
        <v>1.3117538610557542</v>
      </c>
      <c r="AA450">
        <v>2.2000000000000002</v>
      </c>
      <c r="AB450">
        <f>LOG(AA450)</f>
        <v>0.34242268082220628</v>
      </c>
      <c r="AC450">
        <v>1.5</v>
      </c>
      <c r="AD450">
        <f>LOG(AC450)</f>
        <v>0.17609125905568124</v>
      </c>
      <c r="AE450" s="13">
        <v>19</v>
      </c>
      <c r="AF450">
        <f>LOG(AE450)</f>
        <v>1.2787536009528289</v>
      </c>
      <c r="AG450" s="15">
        <v>20</v>
      </c>
      <c r="AH450">
        <f>LOG(AG450)</f>
        <v>1.3010299956639813</v>
      </c>
      <c r="AI450" s="18">
        <v>9.4</v>
      </c>
    </row>
    <row r="451" spans="1:35" ht="16" x14ac:dyDescent="0.2">
      <c r="A451" s="2" t="s">
        <v>495</v>
      </c>
      <c r="B451" s="3">
        <v>140000</v>
      </c>
      <c r="C451" s="92">
        <f>LOG(B451)</f>
        <v>5.1461280356782382</v>
      </c>
      <c r="D451">
        <v>4.1264000000000003</v>
      </c>
      <c r="E451" s="48">
        <v>4.7882999999999996</v>
      </c>
      <c r="F451" s="48">
        <v>2.8984000000000001</v>
      </c>
      <c r="G451" s="48">
        <v>12.926399999999999</v>
      </c>
      <c r="H451" s="5">
        <v>9.99</v>
      </c>
      <c r="I451" s="48">
        <v>24.03</v>
      </c>
      <c r="J451" s="48">
        <v>34.380000000000003</v>
      </c>
      <c r="K451" s="48">
        <v>41.59</v>
      </c>
      <c r="L451" s="3">
        <v>3000</v>
      </c>
      <c r="M451">
        <f>LOG(L451)</f>
        <v>3.4771212547196626</v>
      </c>
      <c r="N451" s="9">
        <v>129000</v>
      </c>
      <c r="O451" s="9">
        <f>LOG(N451)</f>
        <v>5.1105897102992488</v>
      </c>
      <c r="P451" s="53">
        <v>73.099999999999994</v>
      </c>
      <c r="Q451" s="53">
        <v>23.8</v>
      </c>
      <c r="R451" s="53">
        <v>3.1</v>
      </c>
      <c r="S451" s="63">
        <v>2640</v>
      </c>
      <c r="T451">
        <f>LOG(S451)</f>
        <v>3.4216039268698313</v>
      </c>
      <c r="U451" s="27">
        <v>7829.5</v>
      </c>
      <c r="V451">
        <f>LOG(U451)</f>
        <v>3.8937340284469055</v>
      </c>
      <c r="W451">
        <v>375</v>
      </c>
      <c r="X451">
        <f>LOG(W451)</f>
        <v>2.5740312677277188</v>
      </c>
      <c r="Y451">
        <v>12</v>
      </c>
      <c r="Z451">
        <f>LOG(Y451)</f>
        <v>1.0791812460476249</v>
      </c>
      <c r="AA451">
        <v>5.7</v>
      </c>
      <c r="AB451">
        <f>LOG(AA451)</f>
        <v>0.75587485567249146</v>
      </c>
      <c r="AC451">
        <v>3.2</v>
      </c>
      <c r="AD451">
        <f>LOG(AC451)</f>
        <v>0.50514997831990605</v>
      </c>
      <c r="AE451" s="13">
        <v>200</v>
      </c>
      <c r="AF451">
        <f>LOG(AE451)</f>
        <v>2.3010299956639813</v>
      </c>
      <c r="AG451" s="15"/>
      <c r="AH451" t="e">
        <f>LOG(AG451)</f>
        <v>#NUM!</v>
      </c>
      <c r="AI451" s="18">
        <v>8.1</v>
      </c>
    </row>
    <row r="452" spans="1:35" ht="16" x14ac:dyDescent="0.2">
      <c r="A452" s="2" t="s">
        <v>496</v>
      </c>
      <c r="B452" s="3">
        <v>164000</v>
      </c>
      <c r="C452" s="92">
        <f>LOG(B452)</f>
        <v>5.214843848047698</v>
      </c>
      <c r="D452">
        <v>4.3636999999999997</v>
      </c>
      <c r="E452" s="48">
        <v>4.7976000000000001</v>
      </c>
      <c r="F452" s="48">
        <v>3.0815999999999999</v>
      </c>
      <c r="G452" s="48">
        <v>13.381199999999998</v>
      </c>
      <c r="H452" s="5">
        <v>9.27</v>
      </c>
      <c r="I452" s="48">
        <v>25.420000000000005</v>
      </c>
      <c r="J452" s="48">
        <v>36.53</v>
      </c>
      <c r="K452" s="48">
        <v>38.06</v>
      </c>
      <c r="L452" s="3">
        <v>24000</v>
      </c>
      <c r="M452">
        <f>LOG(L452)</f>
        <v>4.3802112417116064</v>
      </c>
      <c r="N452" s="9">
        <v>171000</v>
      </c>
      <c r="O452" s="9">
        <f>LOG(N452)</f>
        <v>5.2329961103921541</v>
      </c>
      <c r="P452" s="53">
        <v>79.5</v>
      </c>
      <c r="Q452" s="53">
        <v>14.7</v>
      </c>
      <c r="R452" s="53">
        <v>5.8</v>
      </c>
      <c r="S452" s="63">
        <v>72388</v>
      </c>
      <c r="T452">
        <f>LOG(S452)</f>
        <v>4.8596665777202732</v>
      </c>
      <c r="U452" s="27">
        <v>72903.5</v>
      </c>
      <c r="V452">
        <f>LOG(U452)</f>
        <v>4.8627483787185062</v>
      </c>
      <c r="W452">
        <v>1465</v>
      </c>
      <c r="X452">
        <f>LOG(W452)</f>
        <v>3.1658376246901283</v>
      </c>
      <c r="Y452">
        <v>31</v>
      </c>
      <c r="Z452">
        <f>LOG(Y452)</f>
        <v>1.4913616938342726</v>
      </c>
      <c r="AA452">
        <v>12.1</v>
      </c>
      <c r="AB452">
        <f>LOG(AA452)</f>
        <v>1.0827853703164501</v>
      </c>
      <c r="AC452">
        <v>3.9</v>
      </c>
      <c r="AD452">
        <f>LOG(AC452)</f>
        <v>0.59106460702649921</v>
      </c>
      <c r="AE452" s="71">
        <v>150</v>
      </c>
      <c r="AF452">
        <f>LOG(AE452)</f>
        <v>2.1760912590556813</v>
      </c>
      <c r="AG452" s="15"/>
      <c r="AH452" t="e">
        <f>LOG(AG452)</f>
        <v>#NUM!</v>
      </c>
      <c r="AI452" s="18">
        <v>8.8000000000000007</v>
      </c>
    </row>
    <row r="453" spans="1:35" ht="16" x14ac:dyDescent="0.2">
      <c r="A453" s="2" t="s">
        <v>497</v>
      </c>
      <c r="B453" s="3">
        <v>172000</v>
      </c>
      <c r="C453" s="92">
        <f>LOG(B453)</f>
        <v>5.2355284469075487</v>
      </c>
      <c r="D453">
        <v>4.1013999999999999</v>
      </c>
      <c r="E453" s="48">
        <v>4.6852</v>
      </c>
      <c r="F453" s="48">
        <v>3.1846999999999999</v>
      </c>
      <c r="G453" s="48">
        <v>13.087300000000003</v>
      </c>
      <c r="H453" s="5">
        <v>9.16</v>
      </c>
      <c r="I453" s="48">
        <v>27.699999999999996</v>
      </c>
      <c r="J453" s="48">
        <v>39.340000000000003</v>
      </c>
      <c r="K453" s="48">
        <v>32.97</v>
      </c>
      <c r="L453" s="3">
        <v>7000</v>
      </c>
      <c r="M453">
        <f>LOG(L453)</f>
        <v>3.8450980400142569</v>
      </c>
      <c r="N453" s="9">
        <v>166000</v>
      </c>
      <c r="O453" s="9">
        <f>LOG(N453)</f>
        <v>5.220108088040055</v>
      </c>
      <c r="P453" s="53">
        <v>76.400000000000006</v>
      </c>
      <c r="Q453" s="53">
        <v>18</v>
      </c>
      <c r="R453" s="53">
        <v>5.6</v>
      </c>
      <c r="S453" s="63">
        <v>8177.79931640625</v>
      </c>
      <c r="T453">
        <f>LOG(S453)</f>
        <v>3.9126364487413339</v>
      </c>
      <c r="U453" s="27">
        <v>6373.7624516218748</v>
      </c>
      <c r="V453">
        <f>LOG(U453)</f>
        <v>3.8043958734031258</v>
      </c>
      <c r="W453">
        <v>30</v>
      </c>
      <c r="X453">
        <f>LOG(W453)</f>
        <v>1.4771212547196624</v>
      </c>
      <c r="Y453">
        <v>4.5</v>
      </c>
      <c r="Z453">
        <f>LOG(Y453)</f>
        <v>0.65321251377534373</v>
      </c>
      <c r="AA453">
        <v>10.6</v>
      </c>
      <c r="AB453">
        <f>LOG(AA453)</f>
        <v>1.0253058652647702</v>
      </c>
      <c r="AC453">
        <v>10</v>
      </c>
      <c r="AD453">
        <f>LOG(AC453)</f>
        <v>1</v>
      </c>
      <c r="AE453" s="71">
        <v>1100</v>
      </c>
      <c r="AF453">
        <f>LOG(AE453)</f>
        <v>3.0413926851582249</v>
      </c>
      <c r="AG453" s="15">
        <v>70</v>
      </c>
      <c r="AH453">
        <f>LOG(AG453)</f>
        <v>1.8450980400142569</v>
      </c>
      <c r="AI453" s="18">
        <v>9</v>
      </c>
    </row>
    <row r="454" spans="1:35" ht="16" x14ac:dyDescent="0.2">
      <c r="A454" s="2" t="s">
        <v>498</v>
      </c>
      <c r="B454" s="3">
        <v>181000</v>
      </c>
      <c r="C454" s="92">
        <f>LOG(B454)</f>
        <v>5.2576785748691846</v>
      </c>
      <c r="D454">
        <v>4.1128</v>
      </c>
      <c r="E454" s="48">
        <v>4.5860000000000003</v>
      </c>
      <c r="F454" s="48">
        <v>3.1962999999999999</v>
      </c>
      <c r="G454" s="48">
        <v>12.9907</v>
      </c>
      <c r="H454" s="5">
        <v>12.15</v>
      </c>
      <c r="I454" s="48">
        <v>27.66</v>
      </c>
      <c r="J454" s="48">
        <v>41.63</v>
      </c>
      <c r="K454" s="48">
        <v>30.7</v>
      </c>
      <c r="L454" s="3">
        <v>8000</v>
      </c>
      <c r="M454">
        <f>LOG(L454)</f>
        <v>3.9030899869919438</v>
      </c>
      <c r="N454" s="9">
        <v>208000</v>
      </c>
      <c r="O454" s="9">
        <f>LOG(N454)</f>
        <v>5.318063334962762</v>
      </c>
      <c r="P454" s="53">
        <v>66.7</v>
      </c>
      <c r="Q454" s="53">
        <v>26.899999999999995</v>
      </c>
      <c r="R454" s="53">
        <v>6.5</v>
      </c>
      <c r="S454" s="63">
        <v>4725</v>
      </c>
      <c r="T454">
        <f>LOG(S454)</f>
        <v>3.6744018128452818</v>
      </c>
      <c r="U454" s="27">
        <v>5832.5</v>
      </c>
      <c r="V454">
        <f>LOG(U454)</f>
        <v>3.7658547474657902</v>
      </c>
      <c r="W454">
        <v>60</v>
      </c>
      <c r="X454">
        <f>LOG(W454)</f>
        <v>1.7781512503836436</v>
      </c>
      <c r="Y454">
        <v>17</v>
      </c>
      <c r="Z454">
        <f>LOG(Y454)</f>
        <v>1.2304489213782739</v>
      </c>
      <c r="AA454">
        <v>10</v>
      </c>
      <c r="AB454">
        <f>LOG(AA454)</f>
        <v>1</v>
      </c>
      <c r="AC454">
        <v>5.2</v>
      </c>
      <c r="AD454">
        <f>LOG(AC454)</f>
        <v>0.71600334363479923</v>
      </c>
      <c r="AE454" s="13">
        <v>860</v>
      </c>
      <c r="AF454">
        <f>LOG(AE454)</f>
        <v>2.9344984512435679</v>
      </c>
      <c r="AG454" s="15"/>
      <c r="AH454" t="e">
        <f>LOG(AG454)</f>
        <v>#NUM!</v>
      </c>
      <c r="AI454" s="18">
        <v>9.1999999999999993</v>
      </c>
    </row>
    <row r="455" spans="1:35" ht="16" x14ac:dyDescent="0.2">
      <c r="A455" s="2" t="s">
        <v>499</v>
      </c>
      <c r="B455" s="3">
        <v>60000</v>
      </c>
      <c r="C455" s="92">
        <f>LOG(B455)</f>
        <v>4.7781512503836439</v>
      </c>
      <c r="D455">
        <v>4.2012999999999998</v>
      </c>
      <c r="E455" s="48">
        <v>4.6615000000000002</v>
      </c>
      <c r="F455" s="48">
        <v>3.1589</v>
      </c>
      <c r="G455" s="48">
        <v>13.1107</v>
      </c>
      <c r="H455" s="5">
        <v>6.81</v>
      </c>
      <c r="I455" s="48">
        <v>27.57</v>
      </c>
      <c r="J455" s="48">
        <v>39.86</v>
      </c>
      <c r="K455" s="48">
        <v>32.57</v>
      </c>
      <c r="L455" s="3">
        <v>5000</v>
      </c>
      <c r="M455">
        <f>LOG(L455)</f>
        <v>3.6989700043360187</v>
      </c>
      <c r="N455" s="9">
        <v>62000</v>
      </c>
      <c r="O455" s="9">
        <f>LOG(N455)</f>
        <v>4.7923916894982534</v>
      </c>
      <c r="P455" s="53">
        <v>64.099999999999994</v>
      </c>
      <c r="Q455" s="53">
        <v>25</v>
      </c>
      <c r="R455" s="53">
        <v>10.9</v>
      </c>
      <c r="S455" s="63">
        <v>5170.5</v>
      </c>
      <c r="T455">
        <f>LOG(S455)</f>
        <v>3.713532542463629</v>
      </c>
      <c r="U455" s="27">
        <v>11000</v>
      </c>
      <c r="V455">
        <f>LOG(U455)</f>
        <v>4.0413926851582254</v>
      </c>
      <c r="W455">
        <v>160</v>
      </c>
      <c r="X455">
        <f>LOG(W455)</f>
        <v>2.2041199826559246</v>
      </c>
      <c r="Y455">
        <v>34</v>
      </c>
      <c r="Z455">
        <f>LOG(Y455)</f>
        <v>1.5314789170422551</v>
      </c>
      <c r="AA455">
        <v>37.9</v>
      </c>
      <c r="AB455">
        <f>LOG(AA455)</f>
        <v>1.5786392099680724</v>
      </c>
      <c r="AC455">
        <v>12.2</v>
      </c>
      <c r="AD455">
        <f>LOG(AC455)</f>
        <v>1.0863598306747482</v>
      </c>
      <c r="AE455" s="13">
        <v>400</v>
      </c>
      <c r="AF455">
        <f>LOG(AE455)</f>
        <v>2.6020599913279625</v>
      </c>
      <c r="AG455" s="15"/>
      <c r="AH455" t="e">
        <f>LOG(AG455)</f>
        <v>#NUM!</v>
      </c>
      <c r="AI455" s="18">
        <v>9.5</v>
      </c>
    </row>
    <row r="456" spans="1:35" ht="16" x14ac:dyDescent="0.2">
      <c r="A456" s="2" t="s">
        <v>500</v>
      </c>
      <c r="B456" s="3">
        <v>88000</v>
      </c>
      <c r="C456" s="92">
        <f>LOG(B456)</f>
        <v>4.9444826721501682</v>
      </c>
      <c r="D456">
        <v>4.2114000000000003</v>
      </c>
      <c r="E456" s="48">
        <v>4.6097999999999999</v>
      </c>
      <c r="F456" s="48">
        <v>3.3535000000000004</v>
      </c>
      <c r="G456" s="48">
        <v>13.274100000000001</v>
      </c>
      <c r="H456" s="5">
        <v>10.08</v>
      </c>
      <c r="I456" s="48">
        <v>27.96</v>
      </c>
      <c r="J456" s="48">
        <v>38.590000000000003</v>
      </c>
      <c r="K456" s="48">
        <v>33.450000000000003</v>
      </c>
      <c r="L456" s="3">
        <v>4000</v>
      </c>
      <c r="M456">
        <f>LOG(L456)</f>
        <v>3.6020599913279625</v>
      </c>
      <c r="N456" s="9">
        <v>118000</v>
      </c>
      <c r="O456" s="9">
        <f>LOG(N456)</f>
        <v>5.071882007306125</v>
      </c>
      <c r="P456" s="53">
        <v>67.099999999999994</v>
      </c>
      <c r="Q456" s="53">
        <v>18.5</v>
      </c>
      <c r="R456" s="53">
        <v>14.499999999999998</v>
      </c>
      <c r="S456" s="63">
        <v>8089.5</v>
      </c>
      <c r="T456">
        <f>LOG(S456)</f>
        <v>3.9079216793438438</v>
      </c>
      <c r="U456" s="27">
        <v>7101</v>
      </c>
      <c r="V456">
        <f>LOG(U456)</f>
        <v>3.8513195126487454</v>
      </c>
      <c r="W456">
        <v>215</v>
      </c>
      <c r="X456">
        <f>LOG(W456)</f>
        <v>2.3324384599156054</v>
      </c>
      <c r="Y456">
        <v>16</v>
      </c>
      <c r="Z456">
        <f>LOG(Y456)</f>
        <v>1.2041199826559248</v>
      </c>
      <c r="AA456">
        <v>14.2</v>
      </c>
      <c r="AB456">
        <f>LOG(AA456)</f>
        <v>1.1522883443830565</v>
      </c>
      <c r="AC456">
        <v>5.7</v>
      </c>
      <c r="AD456">
        <f>LOG(AC456)</f>
        <v>0.75587485567249146</v>
      </c>
      <c r="AE456" s="13">
        <v>460</v>
      </c>
      <c r="AF456">
        <f>LOG(AE456)</f>
        <v>2.6627578316815739</v>
      </c>
      <c r="AG456" s="15">
        <v>80</v>
      </c>
      <c r="AH456">
        <f>LOG(AG456)</f>
        <v>1.9030899869919435</v>
      </c>
      <c r="AI456" s="18">
        <v>9.1</v>
      </c>
    </row>
    <row r="457" spans="1:35" ht="16" x14ac:dyDescent="0.2">
      <c r="A457" s="2" t="s">
        <v>501</v>
      </c>
      <c r="B457" s="3">
        <v>165000</v>
      </c>
      <c r="C457" s="92">
        <f>LOG(B457)</f>
        <v>5.2174839442139067</v>
      </c>
      <c r="D457">
        <v>4.0987999999999998</v>
      </c>
      <c r="E457" s="48">
        <v>4.7077</v>
      </c>
      <c r="F457" s="48">
        <v>3.2280000000000002</v>
      </c>
      <c r="G457" s="48">
        <v>13.157499999999999</v>
      </c>
      <c r="H457" s="5">
        <v>10.52</v>
      </c>
      <c r="I457" s="48">
        <v>27.04</v>
      </c>
      <c r="J457" s="48">
        <v>35.9</v>
      </c>
      <c r="K457" s="48">
        <v>37.06</v>
      </c>
      <c r="L457" s="3">
        <v>5000</v>
      </c>
      <c r="M457">
        <f>LOG(L457)</f>
        <v>3.6989700043360187</v>
      </c>
      <c r="N457" s="9">
        <v>149000</v>
      </c>
      <c r="O457" s="9">
        <f>LOG(N457)</f>
        <v>5.173186268412274</v>
      </c>
      <c r="P457" s="53">
        <v>75.900000000000006</v>
      </c>
      <c r="Q457" s="53">
        <v>17.399999999999999</v>
      </c>
      <c r="R457" s="53">
        <v>6.7</v>
      </c>
      <c r="S457" s="63">
        <v>1890</v>
      </c>
      <c r="T457">
        <f>LOG(S457)</f>
        <v>3.2764618041732443</v>
      </c>
      <c r="U457" s="27">
        <v>2160</v>
      </c>
      <c r="V457">
        <f>LOG(U457)</f>
        <v>3.3344537511509307</v>
      </c>
      <c r="W457">
        <v>35</v>
      </c>
      <c r="X457">
        <f>LOG(W457)</f>
        <v>1.5440680443502757</v>
      </c>
      <c r="Y457">
        <v>4</v>
      </c>
      <c r="Z457">
        <f>LOG(Y457)</f>
        <v>0.6020599913279624</v>
      </c>
      <c r="AA457">
        <v>4.4444444444444446</v>
      </c>
      <c r="AB457">
        <f>LOG(AA457)</f>
        <v>0.64781748188863753</v>
      </c>
      <c r="AC457">
        <v>3.7142857142857144</v>
      </c>
      <c r="AD457">
        <f>LOG(AC457)</f>
        <v>0.56987530795656116</v>
      </c>
      <c r="AE457" s="13">
        <v>90</v>
      </c>
      <c r="AF457">
        <f>LOG(AE457)</f>
        <v>1.954242509439325</v>
      </c>
      <c r="AG457" s="15">
        <v>70</v>
      </c>
      <c r="AH457">
        <f>LOG(AG457)</f>
        <v>1.8450980400142569</v>
      </c>
      <c r="AI457" s="18">
        <v>8.1</v>
      </c>
    </row>
    <row r="458" spans="1:35" ht="16" x14ac:dyDescent="0.2">
      <c r="A458" s="2" t="s">
        <v>502</v>
      </c>
      <c r="B458" s="3">
        <v>114000</v>
      </c>
      <c r="C458" s="92">
        <f>LOG(B458)</f>
        <v>5.0569048513364727</v>
      </c>
      <c r="D458">
        <v>4.6750999999999996</v>
      </c>
      <c r="E458" s="48">
        <v>4.593</v>
      </c>
      <c r="F458" s="48">
        <v>3.5110999999999994</v>
      </c>
      <c r="G458" s="48">
        <v>13.902699999999998</v>
      </c>
      <c r="H458" s="5">
        <v>11.64</v>
      </c>
      <c r="I458" s="48">
        <v>27.750000000000004</v>
      </c>
      <c r="J458" s="48">
        <v>38.22</v>
      </c>
      <c r="K458" s="48">
        <v>34.03</v>
      </c>
      <c r="L458" s="3">
        <v>3000</v>
      </c>
      <c r="M458">
        <f>LOG(L458)</f>
        <v>3.4771212547196626</v>
      </c>
      <c r="N458" s="9">
        <v>103000</v>
      </c>
      <c r="O458" s="9">
        <f>LOG(N458)</f>
        <v>5.012837224705172</v>
      </c>
      <c r="P458" s="53">
        <v>60</v>
      </c>
      <c r="Q458" s="53">
        <v>25.2</v>
      </c>
      <c r="R458" s="53">
        <v>14.800000000000002</v>
      </c>
      <c r="S458" s="63">
        <v>5956.5</v>
      </c>
      <c r="T458">
        <f>LOG(S458)</f>
        <v>3.774991146119564</v>
      </c>
      <c r="U458" s="27">
        <v>6970.5</v>
      </c>
      <c r="V458">
        <f>LOG(U458)</f>
        <v>3.8432639315345498</v>
      </c>
      <c r="W458">
        <v>385</v>
      </c>
      <c r="X458">
        <f>LOG(W458)</f>
        <v>2.5854607295085006</v>
      </c>
      <c r="Y458">
        <v>20</v>
      </c>
      <c r="Z458">
        <f>LOG(Y458)</f>
        <v>1.3010299956639813</v>
      </c>
      <c r="AA458">
        <v>4</v>
      </c>
      <c r="AB458">
        <f>LOG(AA458)</f>
        <v>0.6020599913279624</v>
      </c>
      <c r="AC458">
        <v>2.2999999999999998</v>
      </c>
      <c r="AD458">
        <f>LOG(AC458)</f>
        <v>0.36172783601759284</v>
      </c>
      <c r="AE458" s="13">
        <v>38</v>
      </c>
      <c r="AF458">
        <f>LOG(AE458)</f>
        <v>1.5797835966168101</v>
      </c>
      <c r="AG458" s="15">
        <v>40</v>
      </c>
      <c r="AH458">
        <f>LOG(AG458)</f>
        <v>1.6020599913279623</v>
      </c>
      <c r="AI458" s="18">
        <v>9.5</v>
      </c>
    </row>
    <row r="459" spans="1:35" ht="16" x14ac:dyDescent="0.2">
      <c r="A459" s="2" t="s">
        <v>503</v>
      </c>
      <c r="B459" s="3">
        <v>130000</v>
      </c>
      <c r="C459" s="92">
        <f>LOG(B459)</f>
        <v>5.1139433523068369</v>
      </c>
      <c r="D459">
        <v>4.0284000000000004</v>
      </c>
      <c r="E459" s="48">
        <v>4.6939000000000002</v>
      </c>
      <c r="F459" s="48">
        <v>3.3283</v>
      </c>
      <c r="G459" s="48">
        <v>13.159200000000002</v>
      </c>
      <c r="H459" s="5">
        <v>8.0500000000000007</v>
      </c>
      <c r="I459" s="48">
        <v>27.72</v>
      </c>
      <c r="J459" s="48">
        <v>37.6</v>
      </c>
      <c r="K459" s="48">
        <v>34.67</v>
      </c>
      <c r="L459" s="3">
        <v>9000</v>
      </c>
      <c r="M459">
        <f>LOG(L459)</f>
        <v>3.9542425094393248</v>
      </c>
      <c r="N459" s="9">
        <v>130000</v>
      </c>
      <c r="O459" s="9">
        <f>LOG(N459)</f>
        <v>5.1139433523068369</v>
      </c>
      <c r="P459" s="53">
        <v>78.900000000000006</v>
      </c>
      <c r="Q459" s="53">
        <v>14.899999999999999</v>
      </c>
      <c r="R459" s="53">
        <v>6.2</v>
      </c>
      <c r="S459" s="63">
        <v>9258.5</v>
      </c>
      <c r="T459">
        <f>LOG(S459)</f>
        <v>3.9665406309053566</v>
      </c>
      <c r="U459" s="27">
        <v>20902</v>
      </c>
      <c r="V459">
        <f>LOG(U459)</f>
        <v>4.3201878434032635</v>
      </c>
      <c r="W459">
        <v>100</v>
      </c>
      <c r="X459">
        <f>LOG(W459)</f>
        <v>2</v>
      </c>
      <c r="Y459">
        <v>69.5</v>
      </c>
      <c r="Z459">
        <f>LOG(Y459)</f>
        <v>1.8419848045901139</v>
      </c>
      <c r="AA459">
        <v>1.5</v>
      </c>
      <c r="AB459">
        <f>LOG(AA459)</f>
        <v>0.17609125905568124</v>
      </c>
      <c r="AC459">
        <v>2.4</v>
      </c>
      <c r="AD459">
        <f>LOG(AC459)</f>
        <v>0.38021124171160603</v>
      </c>
      <c r="AE459" s="13">
        <v>160</v>
      </c>
      <c r="AF459">
        <f>LOG(AE459)</f>
        <v>2.2041199826559246</v>
      </c>
      <c r="AG459" s="15">
        <v>20</v>
      </c>
      <c r="AH459">
        <f>LOG(AG459)</f>
        <v>1.3010299956639813</v>
      </c>
      <c r="AI459" s="18">
        <v>9.3000000000000007</v>
      </c>
    </row>
    <row r="460" spans="1:35" ht="16" x14ac:dyDescent="0.2">
      <c r="A460" s="2" t="s">
        <v>504</v>
      </c>
      <c r="B460" s="3">
        <v>112000</v>
      </c>
      <c r="C460" s="92">
        <f>LOG(B460)</f>
        <v>5.0492180226701819</v>
      </c>
      <c r="D460">
        <v>3.9674</v>
      </c>
      <c r="E460" s="48">
        <v>4.7241</v>
      </c>
      <c r="F460" s="48">
        <v>3.4137</v>
      </c>
      <c r="G460" s="48">
        <v>13.2234</v>
      </c>
      <c r="H460" s="5">
        <v>12.71</v>
      </c>
      <c r="I460" s="48">
        <v>26.280000000000005</v>
      </c>
      <c r="J460" s="48">
        <v>35.590000000000003</v>
      </c>
      <c r="K460" s="48">
        <v>38.130000000000003</v>
      </c>
      <c r="L460" s="3">
        <v>13000</v>
      </c>
      <c r="M460">
        <f>LOG(L460)</f>
        <v>4.1139433523068369</v>
      </c>
      <c r="N460" s="9">
        <v>86000</v>
      </c>
      <c r="O460" s="9">
        <f>LOG(N460)</f>
        <v>4.9344984512435675</v>
      </c>
      <c r="P460" s="53">
        <v>65.900000000000006</v>
      </c>
      <c r="Q460" s="53">
        <v>25.2</v>
      </c>
      <c r="R460" s="53">
        <v>8.9</v>
      </c>
      <c r="S460" s="63">
        <v>4643</v>
      </c>
      <c r="T460">
        <f>LOG(S460)</f>
        <v>3.6667986836661739</v>
      </c>
      <c r="U460" s="27">
        <v>36000</v>
      </c>
      <c r="V460">
        <f>LOG(U460)</f>
        <v>4.5563025007672868</v>
      </c>
      <c r="W460">
        <v>60</v>
      </c>
      <c r="X460">
        <f>LOG(W460)</f>
        <v>1.7781512503836436</v>
      </c>
      <c r="Y460">
        <v>93.5</v>
      </c>
      <c r="Z460">
        <f>LOG(Y460)</f>
        <v>1.9708116108725178</v>
      </c>
      <c r="AA460">
        <v>7.6</v>
      </c>
      <c r="AB460">
        <f>LOG(AA460)</f>
        <v>0.88081359228079137</v>
      </c>
      <c r="AC460">
        <v>4.5555555555555554</v>
      </c>
      <c r="AD460">
        <f>LOG(AC460)</f>
        <v>0.65854134728041058</v>
      </c>
      <c r="AE460" s="13">
        <v>61</v>
      </c>
      <c r="AF460">
        <f>LOG(AE460)</f>
        <v>1.7853298350107671</v>
      </c>
      <c r="AG460" s="15">
        <v>50</v>
      </c>
      <c r="AH460">
        <f>LOG(AG460)</f>
        <v>1.6989700043360187</v>
      </c>
      <c r="AI460" s="18">
        <v>9.4</v>
      </c>
    </row>
    <row r="461" spans="1:35" ht="16" x14ac:dyDescent="0.2">
      <c r="A461" s="2" t="s">
        <v>505</v>
      </c>
      <c r="B461" s="3">
        <v>136000</v>
      </c>
      <c r="C461" s="92">
        <f>LOG(B461)</f>
        <v>5.1335389083702179</v>
      </c>
      <c r="D461">
        <v>4.0987999999999998</v>
      </c>
      <c r="E461" s="48">
        <v>4.6803999999999997</v>
      </c>
      <c r="F461" s="48">
        <v>3.1063999999999998</v>
      </c>
      <c r="G461" s="48">
        <v>13.005699999999997</v>
      </c>
      <c r="H461" s="5">
        <v>12.67</v>
      </c>
      <c r="I461" s="48">
        <v>25.14</v>
      </c>
      <c r="J461" s="48">
        <v>34.86</v>
      </c>
      <c r="K461" s="48">
        <v>40</v>
      </c>
      <c r="L461" s="3">
        <v>3000</v>
      </c>
      <c r="M461">
        <f>LOG(L461)</f>
        <v>3.4771212547196626</v>
      </c>
      <c r="N461" s="9">
        <v>131000</v>
      </c>
      <c r="O461" s="9">
        <f>LOG(N461)</f>
        <v>5.1172712956557644</v>
      </c>
      <c r="P461" s="53">
        <v>74.099999999999994</v>
      </c>
      <c r="Q461" s="53">
        <v>23.9</v>
      </c>
      <c r="R461" s="53">
        <v>2</v>
      </c>
      <c r="S461" s="63">
        <v>6142</v>
      </c>
      <c r="T461">
        <f>LOG(S461)</f>
        <v>3.78830981210705</v>
      </c>
      <c r="U461" s="27">
        <v>10093</v>
      </c>
      <c r="V461">
        <f>LOG(U461)</f>
        <v>4.0040202732532419</v>
      </c>
      <c r="W461">
        <v>160</v>
      </c>
      <c r="X461">
        <f>LOG(W461)</f>
        <v>2.2041199826559246</v>
      </c>
      <c r="Y461">
        <v>89.5</v>
      </c>
      <c r="Z461">
        <f>LOG(Y461)</f>
        <v>1.9518230353159121</v>
      </c>
      <c r="AA461">
        <v>2.2000000000000002</v>
      </c>
      <c r="AB461">
        <f>LOG(AA461)</f>
        <v>0.34242268082220628</v>
      </c>
      <c r="AC461">
        <v>1.6</v>
      </c>
      <c r="AD461">
        <f>LOG(AC461)</f>
        <v>0.20411998265592479</v>
      </c>
      <c r="AE461" s="13">
        <v>90</v>
      </c>
      <c r="AF461">
        <f>LOG(AE461)</f>
        <v>1.954242509439325</v>
      </c>
      <c r="AG461" s="15">
        <v>20</v>
      </c>
      <c r="AH461">
        <f>LOG(AG461)</f>
        <v>1.3010299956639813</v>
      </c>
      <c r="AI461" s="18">
        <v>7.4</v>
      </c>
    </row>
    <row r="462" spans="1:35" ht="16" x14ac:dyDescent="0.2">
      <c r="A462" s="2" t="s">
        <v>506</v>
      </c>
      <c r="B462" s="3">
        <v>68000</v>
      </c>
      <c r="C462" s="92">
        <f>LOG(B462)</f>
        <v>4.8325089127062366</v>
      </c>
      <c r="D462">
        <v>4.383</v>
      </c>
      <c r="E462" s="48">
        <v>4.7070999999999996</v>
      </c>
      <c r="F462" s="48">
        <v>3.3976999999999999</v>
      </c>
      <c r="G462" s="48">
        <v>13.647200000000002</v>
      </c>
      <c r="H462" s="5">
        <v>10.19</v>
      </c>
      <c r="I462" s="48">
        <v>28.43</v>
      </c>
      <c r="J462" s="48">
        <v>36.950000000000003</v>
      </c>
      <c r="K462" s="48">
        <v>34.630000000000003</v>
      </c>
      <c r="L462" s="3">
        <v>2000</v>
      </c>
      <c r="M462">
        <f>LOG(L462)</f>
        <v>3.3010299956639813</v>
      </c>
      <c r="N462" s="9">
        <v>63000</v>
      </c>
      <c r="O462" s="9">
        <f>LOG(N462)</f>
        <v>4.7993405494535821</v>
      </c>
      <c r="P462" s="53">
        <v>77.900000000000006</v>
      </c>
      <c r="Q462" s="53">
        <v>15.8</v>
      </c>
      <c r="R462" s="53">
        <v>6.3</v>
      </c>
      <c r="S462" s="63">
        <v>1970</v>
      </c>
      <c r="T462">
        <f>LOG(S462)</f>
        <v>3.2944662261615929</v>
      </c>
      <c r="U462" s="27">
        <v>3570</v>
      </c>
      <c r="V462">
        <f>LOG(U462)</f>
        <v>3.5526682161121932</v>
      </c>
      <c r="W462">
        <v>255</v>
      </c>
      <c r="X462">
        <f>LOG(W462)</f>
        <v>2.406540180433955</v>
      </c>
      <c r="Y462">
        <v>9</v>
      </c>
      <c r="Z462">
        <f>LOG(Y462)</f>
        <v>0.95424250943932487</v>
      </c>
      <c r="AA462">
        <v>7</v>
      </c>
      <c r="AB462">
        <f>LOG(AA462)</f>
        <v>0.84509804001425681</v>
      </c>
      <c r="AC462">
        <v>4.4000000000000004</v>
      </c>
      <c r="AD462">
        <f>LOG(AC462)</f>
        <v>0.64345267648618742</v>
      </c>
      <c r="AE462" s="13">
        <v>37</v>
      </c>
      <c r="AF462">
        <f>LOG(AE462)</f>
        <v>1.568201724066995</v>
      </c>
      <c r="AG462" s="15">
        <v>20</v>
      </c>
      <c r="AH462">
        <f>LOG(AG462)</f>
        <v>1.3010299956639813</v>
      </c>
      <c r="AI462" s="18">
        <v>9.5</v>
      </c>
    </row>
    <row r="463" spans="1:35" ht="16" x14ac:dyDescent="0.2">
      <c r="A463" s="2" t="s">
        <v>507</v>
      </c>
      <c r="B463" s="3">
        <v>63000</v>
      </c>
      <c r="C463" s="92">
        <f>LOG(B463)</f>
        <v>4.7993405494535821</v>
      </c>
      <c r="D463">
        <v>4.1334</v>
      </c>
      <c r="E463" s="48">
        <v>4.6657000000000002</v>
      </c>
      <c r="F463" s="48">
        <v>3.2896000000000001</v>
      </c>
      <c r="G463" s="48">
        <v>13.2126</v>
      </c>
      <c r="H463" s="5">
        <v>14.08</v>
      </c>
      <c r="I463" s="48">
        <v>27.940000000000005</v>
      </c>
      <c r="J463" s="48">
        <v>37.26</v>
      </c>
      <c r="K463" s="48">
        <v>34.79</v>
      </c>
      <c r="L463" s="3">
        <v>2000</v>
      </c>
      <c r="M463">
        <f>LOG(L463)</f>
        <v>3.3010299956639813</v>
      </c>
      <c r="N463" s="9">
        <v>56000</v>
      </c>
      <c r="O463" s="9">
        <f>LOG(N463)</f>
        <v>4.7481880270062007</v>
      </c>
      <c r="P463" s="53">
        <v>80.7</v>
      </c>
      <c r="Q463" s="53">
        <v>14.499999999999998</v>
      </c>
      <c r="R463" s="53">
        <v>4.8</v>
      </c>
      <c r="S463" s="63">
        <v>340</v>
      </c>
      <c r="T463">
        <f>LOG(S463)</f>
        <v>2.5314789170422549</v>
      </c>
      <c r="U463" s="27">
        <v>510</v>
      </c>
      <c r="V463">
        <f>LOG(U463)</f>
        <v>2.7075701760979363</v>
      </c>
      <c r="W463">
        <v>10</v>
      </c>
      <c r="X463">
        <f>LOG(W463)</f>
        <v>1</v>
      </c>
      <c r="Y463">
        <v>0.5</v>
      </c>
      <c r="Z463">
        <f>LOG(Y463)</f>
        <v>-0.3010299956639812</v>
      </c>
      <c r="AA463">
        <v>3.1111111111111112</v>
      </c>
      <c r="AB463">
        <f>LOG(AA463)</f>
        <v>0.49291552190289434</v>
      </c>
      <c r="AC463">
        <v>2.75</v>
      </c>
      <c r="AD463">
        <f>LOG(AC463)</f>
        <v>0.43933269383026263</v>
      </c>
      <c r="AE463" s="72">
        <v>5000</v>
      </c>
      <c r="AF463">
        <f>LOG(AE463)</f>
        <v>3.6989700043360187</v>
      </c>
      <c r="AG463" s="15">
        <v>20</v>
      </c>
      <c r="AH463">
        <f>LOG(AG463)</f>
        <v>1.3010299956639813</v>
      </c>
      <c r="AI463" s="18">
        <v>9</v>
      </c>
    </row>
    <row r="464" spans="1:35" ht="16" x14ac:dyDescent="0.2">
      <c r="A464" s="2" t="s">
        <v>508</v>
      </c>
      <c r="B464" s="3">
        <v>92000</v>
      </c>
      <c r="C464" s="92">
        <f>LOG(B464)</f>
        <v>4.9637878273455556</v>
      </c>
      <c r="D464">
        <v>3.8203999999999994</v>
      </c>
      <c r="E464" s="48">
        <v>4.5213999999999999</v>
      </c>
      <c r="F464" s="48">
        <v>3.0169000000000001</v>
      </c>
      <c r="G464" s="48">
        <v>12.4315</v>
      </c>
      <c r="H464" s="5">
        <v>14.47</v>
      </c>
      <c r="I464" s="48">
        <v>27.46</v>
      </c>
      <c r="J464" s="48">
        <v>38.32</v>
      </c>
      <c r="K464" s="48">
        <v>34.21</v>
      </c>
      <c r="L464" s="3">
        <v>1000</v>
      </c>
      <c r="M464">
        <f>LOG(L464)</f>
        <v>3</v>
      </c>
      <c r="N464" s="9">
        <v>74000</v>
      </c>
      <c r="O464" s="9">
        <f>LOG(N464)</f>
        <v>4.8692317197309762</v>
      </c>
      <c r="P464" s="53">
        <v>55.899999999999991</v>
      </c>
      <c r="Q464" s="53">
        <v>40.5</v>
      </c>
      <c r="R464" s="53">
        <v>3.6000000000000005</v>
      </c>
      <c r="S464" s="63">
        <v>2400</v>
      </c>
      <c r="T464">
        <f>LOG(S464)</f>
        <v>3.3802112417116059</v>
      </c>
      <c r="U464" s="27">
        <v>460</v>
      </c>
      <c r="V464">
        <f>LOG(U464)</f>
        <v>2.6627578316815739</v>
      </c>
      <c r="W464">
        <v>100</v>
      </c>
      <c r="X464">
        <f>LOG(W464)</f>
        <v>2</v>
      </c>
      <c r="Y464">
        <v>0.125</v>
      </c>
      <c r="Z464">
        <f>LOG(Y464)</f>
        <v>-0.90308998699194354</v>
      </c>
      <c r="AA464">
        <v>31.6</v>
      </c>
      <c r="AB464">
        <f>LOG(AA464)</f>
        <v>1.4996870826184039</v>
      </c>
      <c r="AC464">
        <v>25.2</v>
      </c>
      <c r="AD464">
        <f>LOG(AC464)</f>
        <v>1.4014005407815442</v>
      </c>
      <c r="AE464" s="71">
        <f>5000*1.25</f>
        <v>6250</v>
      </c>
      <c r="AF464">
        <f>LOG(AE464)</f>
        <v>3.7958800173440754</v>
      </c>
      <c r="AG464" s="15">
        <v>20</v>
      </c>
      <c r="AH464">
        <f>LOG(AG464)</f>
        <v>1.3010299956639813</v>
      </c>
      <c r="AI464" s="18">
        <v>9</v>
      </c>
    </row>
    <row r="465" spans="1:35" ht="16" x14ac:dyDescent="0.2">
      <c r="A465" s="2" t="s">
        <v>509</v>
      </c>
      <c r="B465" s="3">
        <v>104000</v>
      </c>
      <c r="C465" s="92">
        <f>LOG(B465)</f>
        <v>5.0170333392987807</v>
      </c>
      <c r="D465">
        <v>3.8645999999999998</v>
      </c>
      <c r="E465" s="48">
        <v>4.5427</v>
      </c>
      <c r="F465" s="48">
        <v>3.0686</v>
      </c>
      <c r="G465" s="48">
        <v>12.5425</v>
      </c>
      <c r="H465" s="5">
        <v>11.27</v>
      </c>
      <c r="I465" s="48">
        <v>27.72</v>
      </c>
      <c r="J465" s="48">
        <v>38.880000000000003</v>
      </c>
      <c r="K465" s="48">
        <v>33.4</v>
      </c>
      <c r="L465" s="3">
        <v>2000</v>
      </c>
      <c r="M465">
        <f>LOG(L465)</f>
        <v>3.3010299956639813</v>
      </c>
      <c r="N465" s="9">
        <v>98000</v>
      </c>
      <c r="O465" s="9">
        <f>LOG(N465)</f>
        <v>4.9912260756924951</v>
      </c>
      <c r="P465" s="53">
        <v>68.3</v>
      </c>
      <c r="Q465" s="53">
        <v>24.8</v>
      </c>
      <c r="R465" s="53">
        <v>6.9</v>
      </c>
      <c r="S465" s="63">
        <v>1540</v>
      </c>
      <c r="T465">
        <f>LOG(S465)</f>
        <v>3.1875207208364631</v>
      </c>
      <c r="U465" s="27">
        <v>2340</v>
      </c>
      <c r="V465">
        <f>LOG(U465)</f>
        <v>3.369215857410143</v>
      </c>
      <c r="W465">
        <v>20</v>
      </c>
      <c r="X465">
        <f>LOG(W465)</f>
        <v>1.3010299956639813</v>
      </c>
      <c r="Y465">
        <v>1.5</v>
      </c>
      <c r="Z465">
        <f>LOG(Y465)</f>
        <v>0.17609125905568124</v>
      </c>
      <c r="AA465">
        <v>25.7</v>
      </c>
      <c r="AB465">
        <f>LOG(AA465)</f>
        <v>1.4099331233312946</v>
      </c>
      <c r="AC465">
        <v>7.9</v>
      </c>
      <c r="AD465">
        <f>LOG(AC465)</f>
        <v>0.89762709129044149</v>
      </c>
      <c r="AE465" s="72">
        <v>5000</v>
      </c>
      <c r="AF465">
        <f>LOG(AE465)</f>
        <v>3.6989700043360187</v>
      </c>
      <c r="AG465" s="15">
        <v>70</v>
      </c>
      <c r="AH465">
        <f>LOG(AG465)</f>
        <v>1.8450980400142569</v>
      </c>
      <c r="AI465" s="18">
        <v>7.9</v>
      </c>
    </row>
    <row r="466" spans="1:35" ht="16" x14ac:dyDescent="0.2">
      <c r="A466" s="2" t="s">
        <v>510</v>
      </c>
      <c r="B466" s="3">
        <v>72000</v>
      </c>
      <c r="C466" s="92">
        <f>LOG(B466)</f>
        <v>4.8573324964312681</v>
      </c>
      <c r="D466">
        <v>3.9708000000000001</v>
      </c>
      <c r="E466" s="48">
        <v>4.6178999999999997</v>
      </c>
      <c r="F466" s="48">
        <v>3.1111</v>
      </c>
      <c r="G466" s="48">
        <v>12.775300000000001</v>
      </c>
      <c r="H466" s="5">
        <v>11.3</v>
      </c>
      <c r="I466" s="48">
        <v>28.300000000000004</v>
      </c>
      <c r="J466" s="48">
        <v>38.299999999999997</v>
      </c>
      <c r="K466" s="48">
        <v>33.4</v>
      </c>
      <c r="L466" s="3">
        <v>1000</v>
      </c>
      <c r="M466">
        <f>LOG(L466)</f>
        <v>3</v>
      </c>
      <c r="N466" s="9">
        <v>55000</v>
      </c>
      <c r="O466" s="9">
        <f>LOG(N466)</f>
        <v>4.7403626894942441</v>
      </c>
      <c r="P466" s="53">
        <v>68.3</v>
      </c>
      <c r="Q466" s="53">
        <v>26.8</v>
      </c>
      <c r="R466" s="53">
        <v>4.9000000000000004</v>
      </c>
      <c r="S466" s="63">
        <v>860</v>
      </c>
      <c r="T466">
        <f>LOG(S466)</f>
        <v>2.9344984512435679</v>
      </c>
      <c r="U466" s="27">
        <v>780</v>
      </c>
      <c r="V466">
        <f>LOG(U466)</f>
        <v>2.8920946026904804</v>
      </c>
      <c r="W466">
        <v>25</v>
      </c>
      <c r="X466">
        <f>LOG(W466)</f>
        <v>1.3979400086720377</v>
      </c>
      <c r="Y466">
        <v>1</v>
      </c>
      <c r="Z466">
        <f>LOG(Y466)</f>
        <v>0</v>
      </c>
      <c r="AA466">
        <v>4.3</v>
      </c>
      <c r="AB466">
        <f>LOG(AA466)</f>
        <v>0.63346845557958653</v>
      </c>
      <c r="AC466">
        <v>2.6</v>
      </c>
      <c r="AD466">
        <f>LOG(AC466)</f>
        <v>0.41497334797081797</v>
      </c>
      <c r="AE466" s="13">
        <v>460</v>
      </c>
      <c r="AF466">
        <f>LOG(AE466)</f>
        <v>2.6627578316815739</v>
      </c>
      <c r="AG466" s="15">
        <v>70</v>
      </c>
      <c r="AH466">
        <f>LOG(AG466)</f>
        <v>1.8450980400142569</v>
      </c>
      <c r="AI466" s="18">
        <v>9.1999999999999993</v>
      </c>
    </row>
    <row r="467" spans="1:35" ht="16" x14ac:dyDescent="0.2">
      <c r="A467" s="2" t="s">
        <v>511</v>
      </c>
      <c r="B467" s="3">
        <v>209000</v>
      </c>
      <c r="C467" s="92">
        <f>LOG(B467)</f>
        <v>5.3201462861110542</v>
      </c>
      <c r="D467">
        <v>3.5446</v>
      </c>
      <c r="E467" s="48">
        <v>4.5805999999999996</v>
      </c>
      <c r="F467" s="48">
        <v>2.9087999999999998</v>
      </c>
      <c r="G467" s="48">
        <v>12.119300000000001</v>
      </c>
      <c r="H467" s="5">
        <v>8.99</v>
      </c>
      <c r="I467" s="48">
        <v>25.920000000000005</v>
      </c>
      <c r="J467" s="48">
        <v>38.380000000000003</v>
      </c>
      <c r="K467" s="48">
        <v>35.700000000000003</v>
      </c>
      <c r="L467" s="3">
        <v>1000</v>
      </c>
      <c r="M467">
        <f>LOG(L467)</f>
        <v>3</v>
      </c>
      <c r="N467" s="9">
        <v>179000</v>
      </c>
      <c r="O467" s="9">
        <f>LOG(N467)</f>
        <v>5.2528530309798933</v>
      </c>
      <c r="P467" s="53">
        <v>77.5</v>
      </c>
      <c r="Q467" s="53">
        <v>12.8</v>
      </c>
      <c r="R467" s="53">
        <v>9.6999999999999993</v>
      </c>
      <c r="S467" s="63">
        <v>940</v>
      </c>
      <c r="T467">
        <f>LOG(S467)</f>
        <v>2.9731278535996988</v>
      </c>
      <c r="U467" s="27">
        <v>1780</v>
      </c>
      <c r="V467">
        <f>LOG(U467)</f>
        <v>3.2504200023088941</v>
      </c>
      <c r="W467">
        <v>60</v>
      </c>
      <c r="X467">
        <f>LOG(W467)</f>
        <v>1.7781512503836436</v>
      </c>
      <c r="Y467">
        <v>31</v>
      </c>
      <c r="Z467">
        <f>LOG(Y467)</f>
        <v>1.4913616938342726</v>
      </c>
      <c r="AA467">
        <v>33.5</v>
      </c>
      <c r="AB467">
        <f>LOG(AA467)</f>
        <v>1.5250448070368452</v>
      </c>
      <c r="AC467">
        <v>14.2</v>
      </c>
      <c r="AD467">
        <f>LOG(AC467)</f>
        <v>1.1522883443830565</v>
      </c>
      <c r="AE467" s="72">
        <v>5000</v>
      </c>
      <c r="AF467">
        <f>LOG(AE467)</f>
        <v>3.6989700043360187</v>
      </c>
      <c r="AG467" s="15">
        <v>20</v>
      </c>
      <c r="AH467">
        <f>LOG(AG467)</f>
        <v>1.3010299956639813</v>
      </c>
      <c r="AI467" s="18">
        <v>6.4</v>
      </c>
    </row>
    <row r="468" spans="1:35" ht="16" x14ac:dyDescent="0.2">
      <c r="A468" s="2" t="s">
        <v>512</v>
      </c>
      <c r="B468" s="3">
        <v>117000</v>
      </c>
      <c r="C468" s="92">
        <f>LOG(B468)</f>
        <v>5.0681858617461613</v>
      </c>
      <c r="D468">
        <v>4.0033000000000003</v>
      </c>
      <c r="E468" s="48">
        <v>4.4863</v>
      </c>
      <c r="F468" s="48">
        <v>3.2576999999999994</v>
      </c>
      <c r="G468" s="48">
        <v>12.859699999999998</v>
      </c>
      <c r="H468" s="5">
        <v>18.38</v>
      </c>
      <c r="I468" s="48">
        <v>27.74</v>
      </c>
      <c r="J468" s="48">
        <v>41.27</v>
      </c>
      <c r="K468" s="48">
        <v>30.990000000000002</v>
      </c>
      <c r="L468" s="3">
        <v>1000</v>
      </c>
      <c r="M468">
        <f>LOG(L468)</f>
        <v>3</v>
      </c>
      <c r="N468" s="9">
        <v>119000</v>
      </c>
      <c r="O468" s="9">
        <f>LOG(N468)</f>
        <v>5.075546961392531</v>
      </c>
      <c r="P468" s="53">
        <v>68.7</v>
      </c>
      <c r="Q468" s="53">
        <v>19.600000000000001</v>
      </c>
      <c r="R468" s="53">
        <v>11.7</v>
      </c>
      <c r="S468" s="63">
        <v>580</v>
      </c>
      <c r="T468">
        <f>LOG(S468)</f>
        <v>2.7634279935629373</v>
      </c>
      <c r="U468" s="27">
        <v>750</v>
      </c>
      <c r="V468">
        <f>LOG(U468)</f>
        <v>2.8750612633917001</v>
      </c>
      <c r="W468">
        <v>35</v>
      </c>
      <c r="X468">
        <f>LOG(W468)</f>
        <v>1.5440680443502757</v>
      </c>
      <c r="Y468">
        <v>0.125</v>
      </c>
      <c r="Z468">
        <f>LOG(Y468)</f>
        <v>-0.90308998699194354</v>
      </c>
      <c r="AA468">
        <v>34.6</v>
      </c>
      <c r="AB468">
        <f>LOG(AA468)</f>
        <v>1.5390760987927767</v>
      </c>
      <c r="AC468">
        <v>9.8000000000000007</v>
      </c>
      <c r="AD468">
        <f>LOG(AC468)</f>
        <v>0.99122607569249488</v>
      </c>
      <c r="AE468" s="71">
        <f>5000*1.25</f>
        <v>6250</v>
      </c>
      <c r="AF468">
        <f>LOG(AE468)</f>
        <v>3.7958800173440754</v>
      </c>
      <c r="AG468" s="15">
        <v>90</v>
      </c>
      <c r="AH468">
        <f>LOG(AG468)</f>
        <v>1.954242509439325</v>
      </c>
      <c r="AI468" s="18">
        <v>7</v>
      </c>
    </row>
    <row r="469" spans="1:35" ht="16" x14ac:dyDescent="0.2">
      <c r="A469" s="2" t="s">
        <v>513</v>
      </c>
      <c r="B469" s="3">
        <v>143000</v>
      </c>
      <c r="C469" s="92">
        <f>LOG(B469)</f>
        <v>5.1553360374650614</v>
      </c>
      <c r="D469">
        <v>4.2252000000000001</v>
      </c>
      <c r="E469" s="48">
        <v>4.5030000000000001</v>
      </c>
      <c r="F469" s="48">
        <v>3.6031</v>
      </c>
      <c r="G469" s="48">
        <v>13.466000000000001</v>
      </c>
      <c r="H469" s="5">
        <v>11.88</v>
      </c>
      <c r="I469" s="48">
        <v>29.100000000000005</v>
      </c>
      <c r="J469" s="48">
        <v>35.5</v>
      </c>
      <c r="K469" s="48">
        <v>35.409999999999997</v>
      </c>
      <c r="L469" s="3">
        <v>2000</v>
      </c>
      <c r="M469">
        <f>LOG(L469)</f>
        <v>3.3010299956639813</v>
      </c>
      <c r="N469" s="9">
        <v>103000</v>
      </c>
      <c r="O469" s="9">
        <f>LOG(N469)</f>
        <v>5.012837224705172</v>
      </c>
      <c r="P469" s="53">
        <v>71.2</v>
      </c>
      <c r="Q469" s="53">
        <v>23.1</v>
      </c>
      <c r="R469" s="53">
        <v>5.8</v>
      </c>
      <c r="S469" s="63">
        <v>10854.5</v>
      </c>
      <c r="T469">
        <f>LOG(S469)</f>
        <v>4.0356098229777082</v>
      </c>
      <c r="U469" s="27">
        <v>10044</v>
      </c>
      <c r="V469">
        <f>LOG(U469)</f>
        <v>4.0019067040408851</v>
      </c>
      <c r="W469">
        <v>70</v>
      </c>
      <c r="X469">
        <f>LOG(W469)</f>
        <v>1.8450980400142569</v>
      </c>
      <c r="Y469">
        <v>2</v>
      </c>
      <c r="Z469">
        <f>LOG(Y469)</f>
        <v>0.3010299956639812</v>
      </c>
      <c r="AA469">
        <v>24.3</v>
      </c>
      <c r="AB469">
        <f>LOG(AA469)</f>
        <v>1.3856062735983121</v>
      </c>
      <c r="AC469">
        <v>6.3</v>
      </c>
      <c r="AD469">
        <f>LOG(AC469)</f>
        <v>0.79934054945358168</v>
      </c>
      <c r="AE469" s="71">
        <v>1100</v>
      </c>
      <c r="AF469">
        <f>LOG(AE469)</f>
        <v>3.0413926851582249</v>
      </c>
      <c r="AG469" s="15">
        <v>50</v>
      </c>
      <c r="AH469">
        <f>LOG(AG469)</f>
        <v>1.6989700043360187</v>
      </c>
      <c r="AI469" s="18">
        <v>9.3000000000000007</v>
      </c>
    </row>
    <row r="470" spans="1:35" ht="16" x14ac:dyDescent="0.2">
      <c r="A470" s="2" t="s">
        <v>514</v>
      </c>
      <c r="B470" s="3">
        <v>254000</v>
      </c>
      <c r="C470" s="92">
        <f>LOG(B470)</f>
        <v>5.4048337166199385</v>
      </c>
      <c r="D470">
        <v>5.2908999999999997</v>
      </c>
      <c r="E470" s="48">
        <v>4.5042</v>
      </c>
      <c r="F470" s="48">
        <v>4.0583</v>
      </c>
      <c r="G470" s="48">
        <v>15.016400000000003</v>
      </c>
      <c r="H470" s="5">
        <v>12.94</v>
      </c>
      <c r="I470" s="48">
        <v>28.93</v>
      </c>
      <c r="J470" s="48">
        <v>36.53</v>
      </c>
      <c r="K470" s="48">
        <v>34.54</v>
      </c>
      <c r="L470" s="3">
        <v>4000</v>
      </c>
      <c r="M470">
        <f>LOG(L470)</f>
        <v>3.6020599913279625</v>
      </c>
      <c r="N470" s="9">
        <v>190000</v>
      </c>
      <c r="O470" s="9">
        <f>LOG(N470)</f>
        <v>5.2787536009528289</v>
      </c>
      <c r="P470" s="53">
        <v>62</v>
      </c>
      <c r="Q470" s="53">
        <v>33.4</v>
      </c>
      <c r="R470" s="53">
        <v>4.5</v>
      </c>
      <c r="S470" s="63">
        <v>1130</v>
      </c>
      <c r="T470">
        <f>LOG(S470)</f>
        <v>3.0530784434834195</v>
      </c>
      <c r="U470" s="27">
        <v>3820.5</v>
      </c>
      <c r="V470">
        <f>LOG(U470)</f>
        <v>3.5821202040192963</v>
      </c>
      <c r="W470">
        <v>115</v>
      </c>
      <c r="X470">
        <f>LOG(W470)</f>
        <v>2.0606978403536118</v>
      </c>
      <c r="Y470">
        <v>1</v>
      </c>
      <c r="Z470">
        <f>LOG(Y470)</f>
        <v>0</v>
      </c>
      <c r="AA470">
        <v>30.3</v>
      </c>
      <c r="AB470">
        <f>LOG(AA470)</f>
        <v>1.481442628502305</v>
      </c>
      <c r="AC470">
        <v>6.2</v>
      </c>
      <c r="AD470">
        <f>LOG(AC470)</f>
        <v>0.79239168949825389</v>
      </c>
      <c r="AE470" s="71">
        <v>1800</v>
      </c>
      <c r="AF470">
        <f>LOG(AE470)</f>
        <v>3.255272505103306</v>
      </c>
      <c r="AG470" s="15">
        <v>170</v>
      </c>
      <c r="AH470">
        <f>LOG(AG470)</f>
        <v>2.2304489213782741</v>
      </c>
      <c r="AI470" s="18">
        <v>8.6999999999999993</v>
      </c>
    </row>
    <row r="471" spans="1:35" ht="16" x14ac:dyDescent="0.2">
      <c r="A471" s="2" t="s">
        <v>515</v>
      </c>
      <c r="B471" s="3">
        <v>175000</v>
      </c>
      <c r="C471" s="92">
        <f>LOG(B471)</f>
        <v>5.2430380486862944</v>
      </c>
      <c r="D471">
        <v>5.5422000000000002</v>
      </c>
      <c r="E471" s="48">
        <v>4.6014999999999997</v>
      </c>
      <c r="F471" s="48">
        <v>4.0296000000000003</v>
      </c>
      <c r="G471" s="48">
        <v>15.360200000000003</v>
      </c>
      <c r="H471" s="5">
        <v>9.57</v>
      </c>
      <c r="I471" s="48">
        <v>26.400000000000002</v>
      </c>
      <c r="J471" s="48">
        <v>37.5</v>
      </c>
      <c r="K471" s="48">
        <v>36.11</v>
      </c>
      <c r="L471" s="3">
        <v>26000</v>
      </c>
      <c r="M471">
        <f>LOG(L471)</f>
        <v>4.4149733479708182</v>
      </c>
      <c r="N471" s="9">
        <v>102000</v>
      </c>
      <c r="O471" s="9">
        <f>LOG(N471)</f>
        <v>5.008600171761918</v>
      </c>
      <c r="P471" s="53">
        <v>65.8</v>
      </c>
      <c r="Q471" s="53">
        <v>25.7</v>
      </c>
      <c r="R471" s="53">
        <v>8.6</v>
      </c>
      <c r="S471" s="63">
        <v>8000</v>
      </c>
      <c r="T471">
        <f>LOG(S471)</f>
        <v>3.9030899869919438</v>
      </c>
      <c r="U471" s="27">
        <v>53000</v>
      </c>
      <c r="V471">
        <f>LOG(U471)</f>
        <v>4.7242758696007892</v>
      </c>
      <c r="W471">
        <v>405</v>
      </c>
      <c r="X471">
        <f>LOG(W471)</f>
        <v>2.6074550232146687</v>
      </c>
      <c r="Y471">
        <v>1.5</v>
      </c>
      <c r="Z471">
        <f>LOG(Y471)</f>
        <v>0.17609125905568124</v>
      </c>
      <c r="AA471">
        <v>42.3</v>
      </c>
      <c r="AB471">
        <f>LOG(AA471)</f>
        <v>1.6263403673750423</v>
      </c>
      <c r="AC471">
        <v>11.5</v>
      </c>
      <c r="AD471">
        <f>LOG(AC471)</f>
        <v>1.0606978403536116</v>
      </c>
      <c r="AE471" s="72">
        <v>5000</v>
      </c>
      <c r="AF471">
        <f>LOG(AE471)</f>
        <v>3.6989700043360187</v>
      </c>
      <c r="AG471" s="15">
        <v>110</v>
      </c>
      <c r="AH471">
        <f>LOG(AG471)</f>
        <v>2.0413926851582249</v>
      </c>
      <c r="AI471" s="18">
        <v>9.1999999999999993</v>
      </c>
    </row>
    <row r="472" spans="1:35" ht="16" x14ac:dyDescent="0.2">
      <c r="A472" s="2" t="s">
        <v>516</v>
      </c>
      <c r="B472" s="3">
        <v>297000</v>
      </c>
      <c r="C472" s="92">
        <f>LOG(B472)</f>
        <v>5.4727564493172123</v>
      </c>
      <c r="D472">
        <v>4.7591000000000001</v>
      </c>
      <c r="E472" s="48">
        <v>4.4240000000000004</v>
      </c>
      <c r="F472" s="48">
        <v>3.6383000000000001</v>
      </c>
      <c r="G472" s="48">
        <v>13.932</v>
      </c>
      <c r="H472" s="5">
        <v>10.07</v>
      </c>
      <c r="I472" s="48">
        <v>26.51</v>
      </c>
      <c r="J472" s="48">
        <v>35.979999999999997</v>
      </c>
      <c r="K472" s="48">
        <v>37.5</v>
      </c>
      <c r="L472" s="3">
        <v>11000</v>
      </c>
      <c r="M472">
        <f>LOG(L472)</f>
        <v>4.0413926851582254</v>
      </c>
      <c r="N472" s="9">
        <v>265000</v>
      </c>
      <c r="O472" s="9">
        <f>LOG(N472)</f>
        <v>5.4232458739368079</v>
      </c>
      <c r="P472" s="53">
        <v>66.2</v>
      </c>
      <c r="Q472" s="53">
        <v>26.6</v>
      </c>
      <c r="R472" s="53">
        <v>7.3</v>
      </c>
      <c r="S472" s="63">
        <v>2970</v>
      </c>
      <c r="T472">
        <f>LOG(S472)</f>
        <v>3.4727564493172123</v>
      </c>
      <c r="U472" s="27">
        <v>65000</v>
      </c>
      <c r="V472">
        <f>LOG(U472)</f>
        <v>4.8129133566428557</v>
      </c>
      <c r="W472">
        <v>515</v>
      </c>
      <c r="X472">
        <f>LOG(W472)</f>
        <v>2.7118072290411912</v>
      </c>
      <c r="Y472">
        <v>0.125</v>
      </c>
      <c r="Z472">
        <f>LOG(Y472)</f>
        <v>-0.90308998699194354</v>
      </c>
      <c r="AA472">
        <v>161.57142857142858</v>
      </c>
      <c r="AB472">
        <f>LOG(AA472)</f>
        <v>2.2083645649111987</v>
      </c>
      <c r="AC472">
        <v>53.555555555555557</v>
      </c>
      <c r="AD472">
        <f>LOG(AC472)</f>
        <v>1.7288045287995246</v>
      </c>
      <c r="AE472" s="72">
        <v>5000</v>
      </c>
      <c r="AF472">
        <f>LOG(AE472)</f>
        <v>3.6989700043360187</v>
      </c>
      <c r="AG472" s="15">
        <v>460</v>
      </c>
      <c r="AH472">
        <f>LOG(AG472)</f>
        <v>2.6627578316815739</v>
      </c>
      <c r="AI472" s="18">
        <v>8.6999999999999993</v>
      </c>
    </row>
    <row r="473" spans="1:35" ht="16" x14ac:dyDescent="0.2">
      <c r="A473" s="2" t="s">
        <v>517</v>
      </c>
      <c r="B473" s="3">
        <v>245000</v>
      </c>
      <c r="C473" s="92">
        <f>LOG(B473)</f>
        <v>5.3891660843645326</v>
      </c>
      <c r="D473">
        <v>4.0571999999999999</v>
      </c>
      <c r="E473" s="48">
        <v>4.7187000000000001</v>
      </c>
      <c r="F473" s="48">
        <v>3.0356999999999998</v>
      </c>
      <c r="G473" s="48">
        <v>12.886900000000001</v>
      </c>
      <c r="H473" s="5">
        <v>11.42</v>
      </c>
      <c r="I473" s="48">
        <v>23.47</v>
      </c>
      <c r="J473" s="48">
        <v>30.79</v>
      </c>
      <c r="K473" s="48">
        <v>45.74</v>
      </c>
      <c r="L473" s="3">
        <v>5000</v>
      </c>
      <c r="M473">
        <f>LOG(L473)</f>
        <v>3.6989700043360187</v>
      </c>
      <c r="N473" s="9">
        <v>189000</v>
      </c>
      <c r="O473" s="9">
        <f>LOG(N473)</f>
        <v>5.2764618041732438</v>
      </c>
      <c r="P473" s="53">
        <v>72.599999999999994</v>
      </c>
      <c r="Q473" s="53">
        <v>15</v>
      </c>
      <c r="R473" s="53">
        <v>12.4</v>
      </c>
      <c r="S473" s="63">
        <v>1110</v>
      </c>
      <c r="T473">
        <f>LOG(S473)</f>
        <v>3.0453229787866576</v>
      </c>
      <c r="U473" s="27">
        <v>2490</v>
      </c>
      <c r="V473">
        <f>LOG(U473)</f>
        <v>3.3961993470957363</v>
      </c>
      <c r="W473">
        <v>75</v>
      </c>
      <c r="X473">
        <f>LOG(W473)</f>
        <v>1.8750612633917001</v>
      </c>
      <c r="Y473">
        <v>0.125</v>
      </c>
      <c r="Z473">
        <f>LOG(Y473)</f>
        <v>-0.90308998699194354</v>
      </c>
      <c r="AA473">
        <v>7</v>
      </c>
      <c r="AB473">
        <f>LOG(AA473)</f>
        <v>0.84509804001425681</v>
      </c>
      <c r="AC473">
        <v>2.9</v>
      </c>
      <c r="AD473">
        <f>LOG(AC473)</f>
        <v>0.46239799789895608</v>
      </c>
      <c r="AE473" s="13">
        <v>400</v>
      </c>
      <c r="AF473">
        <f>LOG(AE473)</f>
        <v>2.6020599913279625</v>
      </c>
      <c r="AG473" s="74">
        <v>1100</v>
      </c>
      <c r="AH473">
        <f>LOG(AG473)</f>
        <v>3.0413926851582249</v>
      </c>
      <c r="AI473" s="18">
        <v>9.1999999999999993</v>
      </c>
    </row>
    <row r="474" spans="1:35" ht="16" x14ac:dyDescent="0.2">
      <c r="A474" s="2" t="s">
        <v>518</v>
      </c>
      <c r="B474" s="3">
        <v>391000</v>
      </c>
      <c r="C474" s="92">
        <f>LOG(B474)</f>
        <v>5.5921767573958672</v>
      </c>
      <c r="D474">
        <v>4.2965</v>
      </c>
      <c r="E474" s="48">
        <v>4.5053000000000001</v>
      </c>
      <c r="F474" s="48">
        <v>3.0651000000000002</v>
      </c>
      <c r="G474" s="48">
        <v>12.962300000000001</v>
      </c>
      <c r="H474" s="5">
        <v>20.329999999999998</v>
      </c>
      <c r="I474" s="48">
        <v>25.739999999999995</v>
      </c>
      <c r="J474" s="48">
        <v>34.35</v>
      </c>
      <c r="K474" s="48">
        <v>39.909999999999997</v>
      </c>
      <c r="L474" s="3">
        <v>5000</v>
      </c>
      <c r="M474">
        <f>LOG(L474)</f>
        <v>3.6989700043360187</v>
      </c>
      <c r="N474" s="9">
        <v>388000</v>
      </c>
      <c r="O474" s="9">
        <f>LOG(N474)</f>
        <v>5.5888317255942068</v>
      </c>
      <c r="P474" s="53">
        <v>69.8</v>
      </c>
      <c r="Q474" s="53">
        <v>24.4</v>
      </c>
      <c r="R474" s="53">
        <v>5.8</v>
      </c>
      <c r="S474" s="63"/>
      <c r="U474" s="27">
        <v>1410</v>
      </c>
      <c r="V474">
        <f>LOG(U474)</f>
        <v>3.1492191126553797</v>
      </c>
      <c r="X474" t="e">
        <f>LOG(W474)</f>
        <v>#NUM!</v>
      </c>
      <c r="Y474">
        <v>0.5</v>
      </c>
      <c r="Z474">
        <f>LOG(Y474)</f>
        <v>-0.3010299956639812</v>
      </c>
      <c r="AC474">
        <v>0.9</v>
      </c>
      <c r="AD474">
        <f>LOG(AC474)</f>
        <v>-4.5757490560675115E-2</v>
      </c>
      <c r="AE474" s="13">
        <v>190</v>
      </c>
      <c r="AF474">
        <f>LOG(AE474)</f>
        <v>2.2787536009528289</v>
      </c>
      <c r="AG474" s="15">
        <v>90</v>
      </c>
      <c r="AH474">
        <f>LOG(AG474)</f>
        <v>1.954242509439325</v>
      </c>
      <c r="AI474" s="18">
        <v>7.3</v>
      </c>
    </row>
    <row r="475" spans="1:35" ht="16" x14ac:dyDescent="0.2">
      <c r="A475" s="2" t="s">
        <v>519</v>
      </c>
      <c r="B475" s="3">
        <v>161000</v>
      </c>
      <c r="C475" s="92">
        <f>LOG(B475)</f>
        <v>5.20682587603185</v>
      </c>
      <c r="D475">
        <v>4.2340999999999998</v>
      </c>
      <c r="E475" s="48">
        <v>4.6856</v>
      </c>
      <c r="F475" s="48">
        <v>3.1425999999999994</v>
      </c>
      <c r="G475" s="48">
        <v>13.174800000000001</v>
      </c>
      <c r="H475" s="5">
        <v>12.17</v>
      </c>
      <c r="I475" s="48">
        <v>26.83</v>
      </c>
      <c r="J475" s="48">
        <v>37.96</v>
      </c>
      <c r="K475" s="48">
        <v>35.21</v>
      </c>
      <c r="L475" s="3">
        <v>2000</v>
      </c>
      <c r="M475">
        <f>LOG(L475)</f>
        <v>3.3010299956639813</v>
      </c>
      <c r="N475" s="9">
        <v>132000</v>
      </c>
      <c r="O475" s="9">
        <f>LOG(N475)</f>
        <v>5.1205739312058496</v>
      </c>
      <c r="P475" s="53">
        <v>80.8</v>
      </c>
      <c r="Q475" s="53">
        <v>12.1</v>
      </c>
      <c r="R475" s="53">
        <v>7.1</v>
      </c>
      <c r="S475" s="63">
        <v>1890</v>
      </c>
      <c r="T475">
        <f>LOG(S475)</f>
        <v>3.2764618041732443</v>
      </c>
      <c r="U475" s="27">
        <v>1940</v>
      </c>
      <c r="V475">
        <f>LOG(U475)</f>
        <v>3.287801729930226</v>
      </c>
      <c r="W475">
        <v>55</v>
      </c>
      <c r="X475">
        <f>LOG(W475)</f>
        <v>1.7403626894942439</v>
      </c>
      <c r="Y475">
        <v>16.5</v>
      </c>
      <c r="Z475">
        <f>LOG(Y475)</f>
        <v>1.2174839442139063</v>
      </c>
      <c r="AA475">
        <v>1.4</v>
      </c>
      <c r="AB475">
        <f>LOG(AA475)</f>
        <v>0.14612803567823801</v>
      </c>
      <c r="AC475">
        <v>0.6</v>
      </c>
      <c r="AD475">
        <f>LOG(AC475)</f>
        <v>-0.22184874961635639</v>
      </c>
      <c r="AE475" s="71">
        <v>150</v>
      </c>
      <c r="AF475">
        <f>LOG(AE475)</f>
        <v>2.1760912590556813</v>
      </c>
      <c r="AG475" s="15">
        <v>490</v>
      </c>
      <c r="AH475">
        <f>LOG(AG475)</f>
        <v>2.6901960800285138</v>
      </c>
      <c r="AI475" s="18">
        <v>9.1</v>
      </c>
    </row>
    <row r="476" spans="1:35" ht="16" x14ac:dyDescent="0.2">
      <c r="A476" s="2" t="s">
        <v>520</v>
      </c>
      <c r="B476" s="3">
        <v>170000</v>
      </c>
      <c r="C476" s="92">
        <f>LOG(B476)</f>
        <v>5.2304489213782741</v>
      </c>
      <c r="D476">
        <v>4.4881000000000002</v>
      </c>
      <c r="E476" s="48">
        <v>4.7624000000000004</v>
      </c>
      <c r="F476" s="48">
        <v>3.1861000000000002</v>
      </c>
      <c r="G476" s="48">
        <v>13.553999999999998</v>
      </c>
      <c r="H476" s="5">
        <v>11.81</v>
      </c>
      <c r="I476" s="48">
        <v>25.16</v>
      </c>
      <c r="J476" s="48">
        <v>36.82</v>
      </c>
      <c r="K476" s="48">
        <v>38.01</v>
      </c>
      <c r="L476" s="3">
        <v>2000</v>
      </c>
      <c r="M476">
        <f>LOG(L476)</f>
        <v>3.3010299956639813</v>
      </c>
      <c r="N476" s="9">
        <v>120000</v>
      </c>
      <c r="O476" s="9">
        <f>LOG(N476)</f>
        <v>5.0791812460476251</v>
      </c>
      <c r="P476" s="53">
        <v>64.599999999999994</v>
      </c>
      <c r="Q476" s="53">
        <v>31.5</v>
      </c>
      <c r="R476" s="53">
        <v>3.9</v>
      </c>
      <c r="S476" s="63">
        <v>1970</v>
      </c>
      <c r="T476">
        <f>LOG(S476)</f>
        <v>3.2944662261615929</v>
      </c>
      <c r="U476" s="27">
        <v>1820</v>
      </c>
      <c r="V476">
        <f>LOG(U476)</f>
        <v>3.2600713879850747</v>
      </c>
      <c r="W476">
        <v>50</v>
      </c>
      <c r="X476">
        <f>LOG(W476)</f>
        <v>1.6989700043360187</v>
      </c>
      <c r="Y476">
        <v>28</v>
      </c>
      <c r="Z476">
        <f>LOG(Y476)</f>
        <v>1.4471580313422192</v>
      </c>
      <c r="AA476">
        <v>2.2000000000000002</v>
      </c>
      <c r="AB476">
        <f>LOG(AA476)</f>
        <v>0.34242268082220628</v>
      </c>
      <c r="AC476">
        <v>0.4</v>
      </c>
      <c r="AD476">
        <f>LOG(AC476)</f>
        <v>-0.3979400086720376</v>
      </c>
      <c r="AE476" s="13">
        <v>64</v>
      </c>
      <c r="AF476">
        <f>LOG(AE476)</f>
        <v>1.8061799739838871</v>
      </c>
      <c r="AG476" s="15"/>
      <c r="AH476" t="e">
        <f>LOG(AG476)</f>
        <v>#NUM!</v>
      </c>
      <c r="AI476" s="18">
        <v>9.4</v>
      </c>
    </row>
    <row r="477" spans="1:35" ht="16" x14ac:dyDescent="0.2">
      <c r="A477" s="2" t="s">
        <v>521</v>
      </c>
      <c r="B477" s="3">
        <v>121000</v>
      </c>
      <c r="C477" s="92">
        <f>LOG(B477)</f>
        <v>5.0827853703164498</v>
      </c>
      <c r="D477">
        <v>4.6684000000000001</v>
      </c>
      <c r="E477" s="48">
        <v>4.7736999999999998</v>
      </c>
      <c r="F477" s="48">
        <v>3.2092000000000001</v>
      </c>
      <c r="G477" s="48">
        <v>13.7745</v>
      </c>
      <c r="H477" s="5">
        <v>11.07</v>
      </c>
      <c r="I477" s="48">
        <v>25.28</v>
      </c>
      <c r="J477" s="48">
        <v>36.97</v>
      </c>
      <c r="K477" s="48">
        <v>37.75</v>
      </c>
      <c r="L477" s="3">
        <v>1000</v>
      </c>
      <c r="M477">
        <f>LOG(L477)</f>
        <v>3</v>
      </c>
      <c r="N477" s="9">
        <v>101000</v>
      </c>
      <c r="O477" s="9">
        <f>LOG(N477)</f>
        <v>5.0043213737826422</v>
      </c>
      <c r="P477" s="53">
        <v>65.7</v>
      </c>
      <c r="Q477" s="53">
        <v>26.400000000000002</v>
      </c>
      <c r="R477" s="53">
        <v>7.9</v>
      </c>
      <c r="S477" s="63">
        <v>1090</v>
      </c>
      <c r="T477">
        <f>LOG(S477)</f>
        <v>3.0374264979406238</v>
      </c>
      <c r="U477" s="27">
        <v>1180</v>
      </c>
      <c r="V477">
        <f>LOG(U477)</f>
        <v>3.0718820073061255</v>
      </c>
      <c r="W477">
        <v>15</v>
      </c>
      <c r="X477">
        <f>LOG(W477)</f>
        <v>1.1760912590556813</v>
      </c>
      <c r="Y477">
        <v>96.5</v>
      </c>
      <c r="Z477">
        <f>LOG(Y477)</f>
        <v>1.9845273133437926</v>
      </c>
      <c r="AA477">
        <v>0.7</v>
      </c>
      <c r="AB477">
        <f>LOG(AA477)</f>
        <v>-0.15490195998574319</v>
      </c>
      <c r="AC477">
        <v>2.2000000000000002</v>
      </c>
      <c r="AD477">
        <f>LOG(AC477)</f>
        <v>0.34242268082220628</v>
      </c>
      <c r="AE477" s="13">
        <v>160</v>
      </c>
      <c r="AF477">
        <f>LOG(AE477)</f>
        <v>2.2041199826559246</v>
      </c>
      <c r="AG477" s="15"/>
      <c r="AH477" t="e">
        <f>LOG(AG477)</f>
        <v>#NUM!</v>
      </c>
      <c r="AI477" s="18">
        <v>8.5</v>
      </c>
    </row>
    <row r="478" spans="1:35" ht="16" x14ac:dyDescent="0.2">
      <c r="A478" s="2" t="s">
        <v>522</v>
      </c>
      <c r="B478" s="3">
        <v>125000</v>
      </c>
      <c r="C478" s="92">
        <f>LOG(B478)</f>
        <v>5.0969100130080562</v>
      </c>
      <c r="D478">
        <v>4.33</v>
      </c>
      <c r="E478" s="48">
        <v>4.7755999999999998</v>
      </c>
      <c r="F478" s="48">
        <v>3.1647000000000003</v>
      </c>
      <c r="G478" s="48">
        <v>13.3766</v>
      </c>
      <c r="H478" s="5">
        <v>10.7</v>
      </c>
      <c r="I478" s="48">
        <v>25.56</v>
      </c>
      <c r="J478" s="48">
        <v>35.22</v>
      </c>
      <c r="K478" s="48">
        <v>39.22</v>
      </c>
      <c r="L478" s="3">
        <v>1000</v>
      </c>
      <c r="M478">
        <f>LOG(L478)</f>
        <v>3</v>
      </c>
      <c r="N478" s="9">
        <v>108000</v>
      </c>
      <c r="O478" s="9">
        <f>LOG(N478)</f>
        <v>5.0334237554869494</v>
      </c>
      <c r="P478" s="53">
        <v>66.3</v>
      </c>
      <c r="Q478" s="53">
        <v>25.8</v>
      </c>
      <c r="R478" s="53">
        <v>8</v>
      </c>
      <c r="S478" s="63">
        <v>1250</v>
      </c>
      <c r="T478">
        <f>LOG(S478)</f>
        <v>3.0969100130080562</v>
      </c>
      <c r="U478" s="27">
        <v>1450</v>
      </c>
      <c r="V478">
        <f>LOG(U478)</f>
        <v>3.1613680022349748</v>
      </c>
      <c r="W478">
        <v>15</v>
      </c>
      <c r="X478">
        <f>LOG(W478)</f>
        <v>1.1760912590556813</v>
      </c>
      <c r="Y478">
        <v>2.5</v>
      </c>
      <c r="Z478">
        <f>LOG(Y478)</f>
        <v>0.3979400086720376</v>
      </c>
      <c r="AA478">
        <v>1.3</v>
      </c>
      <c r="AB478">
        <f>LOG(AA478)</f>
        <v>0.11394335230683679</v>
      </c>
      <c r="AC478">
        <v>2.2999999999999998</v>
      </c>
      <c r="AD478">
        <f>LOG(AC478)</f>
        <v>0.36172783601759284</v>
      </c>
      <c r="AE478" s="71">
        <v>150</v>
      </c>
      <c r="AF478">
        <f>LOG(AE478)</f>
        <v>2.1760912590556813</v>
      </c>
      <c r="AG478" s="15"/>
      <c r="AH478" t="e">
        <f>LOG(AG478)</f>
        <v>#NUM!</v>
      </c>
      <c r="AI478" s="18">
        <v>9.3000000000000007</v>
      </c>
    </row>
    <row r="479" spans="1:35" ht="16" x14ac:dyDescent="0.2">
      <c r="A479" s="2" t="s">
        <v>523</v>
      </c>
      <c r="B479" s="3">
        <v>112000</v>
      </c>
      <c r="C479" s="92">
        <f>LOG(B479)</f>
        <v>5.0492180226701819</v>
      </c>
      <c r="D479">
        <v>3.8469999999999995</v>
      </c>
      <c r="E479" s="48">
        <v>4.7638999999999996</v>
      </c>
      <c r="F479" s="48">
        <v>2.9607000000000001</v>
      </c>
      <c r="G479" s="48">
        <v>12.6441</v>
      </c>
      <c r="H479" s="5">
        <v>9.01</v>
      </c>
      <c r="I479" s="48">
        <v>24.03</v>
      </c>
      <c r="J479" s="48">
        <v>31.819999999999997</v>
      </c>
      <c r="K479" s="48">
        <v>44.15</v>
      </c>
      <c r="L479" s="3">
        <v>1000</v>
      </c>
      <c r="M479">
        <f>LOG(L479)</f>
        <v>3</v>
      </c>
      <c r="N479" s="9">
        <v>84000</v>
      </c>
      <c r="O479" s="9">
        <f>LOG(N479)</f>
        <v>4.924279286061882</v>
      </c>
      <c r="P479" s="53">
        <v>62.7</v>
      </c>
      <c r="Q479" s="53">
        <v>12.7</v>
      </c>
      <c r="R479" s="53">
        <v>24.6</v>
      </c>
      <c r="S479" s="63">
        <v>460</v>
      </c>
      <c r="T479">
        <f>LOG(S479)</f>
        <v>2.6627578316815739</v>
      </c>
      <c r="U479" s="27">
        <v>810</v>
      </c>
      <c r="V479">
        <f>LOG(U479)</f>
        <v>2.90848501887865</v>
      </c>
      <c r="W479">
        <v>45</v>
      </c>
      <c r="X479">
        <f>LOG(W479)</f>
        <v>1.6532125137753437</v>
      </c>
      <c r="Y479">
        <v>17.5</v>
      </c>
      <c r="Z479">
        <f>LOG(Y479)</f>
        <v>1.2430380486862944</v>
      </c>
      <c r="AA479">
        <v>0.2</v>
      </c>
      <c r="AB479">
        <f>LOG(AA479)</f>
        <v>-0.69897000433601875</v>
      </c>
      <c r="AC479">
        <v>1.6</v>
      </c>
      <c r="AD479">
        <f>LOG(AC479)</f>
        <v>0.20411998265592479</v>
      </c>
      <c r="AE479" s="71">
        <f>18*0.25</f>
        <v>4.5</v>
      </c>
      <c r="AF479">
        <f>LOG(AE479)</f>
        <v>0.65321251377534373</v>
      </c>
      <c r="AG479" s="15">
        <v>20</v>
      </c>
      <c r="AH479">
        <f>LOG(AG479)</f>
        <v>1.3010299956639813</v>
      </c>
      <c r="AI479" s="18">
        <v>9.8000000000000007</v>
      </c>
    </row>
    <row r="480" spans="1:35" ht="16" x14ac:dyDescent="0.2">
      <c r="A480" s="2" t="s">
        <v>524</v>
      </c>
      <c r="B480" s="3">
        <v>161000</v>
      </c>
      <c r="C480" s="92">
        <f>LOG(B480)</f>
        <v>5.20682587603185</v>
      </c>
      <c r="D480">
        <v>3.9066999999999998</v>
      </c>
      <c r="E480" s="48">
        <v>4.7096999999999998</v>
      </c>
      <c r="F480" s="48">
        <v>2.9796999999999998</v>
      </c>
      <c r="G480" s="48">
        <v>12.7064</v>
      </c>
      <c r="H480" s="5">
        <v>10.76</v>
      </c>
      <c r="I480" s="48">
        <v>24.82</v>
      </c>
      <c r="J480" s="48">
        <v>34.44</v>
      </c>
      <c r="K480" s="48">
        <v>40.74</v>
      </c>
      <c r="L480" s="3">
        <v>1000</v>
      </c>
      <c r="M480">
        <f>LOG(L480)</f>
        <v>3</v>
      </c>
      <c r="N480" s="9">
        <v>171000</v>
      </c>
      <c r="O480" s="9">
        <f>LOG(N480)</f>
        <v>5.2329961103921541</v>
      </c>
      <c r="P480" s="53">
        <v>67.900000000000006</v>
      </c>
      <c r="Q480" s="53">
        <v>21.1</v>
      </c>
      <c r="R480" s="53">
        <v>11</v>
      </c>
      <c r="S480" s="63"/>
      <c r="U480" s="27">
        <v>1470</v>
      </c>
      <c r="V480">
        <f>LOG(U480)</f>
        <v>3.167317334748176</v>
      </c>
      <c r="X480" t="e">
        <f>LOG(W480)</f>
        <v>#NUM!</v>
      </c>
      <c r="Y480">
        <v>16</v>
      </c>
      <c r="Z480">
        <f>LOG(Y480)</f>
        <v>1.2041199826559248</v>
      </c>
      <c r="AC480">
        <v>2</v>
      </c>
      <c r="AD480">
        <f>LOG(AC480)</f>
        <v>0.3010299956639812</v>
      </c>
      <c r="AE480" s="71">
        <v>120</v>
      </c>
      <c r="AF480">
        <f>LOG(AE480)</f>
        <v>2.0791812460476247</v>
      </c>
      <c r="AG480" s="15"/>
      <c r="AH480" t="e">
        <f>LOG(AG480)</f>
        <v>#NUM!</v>
      </c>
      <c r="AI480" s="18">
        <v>9</v>
      </c>
    </row>
    <row r="481" spans="1:35" ht="16" x14ac:dyDescent="0.2">
      <c r="A481" s="2" t="s">
        <v>525</v>
      </c>
      <c r="B481" s="3">
        <v>153000</v>
      </c>
      <c r="C481" s="92">
        <f>LOG(B481)</f>
        <v>5.1846914308175984</v>
      </c>
      <c r="D481">
        <v>4.5050999999999997</v>
      </c>
      <c r="E481" s="48">
        <v>4.6703000000000001</v>
      </c>
      <c r="F481" s="48">
        <v>3.3161000000000005</v>
      </c>
      <c r="G481" s="48">
        <v>13.619899999999999</v>
      </c>
      <c r="H481" s="5">
        <v>12.3</v>
      </c>
      <c r="I481" s="48">
        <v>25.78</v>
      </c>
      <c r="J481" s="48">
        <v>38.24</v>
      </c>
      <c r="K481" s="48">
        <v>35.99</v>
      </c>
      <c r="L481" s="3">
        <v>4000</v>
      </c>
      <c r="M481">
        <f>LOG(L481)</f>
        <v>3.6020599913279625</v>
      </c>
      <c r="N481" s="9">
        <v>168000</v>
      </c>
      <c r="O481" s="9">
        <f>LOG(N481)</f>
        <v>5.2253092817258633</v>
      </c>
      <c r="P481" s="53">
        <v>68.400000000000006</v>
      </c>
      <c r="Q481" s="53">
        <v>26.5</v>
      </c>
      <c r="R481" s="53">
        <v>5.0999999999999996</v>
      </c>
      <c r="S481" s="63">
        <v>5585</v>
      </c>
      <c r="T481">
        <f>LOG(S481)</f>
        <v>3.7470231774516281</v>
      </c>
      <c r="U481" s="27">
        <v>5461</v>
      </c>
      <c r="V481">
        <f>LOG(U481)</f>
        <v>3.7372721765355434</v>
      </c>
      <c r="W481">
        <v>1745</v>
      </c>
      <c r="X481">
        <f>LOG(W481)</f>
        <v>3.2417954312951989</v>
      </c>
      <c r="Y481">
        <v>18</v>
      </c>
      <c r="Z481">
        <f>LOG(Y481)</f>
        <v>1.255272505103306</v>
      </c>
      <c r="AA481">
        <v>1.2222222222222223</v>
      </c>
      <c r="AB481">
        <f>LOG(AA481)</f>
        <v>8.71501757189002E-2</v>
      </c>
      <c r="AC481">
        <v>2.2000000000000002</v>
      </c>
      <c r="AD481">
        <f>LOG(AC481)</f>
        <v>0.34242268082220628</v>
      </c>
      <c r="AE481" s="71">
        <v>120</v>
      </c>
      <c r="AF481">
        <f>LOG(AE481)</f>
        <v>2.0791812460476247</v>
      </c>
      <c r="AG481" s="15"/>
      <c r="AH481" t="e">
        <f>LOG(AG481)</f>
        <v>#NUM!</v>
      </c>
      <c r="AI481" s="18">
        <v>9.4</v>
      </c>
    </row>
    <row r="482" spans="1:35" ht="16" x14ac:dyDescent="0.2">
      <c r="A482" s="2" t="s">
        <v>526</v>
      </c>
      <c r="B482" s="3">
        <v>107000</v>
      </c>
      <c r="C482" s="92">
        <f>LOG(B482)</f>
        <v>5.0293837776852097</v>
      </c>
      <c r="D482">
        <v>4.7739000000000003</v>
      </c>
      <c r="E482" s="48">
        <v>4.6776</v>
      </c>
      <c r="F482" s="48">
        <v>3.4161999999999999</v>
      </c>
      <c r="G482" s="48">
        <v>13.994899999999999</v>
      </c>
      <c r="H482" s="5">
        <v>11.96</v>
      </c>
      <c r="I482" s="48">
        <v>26.030000000000005</v>
      </c>
      <c r="J482" s="48">
        <v>41.51</v>
      </c>
      <c r="K482" s="48">
        <v>32.46</v>
      </c>
      <c r="L482" s="3">
        <v>3000</v>
      </c>
      <c r="M482">
        <f>LOG(L482)</f>
        <v>3.4771212547196626</v>
      </c>
      <c r="N482" s="9">
        <v>97000</v>
      </c>
      <c r="O482" s="9">
        <f>LOG(N482)</f>
        <v>4.9867717342662452</v>
      </c>
      <c r="P482" s="53">
        <v>66.2</v>
      </c>
      <c r="Q482" s="53">
        <v>29.7</v>
      </c>
      <c r="R482" s="53">
        <v>4.0999999999999996</v>
      </c>
      <c r="S482" s="63">
        <v>4745</v>
      </c>
      <c r="T482">
        <f>LOG(S482)</f>
        <v>3.6762362167633116</v>
      </c>
      <c r="U482" s="27">
        <v>3950</v>
      </c>
      <c r="V482">
        <f>LOG(U482)</f>
        <v>3.5965970956264601</v>
      </c>
      <c r="W482">
        <v>1485</v>
      </c>
      <c r="X482">
        <f>LOG(W482)</f>
        <v>3.171726453653231</v>
      </c>
      <c r="Y482">
        <v>11.5</v>
      </c>
      <c r="Z482">
        <f>LOG(Y482)</f>
        <v>1.0606978403536116</v>
      </c>
      <c r="AA482">
        <v>9.4</v>
      </c>
      <c r="AB482">
        <f>LOG(AA482)</f>
        <v>0.97312785359969867</v>
      </c>
      <c r="AC482">
        <v>2.9</v>
      </c>
      <c r="AD482">
        <f>LOG(AC482)</f>
        <v>0.46239799789895608</v>
      </c>
      <c r="AE482" s="13">
        <v>90</v>
      </c>
      <c r="AF482">
        <f>LOG(AE482)</f>
        <v>1.954242509439325</v>
      </c>
      <c r="AG482" s="15"/>
      <c r="AH482" t="e">
        <f>LOG(AG482)</f>
        <v>#NUM!</v>
      </c>
      <c r="AI482" s="18">
        <v>9.5</v>
      </c>
    </row>
    <row r="483" spans="1:35" ht="16" x14ac:dyDescent="0.2">
      <c r="A483" s="2" t="s">
        <v>527</v>
      </c>
      <c r="B483" s="3">
        <v>160000</v>
      </c>
      <c r="C483" s="92">
        <f>LOG(B483)</f>
        <v>5.204119982655925</v>
      </c>
      <c r="D483">
        <v>4.8472999999999997</v>
      </c>
      <c r="E483" s="48">
        <v>4.7161999999999997</v>
      </c>
      <c r="F483" s="48">
        <v>3.4502000000000006</v>
      </c>
      <c r="G483" s="48">
        <v>14.154300000000001</v>
      </c>
      <c r="H483" s="5">
        <v>12.13</v>
      </c>
      <c r="I483" s="48">
        <v>26.179999999999996</v>
      </c>
      <c r="J483" s="48">
        <v>40.32</v>
      </c>
      <c r="K483" s="48">
        <v>33.5</v>
      </c>
      <c r="L483" s="3">
        <v>2000</v>
      </c>
      <c r="M483">
        <f>LOG(L483)</f>
        <v>3.3010299956639813</v>
      </c>
      <c r="N483" s="9">
        <v>110000</v>
      </c>
      <c r="O483" s="9">
        <f>LOG(N483)</f>
        <v>5.0413926851582254</v>
      </c>
      <c r="P483" s="53">
        <v>64</v>
      </c>
      <c r="Q483" s="53">
        <v>27.399999999999995</v>
      </c>
      <c r="R483" s="53">
        <v>8.5</v>
      </c>
      <c r="S483" s="63">
        <v>4180</v>
      </c>
      <c r="T483">
        <f>LOG(S483)</f>
        <v>3.621176281775035</v>
      </c>
      <c r="U483" s="27">
        <v>4080</v>
      </c>
      <c r="V483">
        <f>LOG(U483)</f>
        <v>3.61066016308988</v>
      </c>
      <c r="W483">
        <v>1545</v>
      </c>
      <c r="X483">
        <f>LOG(W483)</f>
        <v>3.1889284837608534</v>
      </c>
      <c r="Y483">
        <v>128.5</v>
      </c>
      <c r="Z483">
        <f>LOG(Y483)</f>
        <v>2.1089031276673134</v>
      </c>
      <c r="AA483">
        <v>2.7</v>
      </c>
      <c r="AB483">
        <f>LOG(AA483)</f>
        <v>0.43136376415898736</v>
      </c>
      <c r="AC483">
        <v>3.1</v>
      </c>
      <c r="AD483">
        <f>LOG(AC483)</f>
        <v>0.49136169383427269</v>
      </c>
      <c r="AE483" s="71">
        <v>110</v>
      </c>
      <c r="AF483">
        <f>LOG(AE483)</f>
        <v>2.0413926851582249</v>
      </c>
      <c r="AG483" s="15"/>
      <c r="AH483" t="e">
        <f>LOG(AG483)</f>
        <v>#NUM!</v>
      </c>
      <c r="AI483" s="18">
        <v>9.3000000000000007</v>
      </c>
    </row>
    <row r="484" spans="1:35" ht="16" x14ac:dyDescent="0.2">
      <c r="A484" s="2" t="s">
        <v>528</v>
      </c>
      <c r="B484" s="3">
        <v>125000</v>
      </c>
      <c r="C484" s="92">
        <f>LOG(B484)</f>
        <v>5.0969100130080562</v>
      </c>
      <c r="D484">
        <v>4.7363999999999997</v>
      </c>
      <c r="E484" s="48">
        <v>4.6943000000000001</v>
      </c>
      <c r="F484" s="48">
        <v>3.4238999999999997</v>
      </c>
      <c r="G484" s="48">
        <v>13.977499999999999</v>
      </c>
      <c r="H484" s="5">
        <v>11.1</v>
      </c>
      <c r="I484" s="48">
        <v>26.58</v>
      </c>
      <c r="J484" s="48">
        <v>38.49</v>
      </c>
      <c r="K484" s="48">
        <v>34.93</v>
      </c>
      <c r="L484" s="3">
        <v>2000</v>
      </c>
      <c r="M484">
        <f>LOG(L484)</f>
        <v>3.3010299956639813</v>
      </c>
      <c r="N484" s="9">
        <v>119000</v>
      </c>
      <c r="O484" s="9">
        <f>LOG(N484)</f>
        <v>5.075546961392531</v>
      </c>
      <c r="P484" s="53">
        <v>69.8</v>
      </c>
      <c r="Q484" s="53">
        <v>26.3</v>
      </c>
      <c r="R484" s="53">
        <v>3.9</v>
      </c>
      <c r="S484" s="63">
        <v>4080</v>
      </c>
      <c r="T484">
        <f>LOG(S484)</f>
        <v>3.61066016308988</v>
      </c>
      <c r="U484" s="27">
        <v>3810</v>
      </c>
      <c r="V484">
        <f>LOG(U484)</f>
        <v>3.5809249756756194</v>
      </c>
      <c r="W484">
        <v>1215</v>
      </c>
      <c r="X484">
        <f>LOG(W484)</f>
        <v>3.0845762779343309</v>
      </c>
      <c r="Y484">
        <v>6</v>
      </c>
      <c r="Z484">
        <f>LOG(Y484)</f>
        <v>0.77815125038364363</v>
      </c>
      <c r="AA484">
        <v>0.9</v>
      </c>
      <c r="AB484">
        <f>LOG(AA484)</f>
        <v>-4.5757490560675115E-2</v>
      </c>
      <c r="AC484">
        <v>0.8</v>
      </c>
      <c r="AD484">
        <f>LOG(AC484)</f>
        <v>-9.6910013008056392E-2</v>
      </c>
      <c r="AE484" s="13">
        <v>86</v>
      </c>
      <c r="AF484">
        <f>LOG(AE484)</f>
        <v>1.9344984512435677</v>
      </c>
      <c r="AG484" s="15">
        <v>80</v>
      </c>
      <c r="AH484">
        <f>LOG(AG484)</f>
        <v>1.9030899869919435</v>
      </c>
      <c r="AI484" s="18">
        <v>9</v>
      </c>
    </row>
    <row r="485" spans="1:35" ht="16" x14ac:dyDescent="0.2">
      <c r="A485" s="2" t="s">
        <v>529</v>
      </c>
      <c r="B485" s="3">
        <v>164000</v>
      </c>
      <c r="C485" s="92">
        <f>LOG(B485)</f>
        <v>5.214843848047698</v>
      </c>
      <c r="D485">
        <v>4.5498000000000003</v>
      </c>
      <c r="E485" s="48">
        <v>4.6056999999999997</v>
      </c>
      <c r="F485" s="48">
        <v>3.3633000000000002</v>
      </c>
      <c r="G485" s="48">
        <v>13.614800000000002</v>
      </c>
      <c r="H485" s="5">
        <v>11.91</v>
      </c>
      <c r="I485" s="48">
        <v>25.840000000000003</v>
      </c>
      <c r="J485" s="48">
        <v>34.18</v>
      </c>
      <c r="K485" s="48">
        <v>39.979999999999997</v>
      </c>
      <c r="L485" s="3">
        <v>4000</v>
      </c>
      <c r="M485">
        <f>LOG(L485)</f>
        <v>3.6020599913279625</v>
      </c>
      <c r="N485" s="9">
        <v>130000</v>
      </c>
      <c r="O485" s="9">
        <f>LOG(N485)</f>
        <v>5.1139433523068369</v>
      </c>
      <c r="P485" s="53">
        <v>74</v>
      </c>
      <c r="Q485" s="53">
        <v>15.1</v>
      </c>
      <c r="R485" s="53">
        <v>10.9</v>
      </c>
      <c r="S485" s="63">
        <v>3580</v>
      </c>
      <c r="T485">
        <f>LOG(S485)</f>
        <v>3.5538830266438746</v>
      </c>
      <c r="U485" s="27">
        <v>3620</v>
      </c>
      <c r="V485">
        <f>LOG(U485)</f>
        <v>3.5587085705331658</v>
      </c>
      <c r="W485">
        <v>1550</v>
      </c>
      <c r="X485">
        <f>LOG(W485)</f>
        <v>3.1903316981702914</v>
      </c>
      <c r="Y485">
        <v>15.5</v>
      </c>
      <c r="Z485">
        <f>LOG(Y485)</f>
        <v>1.1903316981702914</v>
      </c>
      <c r="AA485">
        <v>1</v>
      </c>
      <c r="AB485">
        <f>LOG(AA485)</f>
        <v>0</v>
      </c>
      <c r="AC485">
        <v>1.6</v>
      </c>
      <c r="AD485">
        <f>LOG(AC485)</f>
        <v>0.20411998265592479</v>
      </c>
      <c r="AE485" s="13">
        <v>18</v>
      </c>
      <c r="AF485">
        <f>LOG(AE485)</f>
        <v>1.255272505103306</v>
      </c>
      <c r="AG485" s="15"/>
      <c r="AH485" t="e">
        <f>LOG(AG485)</f>
        <v>#NUM!</v>
      </c>
      <c r="AI485" s="18">
        <v>9</v>
      </c>
    </row>
    <row r="486" spans="1:35" ht="16" x14ac:dyDescent="0.2">
      <c r="A486" s="2" t="s">
        <v>530</v>
      </c>
      <c r="B486" s="3">
        <v>177000</v>
      </c>
      <c r="C486" s="92">
        <f>LOG(B486)</f>
        <v>5.2479732663618064</v>
      </c>
      <c r="D486">
        <v>4.3158000000000003</v>
      </c>
      <c r="E486" s="48">
        <v>4.6593</v>
      </c>
      <c r="F486" s="48">
        <v>3.2508000000000004</v>
      </c>
      <c r="G486" s="48">
        <v>13.358700000000001</v>
      </c>
      <c r="H486" s="5">
        <v>10.210000000000001</v>
      </c>
      <c r="I486" s="48">
        <v>25.25</v>
      </c>
      <c r="J486" s="48">
        <v>36.99</v>
      </c>
      <c r="K486" s="48">
        <v>37.76</v>
      </c>
      <c r="L486" s="3">
        <v>3000</v>
      </c>
      <c r="M486">
        <f>LOG(L486)</f>
        <v>3.4771212547196626</v>
      </c>
      <c r="N486" s="9">
        <v>180000</v>
      </c>
      <c r="O486" s="9">
        <f>LOG(N486)</f>
        <v>5.2552725051033065</v>
      </c>
      <c r="P486" s="53">
        <v>66.7</v>
      </c>
      <c r="Q486" s="53">
        <v>28.499999999999996</v>
      </c>
      <c r="R486" s="53">
        <v>4.8</v>
      </c>
      <c r="S486" s="63"/>
      <c r="U486" s="27">
        <v>8816.5</v>
      </c>
      <c r="V486">
        <f>LOG(U486)</f>
        <v>3.9452962118483885</v>
      </c>
      <c r="X486" t="e">
        <f>LOG(W486)</f>
        <v>#NUM!</v>
      </c>
      <c r="Y486">
        <v>1.5</v>
      </c>
      <c r="Z486">
        <f>LOG(Y486)</f>
        <v>0.17609125905568124</v>
      </c>
      <c r="AC486">
        <v>2.2999999999999998</v>
      </c>
      <c r="AD486">
        <f>LOG(AC486)</f>
        <v>0.36172783601759284</v>
      </c>
      <c r="AE486" s="13">
        <v>38</v>
      </c>
      <c r="AF486">
        <f>LOG(AE486)</f>
        <v>1.5797835966168101</v>
      </c>
      <c r="AG486" s="15">
        <v>50</v>
      </c>
      <c r="AH486">
        <f>LOG(AG486)</f>
        <v>1.6989700043360187</v>
      </c>
      <c r="AI486" s="18">
        <v>9.3000000000000007</v>
      </c>
    </row>
    <row r="487" spans="1:35" ht="16" x14ac:dyDescent="0.2">
      <c r="A487" s="2" t="s">
        <v>531</v>
      </c>
      <c r="B487" s="3">
        <v>87000</v>
      </c>
      <c r="C487" s="92">
        <f>LOG(B487)</f>
        <v>4.9395192526186182</v>
      </c>
      <c r="D487">
        <v>3.8607000000000005</v>
      </c>
      <c r="E487" s="48">
        <v>4.6946000000000003</v>
      </c>
      <c r="F487" s="48">
        <v>3.2448000000000006</v>
      </c>
      <c r="G487" s="48">
        <v>12.9223</v>
      </c>
      <c r="H487" s="5">
        <v>12.17</v>
      </c>
      <c r="I487" s="48">
        <v>28.24</v>
      </c>
      <c r="J487" s="48">
        <v>37.229999999999997</v>
      </c>
      <c r="K487" s="48">
        <v>34.53</v>
      </c>
      <c r="L487" s="3">
        <v>4000</v>
      </c>
      <c r="M487">
        <f>LOG(L487)</f>
        <v>3.6020599913279625</v>
      </c>
      <c r="N487" s="9">
        <v>77000</v>
      </c>
      <c r="O487" s="9">
        <f>LOG(N487)</f>
        <v>4.8864907251724823</v>
      </c>
      <c r="P487" s="53">
        <v>73.3</v>
      </c>
      <c r="Q487" s="53">
        <v>24.1</v>
      </c>
      <c r="R487" s="53">
        <v>2.6</v>
      </c>
      <c r="S487" s="63">
        <v>880</v>
      </c>
      <c r="T487">
        <f>LOG(S487)</f>
        <v>2.9444826721501687</v>
      </c>
      <c r="U487" s="27">
        <v>860</v>
      </c>
      <c r="V487">
        <f>LOG(U487)</f>
        <v>2.9344984512435679</v>
      </c>
      <c r="W487">
        <v>1.25</v>
      </c>
      <c r="X487">
        <f>LOG(W487)</f>
        <v>9.691001300805642E-2</v>
      </c>
      <c r="Y487">
        <v>19</v>
      </c>
      <c r="Z487">
        <f>LOG(Y487)</f>
        <v>1.2787536009528289</v>
      </c>
      <c r="AA487">
        <v>1.8</v>
      </c>
      <c r="AB487">
        <f>LOG(AA487)</f>
        <v>0.25527250510330607</v>
      </c>
      <c r="AC487">
        <v>2.4</v>
      </c>
      <c r="AD487">
        <f>LOG(AC487)</f>
        <v>0.38021124171160603</v>
      </c>
      <c r="AE487" s="13">
        <v>400</v>
      </c>
      <c r="AF487">
        <f>LOG(AE487)</f>
        <v>2.6020599913279625</v>
      </c>
      <c r="AG487" s="15"/>
      <c r="AH487" t="e">
        <f>LOG(AG487)</f>
        <v>#NUM!</v>
      </c>
      <c r="AI487" s="18">
        <v>9.6</v>
      </c>
    </row>
    <row r="488" spans="1:35" ht="16" x14ac:dyDescent="0.2">
      <c r="A488" s="2" t="s">
        <v>532</v>
      </c>
      <c r="B488" s="3">
        <v>93000</v>
      </c>
      <c r="C488" s="92">
        <f>LOG(B488)</f>
        <v>4.9684829485539348</v>
      </c>
      <c r="D488">
        <v>4.0092999999999996</v>
      </c>
      <c r="E488" s="48">
        <v>4.7073999999999998</v>
      </c>
      <c r="F488" s="48">
        <v>3.2265000000000001</v>
      </c>
      <c r="G488" s="48">
        <v>13.055899999999998</v>
      </c>
      <c r="H488" s="5">
        <v>10.119999999999999</v>
      </c>
      <c r="I488" s="48">
        <v>28.62</v>
      </c>
      <c r="J488" s="48">
        <v>38.75</v>
      </c>
      <c r="K488" s="48">
        <v>32.630000000000003</v>
      </c>
      <c r="L488" s="3">
        <v>7000</v>
      </c>
      <c r="M488">
        <f>LOG(L488)</f>
        <v>3.8450980400142569</v>
      </c>
      <c r="N488" s="9">
        <v>105000</v>
      </c>
      <c r="O488" s="9">
        <f>LOG(N488)</f>
        <v>5.0211892990699383</v>
      </c>
      <c r="P488" s="53">
        <v>68.400000000000006</v>
      </c>
      <c r="Q488" s="53">
        <v>19.600000000000001</v>
      </c>
      <c r="R488" s="53">
        <v>12</v>
      </c>
      <c r="S488" s="63">
        <v>11051.5</v>
      </c>
      <c r="T488">
        <f>LOG(S488)</f>
        <v>4.0434212280221571</v>
      </c>
      <c r="U488" s="27">
        <v>11591.5</v>
      </c>
      <c r="V488">
        <f>LOG(U488)</f>
        <v>4.064139639550401</v>
      </c>
      <c r="W488">
        <v>5</v>
      </c>
      <c r="X488">
        <f>LOG(W488)</f>
        <v>0.69897000433601886</v>
      </c>
      <c r="Y488">
        <v>5.5</v>
      </c>
      <c r="Z488">
        <f>LOG(Y488)</f>
        <v>0.74036268949424389</v>
      </c>
      <c r="AA488">
        <v>6.8</v>
      </c>
      <c r="AB488">
        <f>LOG(AA488)</f>
        <v>0.83250891270623628</v>
      </c>
      <c r="AC488">
        <v>2.2000000000000002</v>
      </c>
      <c r="AD488">
        <f>LOG(AC488)</f>
        <v>0.34242268082220628</v>
      </c>
      <c r="AE488" s="71">
        <v>110</v>
      </c>
      <c r="AF488">
        <f>LOG(AE488)</f>
        <v>2.0413926851582249</v>
      </c>
      <c r="AG488" s="15"/>
      <c r="AH488" t="e">
        <f>LOG(AG488)</f>
        <v>#NUM!</v>
      </c>
      <c r="AI488" s="18">
        <v>7.6</v>
      </c>
    </row>
    <row r="489" spans="1:35" ht="16" x14ac:dyDescent="0.2">
      <c r="A489" s="2" t="s">
        <v>533</v>
      </c>
      <c r="B489" s="3">
        <v>97000</v>
      </c>
      <c r="C489" s="92">
        <f>LOG(B489)</f>
        <v>4.9867717342662452</v>
      </c>
      <c r="D489">
        <v>3.9003999999999999</v>
      </c>
      <c r="E489" s="48">
        <v>4.7485999999999997</v>
      </c>
      <c r="F489" s="48">
        <v>3.2468999999999997</v>
      </c>
      <c r="G489" s="48">
        <v>13.003399999999999</v>
      </c>
      <c r="H489" s="5">
        <v>11.19</v>
      </c>
      <c r="I489" s="48">
        <v>28.12</v>
      </c>
      <c r="J489" s="48">
        <v>36.51</v>
      </c>
      <c r="K489" s="48">
        <v>35.369999999999997</v>
      </c>
      <c r="L489" s="3">
        <v>1000</v>
      </c>
      <c r="M489">
        <f>LOG(L489)</f>
        <v>3</v>
      </c>
      <c r="N489" s="9">
        <v>111000</v>
      </c>
      <c r="O489" s="9">
        <f>LOG(N489)</f>
        <v>5.0453229787866576</v>
      </c>
      <c r="P489" s="53">
        <v>71.099999999999994</v>
      </c>
      <c r="Q489" s="53">
        <v>21.1</v>
      </c>
      <c r="R489" s="53">
        <v>7.9</v>
      </c>
      <c r="S489" s="63">
        <v>180</v>
      </c>
      <c r="T489">
        <f>LOG(S489)</f>
        <v>2.255272505103306</v>
      </c>
      <c r="U489" s="27">
        <v>920</v>
      </c>
      <c r="V489">
        <f>LOG(U489)</f>
        <v>2.9637878273455551</v>
      </c>
      <c r="W489">
        <v>5</v>
      </c>
      <c r="X489">
        <f>LOG(W489)</f>
        <v>0.69897000433601886</v>
      </c>
      <c r="Y489">
        <v>67.5</v>
      </c>
      <c r="Z489">
        <f>LOG(Y489)</f>
        <v>1.8293037728310249</v>
      </c>
      <c r="AA489">
        <v>2.7</v>
      </c>
      <c r="AB489">
        <f>LOG(AA489)</f>
        <v>0.43136376415898736</v>
      </c>
      <c r="AC489">
        <v>0.6</v>
      </c>
      <c r="AD489">
        <f>LOG(AC489)</f>
        <v>-0.22184874961635639</v>
      </c>
      <c r="AE489" s="13">
        <v>90</v>
      </c>
      <c r="AF489">
        <f>LOG(AE489)</f>
        <v>1.954242509439325</v>
      </c>
      <c r="AG489" s="15">
        <v>20</v>
      </c>
      <c r="AH489">
        <f>LOG(AG489)</f>
        <v>1.3010299956639813</v>
      </c>
      <c r="AI489" s="18">
        <v>7.3</v>
      </c>
    </row>
    <row r="490" spans="1:35" ht="16" x14ac:dyDescent="0.2">
      <c r="A490" s="2" t="s">
        <v>534</v>
      </c>
      <c r="B490" s="3">
        <v>41000</v>
      </c>
      <c r="C490" s="92">
        <f>LOG(B490)</f>
        <v>4.6127838567197355</v>
      </c>
      <c r="D490">
        <v>3.9659</v>
      </c>
      <c r="E490" s="48">
        <v>4.7333999999999996</v>
      </c>
      <c r="F490" s="48">
        <v>3.1912999999999996</v>
      </c>
      <c r="G490" s="48">
        <v>12.988199999999999</v>
      </c>
      <c r="H490" s="5">
        <v>10.73</v>
      </c>
      <c r="I490" s="48">
        <v>28.08</v>
      </c>
      <c r="J490" s="48">
        <v>36.47</v>
      </c>
      <c r="K490" s="48">
        <v>35.46</v>
      </c>
      <c r="L490" s="3">
        <v>5000</v>
      </c>
      <c r="M490">
        <f>LOG(L490)</f>
        <v>3.6989700043360187</v>
      </c>
      <c r="N490" s="9">
        <v>53000</v>
      </c>
      <c r="O490" s="9">
        <f>LOG(N490)</f>
        <v>4.7242758696007892</v>
      </c>
      <c r="P490" s="53">
        <v>55.1</v>
      </c>
      <c r="Q490" s="53">
        <v>28.199999999999996</v>
      </c>
      <c r="R490" s="53">
        <v>16.7</v>
      </c>
      <c r="S490" s="63">
        <v>3490</v>
      </c>
      <c r="T490">
        <f>LOG(S490)</f>
        <v>3.5428254269591797</v>
      </c>
      <c r="U490" s="27">
        <v>499765</v>
      </c>
      <c r="V490">
        <f>LOG(U490)</f>
        <v>5.6987658379466639</v>
      </c>
      <c r="W490">
        <v>1.25</v>
      </c>
      <c r="X490">
        <f>LOG(W490)</f>
        <v>9.691001300805642E-2</v>
      </c>
      <c r="Y490">
        <v>1</v>
      </c>
      <c r="Z490">
        <f>LOG(Y490)</f>
        <v>0</v>
      </c>
      <c r="AA490">
        <v>3</v>
      </c>
      <c r="AB490">
        <f>LOG(AA490)</f>
        <v>0.47712125471966244</v>
      </c>
      <c r="AC490">
        <v>1</v>
      </c>
      <c r="AD490">
        <f>LOG(AC490)</f>
        <v>0</v>
      </c>
      <c r="AE490" s="13">
        <v>480</v>
      </c>
      <c r="AF490">
        <f>LOG(AE490)</f>
        <v>2.6812412373755872</v>
      </c>
      <c r="AG490" s="15"/>
      <c r="AH490" t="e">
        <f>LOG(AG490)</f>
        <v>#NUM!</v>
      </c>
      <c r="AI490" s="18">
        <v>8.5</v>
      </c>
    </row>
    <row r="491" spans="1:35" ht="16" x14ac:dyDescent="0.2">
      <c r="A491" s="2" t="s">
        <v>535</v>
      </c>
      <c r="B491" s="3">
        <v>90000</v>
      </c>
      <c r="C491" s="92">
        <f>LOG(B491)</f>
        <v>4.9542425094393252</v>
      </c>
      <c r="D491">
        <v>3.7324999999999999</v>
      </c>
      <c r="E491" s="48">
        <v>4.7093999999999996</v>
      </c>
      <c r="F491" s="48">
        <v>3.0985999999999998</v>
      </c>
      <c r="G491" s="48">
        <v>12.6616</v>
      </c>
      <c r="H491" s="5">
        <v>9.19</v>
      </c>
      <c r="I491" s="48">
        <v>27.18</v>
      </c>
      <c r="J491" s="48">
        <v>35.200000000000003</v>
      </c>
      <c r="K491" s="48">
        <v>37.619999999999997</v>
      </c>
      <c r="L491" s="3">
        <v>2000</v>
      </c>
      <c r="M491">
        <f>LOG(L491)</f>
        <v>3.3010299956639813</v>
      </c>
      <c r="N491" s="9">
        <v>61000</v>
      </c>
      <c r="O491" s="9">
        <f>LOG(N491)</f>
        <v>4.7853298350107671</v>
      </c>
      <c r="P491" s="53">
        <v>71.400000000000006</v>
      </c>
      <c r="Q491" s="53">
        <v>15.4</v>
      </c>
      <c r="R491" s="53">
        <v>13.200000000000001</v>
      </c>
      <c r="S491" s="63">
        <v>3160</v>
      </c>
      <c r="T491">
        <f>LOG(S491)</f>
        <v>3.4996870826184039</v>
      </c>
      <c r="U491" s="27">
        <v>7317.5</v>
      </c>
      <c r="V491">
        <f>LOG(U491)</f>
        <v>3.8643627311058295</v>
      </c>
      <c r="W491">
        <v>5</v>
      </c>
      <c r="X491">
        <f>LOG(W491)</f>
        <v>0.69897000433601886</v>
      </c>
      <c r="Y491">
        <v>190</v>
      </c>
      <c r="Z491">
        <f>LOG(Y491)</f>
        <v>2.2787536009528289</v>
      </c>
      <c r="AA491">
        <v>1.2</v>
      </c>
      <c r="AB491">
        <f>LOG(AA491)</f>
        <v>7.9181246047624818E-2</v>
      </c>
      <c r="AC491">
        <v>1.3</v>
      </c>
      <c r="AD491">
        <f>LOG(AC491)</f>
        <v>0.11394335230683679</v>
      </c>
      <c r="AE491" s="13">
        <v>340</v>
      </c>
      <c r="AF491">
        <f>LOG(AE491)</f>
        <v>2.5314789170422549</v>
      </c>
      <c r="AG491" s="15">
        <v>50</v>
      </c>
      <c r="AH491">
        <f>LOG(AG491)</f>
        <v>1.6989700043360187</v>
      </c>
      <c r="AI491" s="18">
        <v>7.1</v>
      </c>
    </row>
    <row r="492" spans="1:35" ht="16" x14ac:dyDescent="0.2">
      <c r="A492" s="2" t="s">
        <v>536</v>
      </c>
      <c r="B492" s="3">
        <v>105000</v>
      </c>
      <c r="C492" s="92">
        <f>LOG(B492)</f>
        <v>5.0211892990699383</v>
      </c>
      <c r="D492">
        <v>3.8406999999999996</v>
      </c>
      <c r="E492" s="48">
        <v>4.7125000000000004</v>
      </c>
      <c r="F492" s="48">
        <v>3.2372999999999998</v>
      </c>
      <c r="G492" s="48">
        <v>12.928599999999998</v>
      </c>
      <c r="H492" s="5">
        <v>11.5</v>
      </c>
      <c r="I492" s="48">
        <v>28.27</v>
      </c>
      <c r="J492" s="48">
        <v>37.93</v>
      </c>
      <c r="K492" s="48">
        <v>33.799999999999997</v>
      </c>
      <c r="L492" s="3">
        <v>1000</v>
      </c>
      <c r="M492">
        <f>LOG(L492)</f>
        <v>3</v>
      </c>
      <c r="N492" s="9">
        <v>80000</v>
      </c>
      <c r="O492" s="9">
        <f>LOG(N492)</f>
        <v>4.9030899869919438</v>
      </c>
      <c r="P492" s="53">
        <v>66.099999999999994</v>
      </c>
      <c r="Q492" s="53">
        <v>28.1</v>
      </c>
      <c r="R492" s="53">
        <v>5.8</v>
      </c>
      <c r="S492" s="63">
        <v>570</v>
      </c>
      <c r="T492">
        <f>LOG(S492)</f>
        <v>2.7558748556724915</v>
      </c>
      <c r="U492" s="27">
        <v>2420</v>
      </c>
      <c r="V492">
        <f>LOG(U492)</f>
        <v>3.3838153659804311</v>
      </c>
      <c r="W492">
        <v>20</v>
      </c>
      <c r="X492">
        <f>LOG(W492)</f>
        <v>1.3010299956639813</v>
      </c>
      <c r="Y492">
        <v>2.5</v>
      </c>
      <c r="Z492">
        <f>LOG(Y492)</f>
        <v>0.3979400086720376</v>
      </c>
      <c r="AA492">
        <v>8.3000000000000007</v>
      </c>
      <c r="AB492">
        <f>LOG(AA492)</f>
        <v>0.91907809237607396</v>
      </c>
      <c r="AC492">
        <v>3.7</v>
      </c>
      <c r="AD492">
        <f>LOG(AC492)</f>
        <v>0.56820172406699498</v>
      </c>
      <c r="AE492" s="13">
        <v>340</v>
      </c>
      <c r="AF492">
        <f>LOG(AE492)</f>
        <v>2.5314789170422549</v>
      </c>
      <c r="AG492" s="15">
        <v>130</v>
      </c>
      <c r="AH492">
        <f>LOG(AG492)</f>
        <v>2.1139433523068369</v>
      </c>
      <c r="AI492" s="18">
        <v>9.5</v>
      </c>
    </row>
    <row r="493" spans="1:35" ht="16" x14ac:dyDescent="0.2">
      <c r="A493" s="2" t="s">
        <v>537</v>
      </c>
      <c r="B493" s="3">
        <v>132000</v>
      </c>
      <c r="C493" s="92">
        <f>LOG(B493)</f>
        <v>5.1205739312058496</v>
      </c>
      <c r="D493">
        <v>4.3052999999999999</v>
      </c>
      <c r="E493" s="48">
        <v>4.6814</v>
      </c>
      <c r="F493" s="48">
        <v>3.4190999999999998</v>
      </c>
      <c r="G493" s="48">
        <v>13.544800000000002</v>
      </c>
      <c r="H493" s="5">
        <v>11.43</v>
      </c>
      <c r="I493" s="48">
        <v>27.500000000000004</v>
      </c>
      <c r="J493" s="48">
        <v>38.31</v>
      </c>
      <c r="K493" s="48">
        <v>34.18</v>
      </c>
      <c r="L493" s="3">
        <v>2000</v>
      </c>
      <c r="M493">
        <f>LOG(L493)</f>
        <v>3.3010299956639813</v>
      </c>
      <c r="N493" s="9">
        <v>112000</v>
      </c>
      <c r="O493" s="9">
        <f>LOG(N493)</f>
        <v>5.0492180226701819</v>
      </c>
      <c r="P493" s="53">
        <v>72.8</v>
      </c>
      <c r="Q493" s="53">
        <v>19.5</v>
      </c>
      <c r="R493" s="53">
        <v>7.7</v>
      </c>
      <c r="S493" s="63">
        <v>1100</v>
      </c>
      <c r="T493">
        <f>LOG(S493)</f>
        <v>3.0413926851582249</v>
      </c>
      <c r="U493" s="27">
        <v>1190</v>
      </c>
      <c r="V493">
        <f>LOG(U493)</f>
        <v>3.0755469613925306</v>
      </c>
      <c r="W493">
        <v>50</v>
      </c>
      <c r="X493">
        <f>LOG(W493)</f>
        <v>1.6989700043360187</v>
      </c>
      <c r="Y493">
        <v>85</v>
      </c>
      <c r="Z493">
        <f>LOG(Y493)</f>
        <v>1.9294189257142926</v>
      </c>
      <c r="AA493">
        <v>4.7</v>
      </c>
      <c r="AB493">
        <f>LOG(AA493)</f>
        <v>0.67209785793571752</v>
      </c>
      <c r="AC493">
        <v>3</v>
      </c>
      <c r="AD493">
        <f>LOG(AC493)</f>
        <v>0.47712125471966244</v>
      </c>
      <c r="AE493" s="13">
        <v>340</v>
      </c>
      <c r="AF493">
        <f>LOG(AE493)</f>
        <v>2.5314789170422549</v>
      </c>
      <c r="AG493" s="15">
        <v>20</v>
      </c>
      <c r="AH493">
        <f>LOG(AG493)</f>
        <v>1.3010299956639813</v>
      </c>
      <c r="AI493" s="18">
        <v>8.6999999999999993</v>
      </c>
    </row>
    <row r="494" spans="1:35" ht="16" x14ac:dyDescent="0.2">
      <c r="A494" s="2" t="s">
        <v>538</v>
      </c>
      <c r="B494" s="3">
        <v>107000</v>
      </c>
      <c r="C494" s="92">
        <f>LOG(B494)</f>
        <v>5.0293837776852097</v>
      </c>
      <c r="D494">
        <v>4.4619999999999997</v>
      </c>
      <c r="E494" s="48">
        <v>4.6702000000000004</v>
      </c>
      <c r="F494" s="48">
        <v>3.3573</v>
      </c>
      <c r="G494" s="48">
        <v>13.608599999999999</v>
      </c>
      <c r="H494" s="5">
        <v>8.26</v>
      </c>
      <c r="I494" s="48">
        <v>27.46</v>
      </c>
      <c r="J494" s="48">
        <v>38.700000000000003</v>
      </c>
      <c r="K494" s="48">
        <v>33.840000000000003</v>
      </c>
      <c r="L494" s="3">
        <v>32000</v>
      </c>
      <c r="M494">
        <f>LOG(L494)</f>
        <v>4.5051499783199063</v>
      </c>
      <c r="N494" s="9">
        <v>109000</v>
      </c>
      <c r="O494" s="9">
        <f>LOG(N494)</f>
        <v>5.0374264979406238</v>
      </c>
      <c r="P494" s="53">
        <v>64.8</v>
      </c>
      <c r="Q494" s="53">
        <v>22</v>
      </c>
      <c r="R494" s="53">
        <v>13.200000000000001</v>
      </c>
      <c r="S494" s="63">
        <v>31366.5</v>
      </c>
      <c r="T494">
        <f>LOG(S494)</f>
        <v>4.4964660610793494</v>
      </c>
      <c r="U494" s="27">
        <v>28416</v>
      </c>
      <c r="V494">
        <f>LOG(U494)</f>
        <v>4.4535629440985067</v>
      </c>
      <c r="W494">
        <v>110</v>
      </c>
      <c r="X494">
        <f>LOG(W494)</f>
        <v>2.0413926851582249</v>
      </c>
      <c r="Y494">
        <v>3125</v>
      </c>
      <c r="Z494">
        <f>LOG(Y494)</f>
        <v>3.4948500216800942</v>
      </c>
      <c r="AA494">
        <v>18.100000000000001</v>
      </c>
      <c r="AB494">
        <f>LOG(AA494)</f>
        <v>1.2576785748691846</v>
      </c>
      <c r="AC494">
        <v>7.6</v>
      </c>
      <c r="AD494">
        <f>LOG(AC494)</f>
        <v>0.88081359228079137</v>
      </c>
      <c r="AE494" s="13">
        <v>700</v>
      </c>
      <c r="AF494">
        <f>LOG(AE494)</f>
        <v>2.8450980400142569</v>
      </c>
      <c r="AG494" s="15">
        <v>80</v>
      </c>
      <c r="AH494">
        <f>LOG(AG494)</f>
        <v>1.9030899869919435</v>
      </c>
      <c r="AI494" s="18">
        <v>9.6999999999999993</v>
      </c>
    </row>
    <row r="495" spans="1:35" ht="16" x14ac:dyDescent="0.2">
      <c r="A495" s="2" t="s">
        <v>539</v>
      </c>
      <c r="B495" s="3">
        <v>84000</v>
      </c>
      <c r="C495" s="92">
        <f>LOG(B495)</f>
        <v>4.924279286061882</v>
      </c>
      <c r="D495">
        <v>4.3399000000000001</v>
      </c>
      <c r="E495" s="48">
        <v>4.6878000000000002</v>
      </c>
      <c r="F495" s="48">
        <v>3.3305000000000002</v>
      </c>
      <c r="G495" s="48">
        <v>13.4664</v>
      </c>
      <c r="H495" s="5">
        <v>11.75</v>
      </c>
      <c r="I495" s="48">
        <v>26.950000000000003</v>
      </c>
      <c r="J495" s="48">
        <v>37</v>
      </c>
      <c r="K495" s="48">
        <v>36.049999999999997</v>
      </c>
      <c r="L495" s="3">
        <v>460000</v>
      </c>
      <c r="M495">
        <f>LOG(L495)</f>
        <v>5.6627578316815743</v>
      </c>
      <c r="N495" s="9">
        <v>80000</v>
      </c>
      <c r="O495" s="9">
        <f>LOG(N495)</f>
        <v>4.9030899869919438</v>
      </c>
      <c r="P495" s="53">
        <v>76.7</v>
      </c>
      <c r="Q495" s="53">
        <v>16.7</v>
      </c>
      <c r="R495" s="53">
        <v>6.7</v>
      </c>
      <c r="S495" s="63">
        <v>6267</v>
      </c>
      <c r="T495">
        <f>LOG(S495)</f>
        <v>3.7970596946999708</v>
      </c>
      <c r="U495" s="27">
        <v>209000</v>
      </c>
      <c r="V495">
        <f>LOG(U495)</f>
        <v>5.3201462861110542</v>
      </c>
      <c r="W495">
        <v>30</v>
      </c>
      <c r="X495">
        <f>LOG(W495)</f>
        <v>1.4771212547196624</v>
      </c>
      <c r="Y495">
        <v>28.5</v>
      </c>
      <c r="Z495">
        <f>LOG(Y495)</f>
        <v>1.4548448600085102</v>
      </c>
      <c r="AA495">
        <v>6.7</v>
      </c>
      <c r="AB495">
        <f>LOG(AA495)</f>
        <v>0.82607480270082645</v>
      </c>
      <c r="AC495">
        <v>4.2</v>
      </c>
      <c r="AD495">
        <f>LOG(AC495)</f>
        <v>0.62324929039790045</v>
      </c>
      <c r="AE495" s="13">
        <v>270</v>
      </c>
      <c r="AF495">
        <f>LOG(AE495)</f>
        <v>2.4313637641589874</v>
      </c>
      <c r="AG495" s="15"/>
      <c r="AH495" t="e">
        <f>LOG(AG495)</f>
        <v>#NUM!</v>
      </c>
      <c r="AI495" s="18">
        <v>9.6999999999999993</v>
      </c>
    </row>
    <row r="496" spans="1:35" ht="16" x14ac:dyDescent="0.2">
      <c r="A496" s="2" t="s">
        <v>540</v>
      </c>
      <c r="B496" s="3">
        <v>82000</v>
      </c>
      <c r="C496" s="92">
        <f>LOG(B496)</f>
        <v>4.9138138523837167</v>
      </c>
      <c r="D496">
        <v>4.2178000000000004</v>
      </c>
      <c r="E496" s="48">
        <v>4.6927000000000003</v>
      </c>
      <c r="F496" s="48">
        <v>3.2751999999999994</v>
      </c>
      <c r="G496" s="48">
        <v>13.287599999999999</v>
      </c>
      <c r="H496" s="5">
        <v>10.32</v>
      </c>
      <c r="I496" s="48">
        <v>27.500000000000004</v>
      </c>
      <c r="J496" s="48">
        <v>37.97</v>
      </c>
      <c r="K496" s="48">
        <v>34.520000000000003</v>
      </c>
      <c r="L496" s="3">
        <v>50000</v>
      </c>
      <c r="M496">
        <f>LOG(L496)</f>
        <v>4.6989700043360187</v>
      </c>
      <c r="N496" s="9">
        <v>72000</v>
      </c>
      <c r="O496" s="9">
        <f>LOG(N496)</f>
        <v>4.8573324964312681</v>
      </c>
      <c r="P496" s="53">
        <v>72</v>
      </c>
      <c r="Q496" s="53">
        <v>24.3</v>
      </c>
      <c r="R496" s="53">
        <v>3.7000000000000006</v>
      </c>
      <c r="S496" s="63">
        <v>76000</v>
      </c>
      <c r="T496">
        <f>LOG(S496)</f>
        <v>4.8808135922807914</v>
      </c>
      <c r="U496" s="27">
        <v>3501553</v>
      </c>
      <c r="V496">
        <f>LOG(U496)</f>
        <v>6.5442607042762821</v>
      </c>
      <c r="W496">
        <v>35</v>
      </c>
      <c r="X496">
        <f>LOG(W496)</f>
        <v>1.5440680443502757</v>
      </c>
      <c r="Y496">
        <v>185</v>
      </c>
      <c r="Z496">
        <f>LOG(Y496)</f>
        <v>2.2671717284030137</v>
      </c>
      <c r="AA496">
        <v>6.2</v>
      </c>
      <c r="AB496">
        <f>LOG(AA496)</f>
        <v>0.79239168949825389</v>
      </c>
      <c r="AC496">
        <v>4.2</v>
      </c>
      <c r="AD496">
        <f>LOG(AC496)</f>
        <v>0.62324929039790045</v>
      </c>
      <c r="AE496" s="13">
        <v>240</v>
      </c>
      <c r="AF496">
        <f>LOG(AE496)</f>
        <v>2.3802112417116059</v>
      </c>
      <c r="AG496" s="15">
        <v>130</v>
      </c>
      <c r="AH496">
        <f>LOG(AG496)</f>
        <v>2.1139433523068369</v>
      </c>
      <c r="AI496" s="18">
        <v>9.4</v>
      </c>
    </row>
    <row r="497" spans="1:35" ht="16" x14ac:dyDescent="0.2">
      <c r="A497" s="2" t="s">
        <v>541</v>
      </c>
      <c r="B497" s="3">
        <v>115000</v>
      </c>
      <c r="C497" s="92">
        <f>LOG(B497)</f>
        <v>5.0606978403536118</v>
      </c>
      <c r="D497">
        <v>3.8673999999999999</v>
      </c>
      <c r="E497" s="48">
        <v>4.7015000000000002</v>
      </c>
      <c r="F497" s="48">
        <v>3.0855999999999999</v>
      </c>
      <c r="G497" s="48">
        <v>12.774099999999999</v>
      </c>
      <c r="H497" s="5">
        <v>9.27</v>
      </c>
      <c r="I497" s="48">
        <v>26.530000000000005</v>
      </c>
      <c r="J497" s="48">
        <v>36.39</v>
      </c>
      <c r="K497" s="48">
        <v>37.08</v>
      </c>
      <c r="L497" s="3">
        <v>2000</v>
      </c>
      <c r="M497">
        <f>LOG(L497)</f>
        <v>3.3010299956639813</v>
      </c>
      <c r="N497" s="9">
        <v>156000</v>
      </c>
      <c r="O497" s="9">
        <f>LOG(N497)</f>
        <v>5.1931245983544612</v>
      </c>
      <c r="P497" s="53">
        <v>79.900000000000006</v>
      </c>
      <c r="Q497" s="53">
        <v>5.6</v>
      </c>
      <c r="R497" s="53">
        <v>14.499999999999998</v>
      </c>
      <c r="S497" s="63">
        <v>1670</v>
      </c>
      <c r="T497">
        <f>LOG(S497)</f>
        <v>3.2227164711475833</v>
      </c>
      <c r="U497" s="27">
        <v>3190</v>
      </c>
      <c r="V497">
        <f>LOG(U497)</f>
        <v>3.503790683057181</v>
      </c>
      <c r="W497">
        <v>110</v>
      </c>
      <c r="X497">
        <f>LOG(W497)</f>
        <v>2.0413926851582249</v>
      </c>
      <c r="Y497">
        <v>50.5</v>
      </c>
      <c r="Z497">
        <f>LOG(Y497)</f>
        <v>1.7032913781186614</v>
      </c>
      <c r="AA497">
        <v>4.7</v>
      </c>
      <c r="AB497">
        <f>LOG(AA497)</f>
        <v>0.67209785793571752</v>
      </c>
      <c r="AC497">
        <v>2.9</v>
      </c>
      <c r="AD497">
        <f>LOG(AC497)</f>
        <v>0.46239799789895608</v>
      </c>
      <c r="AE497" s="13">
        <v>400</v>
      </c>
      <c r="AF497">
        <f>LOG(AE497)</f>
        <v>2.6020599913279625</v>
      </c>
      <c r="AG497" s="15">
        <v>170</v>
      </c>
      <c r="AH497">
        <f>LOG(AG497)</f>
        <v>2.2304489213782741</v>
      </c>
      <c r="AI497" s="18">
        <v>7.6</v>
      </c>
    </row>
    <row r="498" spans="1:35" ht="16" x14ac:dyDescent="0.2">
      <c r="A498" s="2" t="s">
        <v>542</v>
      </c>
      <c r="B498" s="3">
        <v>155000</v>
      </c>
      <c r="C498" s="92">
        <f>LOG(B498)</f>
        <v>5.1903316981702918</v>
      </c>
      <c r="D498">
        <v>4.3596000000000004</v>
      </c>
      <c r="E498" s="48">
        <v>4.6959999999999997</v>
      </c>
      <c r="F498" s="48">
        <v>3.3488000000000002</v>
      </c>
      <c r="G498" s="48">
        <v>13.5571</v>
      </c>
      <c r="H498" s="5">
        <v>11.7</v>
      </c>
      <c r="I498" s="48">
        <v>27.07</v>
      </c>
      <c r="J498" s="48">
        <v>38.78</v>
      </c>
      <c r="K498" s="48">
        <v>34.15</v>
      </c>
      <c r="L498" s="3">
        <v>2000</v>
      </c>
      <c r="M498">
        <f>LOG(L498)</f>
        <v>3.3010299956639813</v>
      </c>
      <c r="N498" s="9">
        <v>148000</v>
      </c>
      <c r="O498" s="9">
        <f>LOG(N498)</f>
        <v>5.1702617153949575</v>
      </c>
      <c r="P498" s="53">
        <v>61.4</v>
      </c>
      <c r="Q498" s="53">
        <v>32.700000000000003</v>
      </c>
      <c r="R498" s="53">
        <v>5.8</v>
      </c>
      <c r="S498" s="63">
        <v>3250</v>
      </c>
      <c r="T498">
        <f>LOG(S498)</f>
        <v>3.5118833609788744</v>
      </c>
      <c r="U498" s="27">
        <v>9553</v>
      </c>
      <c r="V498">
        <f>LOG(U498)</f>
        <v>3.9801397777457543</v>
      </c>
      <c r="W498">
        <v>130</v>
      </c>
      <c r="X498">
        <f>LOG(W498)</f>
        <v>2.1139433523068369</v>
      </c>
      <c r="Y498">
        <v>103</v>
      </c>
      <c r="Z498">
        <f>LOG(Y498)</f>
        <v>2.012837224705172</v>
      </c>
      <c r="AA498">
        <v>6.3</v>
      </c>
      <c r="AB498">
        <f>LOG(AA498)</f>
        <v>0.79934054945358168</v>
      </c>
      <c r="AC498">
        <v>3.5</v>
      </c>
      <c r="AD498">
        <f>LOG(AC498)</f>
        <v>0.54406804435027567</v>
      </c>
      <c r="AE498" s="13">
        <v>18</v>
      </c>
      <c r="AF498">
        <f>LOG(AE498)</f>
        <v>1.255272505103306</v>
      </c>
      <c r="AG498" s="15">
        <v>80</v>
      </c>
      <c r="AH498">
        <f>LOG(AG498)</f>
        <v>1.9030899869919435</v>
      </c>
      <c r="AI498" s="18">
        <v>7.8</v>
      </c>
    </row>
    <row r="499" spans="1:35" ht="16" x14ac:dyDescent="0.2">
      <c r="A499" s="2" t="s">
        <v>543</v>
      </c>
      <c r="B499" s="3">
        <v>329000</v>
      </c>
      <c r="C499" s="92">
        <f>LOG(B499)</f>
        <v>5.517195897949974</v>
      </c>
      <c r="D499">
        <v>4.2675000000000001</v>
      </c>
      <c r="E499" s="48">
        <v>4.6708999999999996</v>
      </c>
      <c r="F499" s="48">
        <v>3.4373</v>
      </c>
      <c r="G499" s="48">
        <v>13.514799999999999</v>
      </c>
      <c r="H499" s="5">
        <v>8.73</v>
      </c>
      <c r="I499" s="48">
        <v>27.79</v>
      </c>
      <c r="J499" s="48">
        <v>39.61</v>
      </c>
      <c r="K499" s="48">
        <v>32.590000000000003</v>
      </c>
      <c r="L499" s="3">
        <v>7000</v>
      </c>
      <c r="M499">
        <f>LOG(L499)</f>
        <v>3.8450980400142569</v>
      </c>
      <c r="N499" s="9">
        <v>226000</v>
      </c>
      <c r="O499" s="9">
        <f>LOG(N499)</f>
        <v>5.3541084391474012</v>
      </c>
      <c r="P499" s="53">
        <v>75.400000000000006</v>
      </c>
      <c r="Q499" s="53">
        <v>22</v>
      </c>
      <c r="R499" s="53">
        <v>2.6</v>
      </c>
      <c r="S499" s="63">
        <v>10437</v>
      </c>
      <c r="T499">
        <f>LOG(S499)</f>
        <v>4.018575683467251</v>
      </c>
      <c r="U499" s="27">
        <v>12454.5</v>
      </c>
      <c r="V499">
        <f>LOG(U499)</f>
        <v>4.0953262969789321</v>
      </c>
      <c r="W499">
        <v>65</v>
      </c>
      <c r="X499">
        <f>LOG(W499)</f>
        <v>1.8129133566428555</v>
      </c>
      <c r="Y499">
        <v>6.5</v>
      </c>
      <c r="Z499">
        <f>LOG(Y499)</f>
        <v>0.81291335664285558</v>
      </c>
      <c r="AA499">
        <v>7.7</v>
      </c>
      <c r="AB499">
        <f>LOG(AA499)</f>
        <v>0.88649072517248184</v>
      </c>
      <c r="AC499">
        <v>2.6</v>
      </c>
      <c r="AD499">
        <f>LOG(AC499)</f>
        <v>0.41497334797081797</v>
      </c>
      <c r="AE499" s="13">
        <v>460</v>
      </c>
      <c r="AF499">
        <f>LOG(AE499)</f>
        <v>2.6627578316815739</v>
      </c>
      <c r="AG499" s="15">
        <v>50</v>
      </c>
      <c r="AH499">
        <f>LOG(AG499)</f>
        <v>1.6989700043360187</v>
      </c>
      <c r="AI499" s="18">
        <v>9.8000000000000007</v>
      </c>
    </row>
    <row r="500" spans="1:35" ht="16" x14ac:dyDescent="0.2">
      <c r="A500" s="2" t="s">
        <v>544</v>
      </c>
      <c r="B500" s="3">
        <v>262000</v>
      </c>
      <c r="C500" s="92">
        <f>LOG(B500)</f>
        <v>5.4183012913197457</v>
      </c>
      <c r="D500">
        <v>4.2092999999999998</v>
      </c>
      <c r="E500" s="48">
        <v>4.6996000000000002</v>
      </c>
      <c r="F500" s="48">
        <v>3.3588</v>
      </c>
      <c r="G500" s="48">
        <v>13.390699999999999</v>
      </c>
      <c r="H500" s="5">
        <v>8.61</v>
      </c>
      <c r="I500" s="48">
        <v>27.250000000000004</v>
      </c>
      <c r="J500" s="48">
        <v>40</v>
      </c>
      <c r="K500" s="48">
        <v>32.75</v>
      </c>
      <c r="L500" s="3">
        <v>9000</v>
      </c>
      <c r="M500">
        <f>LOG(L500)</f>
        <v>3.9542425094393248</v>
      </c>
      <c r="N500" s="9">
        <v>231000</v>
      </c>
      <c r="O500" s="9">
        <f>LOG(N500)</f>
        <v>5.363611979892144</v>
      </c>
      <c r="P500" s="53">
        <v>75</v>
      </c>
      <c r="Q500" s="53">
        <v>18.100000000000001</v>
      </c>
      <c r="R500" s="53">
        <v>6.9</v>
      </c>
      <c r="S500" s="63">
        <v>2630</v>
      </c>
      <c r="T500">
        <f>LOG(S500)</f>
        <v>3.419955748489758</v>
      </c>
      <c r="U500" s="27">
        <v>3700</v>
      </c>
      <c r="V500">
        <f>LOG(U500)</f>
        <v>3.568201724066995</v>
      </c>
      <c r="W500">
        <v>120</v>
      </c>
      <c r="X500">
        <f>LOG(W500)</f>
        <v>2.0791812460476247</v>
      </c>
      <c r="Y500">
        <v>14.5</v>
      </c>
      <c r="Z500">
        <f>LOG(Y500)</f>
        <v>1.1613680022349748</v>
      </c>
      <c r="AA500">
        <v>5.8</v>
      </c>
      <c r="AB500">
        <f>LOG(AA500)</f>
        <v>0.76342799356293722</v>
      </c>
      <c r="AC500">
        <v>1.9</v>
      </c>
      <c r="AD500">
        <f>LOG(AC500)</f>
        <v>0.27875360095282892</v>
      </c>
      <c r="AE500" s="13">
        <v>190</v>
      </c>
      <c r="AF500">
        <f>LOG(AE500)</f>
        <v>2.2787536009528289</v>
      </c>
      <c r="AG500" s="15">
        <v>20</v>
      </c>
      <c r="AH500">
        <f>LOG(AG500)</f>
        <v>1.3010299956639813</v>
      </c>
      <c r="AI500" s="18">
        <v>9.6</v>
      </c>
    </row>
    <row r="501" spans="1:35" ht="16" x14ac:dyDescent="0.2">
      <c r="A501" s="2" t="s">
        <v>545</v>
      </c>
      <c r="B501" s="3">
        <v>181000</v>
      </c>
      <c r="C501" s="92">
        <f>LOG(B501)</f>
        <v>5.2576785748691846</v>
      </c>
      <c r="D501">
        <v>4.2957999999999998</v>
      </c>
      <c r="E501" s="48">
        <v>4.6969000000000003</v>
      </c>
      <c r="F501" s="48">
        <v>3.2664</v>
      </c>
      <c r="G501" s="48">
        <v>13.3622</v>
      </c>
      <c r="H501" s="5">
        <v>7.37</v>
      </c>
      <c r="I501" s="48">
        <v>25.27</v>
      </c>
      <c r="J501" s="48">
        <v>37.299999999999997</v>
      </c>
      <c r="K501" s="48">
        <v>37.43</v>
      </c>
      <c r="L501" s="3">
        <v>20000</v>
      </c>
      <c r="M501">
        <f>LOG(L501)</f>
        <v>4.3010299956639813</v>
      </c>
      <c r="N501" s="9">
        <v>176000</v>
      </c>
      <c r="O501" s="9">
        <f>LOG(N501)</f>
        <v>5.2455126678141495</v>
      </c>
      <c r="P501" s="53">
        <v>75.2</v>
      </c>
      <c r="Q501" s="53">
        <v>16.899999999999999</v>
      </c>
      <c r="R501" s="53">
        <v>7.9</v>
      </c>
      <c r="S501" s="63">
        <v>3140</v>
      </c>
      <c r="T501">
        <f>LOG(S501)</f>
        <v>3.4969296480732148</v>
      </c>
      <c r="U501" s="27">
        <v>18833</v>
      </c>
      <c r="V501">
        <f>LOG(U501)</f>
        <v>4.2749195064037542</v>
      </c>
      <c r="W501">
        <v>90</v>
      </c>
      <c r="X501">
        <f>LOG(W501)</f>
        <v>1.954242509439325</v>
      </c>
      <c r="Y501">
        <v>28.5</v>
      </c>
      <c r="Z501">
        <f>LOG(Y501)</f>
        <v>1.4548448600085102</v>
      </c>
      <c r="AA501">
        <v>2.2000000000000002</v>
      </c>
      <c r="AB501">
        <f>LOG(AA501)</f>
        <v>0.34242268082220628</v>
      </c>
      <c r="AC501">
        <v>1.9</v>
      </c>
      <c r="AD501">
        <f>LOG(AC501)</f>
        <v>0.27875360095282892</v>
      </c>
      <c r="AE501" s="13">
        <v>90</v>
      </c>
      <c r="AF501">
        <f>LOG(AE501)</f>
        <v>1.954242509439325</v>
      </c>
      <c r="AG501" s="15">
        <v>110</v>
      </c>
      <c r="AH501">
        <f>LOG(AG501)</f>
        <v>2.0413926851582249</v>
      </c>
      <c r="AI501" s="18">
        <v>9.3000000000000007</v>
      </c>
    </row>
    <row r="502" spans="1:35" ht="16" x14ac:dyDescent="0.2">
      <c r="A502" s="2" t="s">
        <v>546</v>
      </c>
      <c r="B502" s="3">
        <v>266000</v>
      </c>
      <c r="C502" s="92">
        <f>LOG(B502)</f>
        <v>5.424881636631067</v>
      </c>
      <c r="D502">
        <v>4.1273999999999997</v>
      </c>
      <c r="E502" s="48">
        <v>4.6711</v>
      </c>
      <c r="F502" s="48">
        <v>3.2858999999999998</v>
      </c>
      <c r="G502" s="48">
        <v>13.184200000000001</v>
      </c>
      <c r="H502" s="5">
        <v>10.53</v>
      </c>
      <c r="I502" s="48">
        <v>23.93</v>
      </c>
      <c r="J502" s="48">
        <v>35.61</v>
      </c>
      <c r="K502" s="48">
        <v>40.46</v>
      </c>
      <c r="L502" s="3">
        <v>3000</v>
      </c>
      <c r="M502">
        <f>LOG(L502)</f>
        <v>3.4771212547196626</v>
      </c>
      <c r="N502" s="9">
        <v>219000</v>
      </c>
      <c r="O502" s="9">
        <f>LOG(N502)</f>
        <v>5.3404441148401185</v>
      </c>
      <c r="P502" s="53">
        <v>74.400000000000006</v>
      </c>
      <c r="Q502" s="53">
        <v>18.600000000000001</v>
      </c>
      <c r="R502" s="53">
        <v>7.0000000000000009</v>
      </c>
      <c r="S502" s="63">
        <v>1840</v>
      </c>
      <c r="T502">
        <f>LOG(S502)</f>
        <v>3.2648178230095364</v>
      </c>
      <c r="U502" s="27">
        <v>17591</v>
      </c>
      <c r="V502">
        <f>LOG(U502)</f>
        <v>4.2452905286068328</v>
      </c>
      <c r="W502">
        <v>125</v>
      </c>
      <c r="X502">
        <f>LOG(W502)</f>
        <v>2.0969100130080562</v>
      </c>
      <c r="Y502">
        <v>53</v>
      </c>
      <c r="Z502">
        <f>LOG(Y502)</f>
        <v>1.7242758696007889</v>
      </c>
      <c r="AA502">
        <v>5.3</v>
      </c>
      <c r="AB502">
        <f>LOG(AA502)</f>
        <v>0.72427586960078905</v>
      </c>
      <c r="AC502">
        <v>3.3</v>
      </c>
      <c r="AD502">
        <f>LOG(AC502)</f>
        <v>0.51851393987788741</v>
      </c>
      <c r="AE502" s="13">
        <v>480</v>
      </c>
      <c r="AF502">
        <f>LOG(AE502)</f>
        <v>2.6812412373755872</v>
      </c>
      <c r="AG502" s="15">
        <v>20</v>
      </c>
      <c r="AH502">
        <f>LOG(AG502)</f>
        <v>1.3010299956639813</v>
      </c>
      <c r="AI502" s="18">
        <v>9.3000000000000007</v>
      </c>
    </row>
    <row r="503" spans="1:35" ht="16" x14ac:dyDescent="0.2">
      <c r="A503" s="2" t="s">
        <v>547</v>
      </c>
      <c r="B503" s="3">
        <v>224000</v>
      </c>
      <c r="C503" s="92">
        <f>LOG(B503)</f>
        <v>5.3502480183341632</v>
      </c>
      <c r="D503">
        <v>3.8837000000000002</v>
      </c>
      <c r="E503" s="48">
        <v>4.6702000000000004</v>
      </c>
      <c r="F503" s="48">
        <v>3.1333000000000002</v>
      </c>
      <c r="G503" s="48">
        <v>12.807499999999999</v>
      </c>
      <c r="H503" s="5">
        <v>8.58</v>
      </c>
      <c r="I503" s="48">
        <v>25.650000000000002</v>
      </c>
      <c r="J503" s="48">
        <v>38.369999999999997</v>
      </c>
      <c r="K503" s="48">
        <v>35.979999999999997</v>
      </c>
      <c r="L503" s="3">
        <v>5000</v>
      </c>
      <c r="M503">
        <f>LOG(L503)</f>
        <v>3.6989700043360187</v>
      </c>
      <c r="N503" s="9">
        <v>102000</v>
      </c>
      <c r="O503" s="9">
        <f>LOG(N503)</f>
        <v>5.008600171761918</v>
      </c>
      <c r="P503" s="53">
        <v>74.3</v>
      </c>
      <c r="Q503" s="53">
        <v>7.9</v>
      </c>
      <c r="R503" s="53">
        <v>17.8</v>
      </c>
      <c r="S503" s="63">
        <v>24685</v>
      </c>
      <c r="T503">
        <f>LOG(S503)</f>
        <v>4.39243313155555</v>
      </c>
      <c r="U503" s="27">
        <v>116000</v>
      </c>
      <c r="V503">
        <f>LOG(U503)</f>
        <v>5.0644579892269181</v>
      </c>
      <c r="W503">
        <v>135</v>
      </c>
      <c r="X503">
        <f>LOG(W503)</f>
        <v>2.1303337684950061</v>
      </c>
      <c r="Y503">
        <v>70</v>
      </c>
      <c r="Z503">
        <f>LOG(Y503)</f>
        <v>1.8450980400142569</v>
      </c>
      <c r="AA503">
        <v>11.3</v>
      </c>
      <c r="AB503">
        <f>LOG(AA503)</f>
        <v>1.0530784434834197</v>
      </c>
      <c r="AC503">
        <v>13.3</v>
      </c>
      <c r="AD503">
        <f>LOG(AC503)</f>
        <v>1.1238516409670858</v>
      </c>
      <c r="AE503" s="13">
        <v>350</v>
      </c>
      <c r="AF503">
        <f>LOG(AE503)</f>
        <v>2.5440680443502757</v>
      </c>
      <c r="AG503" s="15">
        <v>130</v>
      </c>
      <c r="AH503">
        <f>LOG(AG503)</f>
        <v>2.1139433523068369</v>
      </c>
      <c r="AI503" s="18">
        <v>7.7</v>
      </c>
    </row>
    <row r="504" spans="1:35" ht="16" x14ac:dyDescent="0.2">
      <c r="A504" s="2" t="s">
        <v>548</v>
      </c>
      <c r="B504" s="3">
        <v>120000</v>
      </c>
      <c r="C504" s="92">
        <f>LOG(B504)</f>
        <v>5.0791812460476251</v>
      </c>
      <c r="D504">
        <v>3.9672000000000001</v>
      </c>
      <c r="E504" s="48">
        <v>4.6700999999999997</v>
      </c>
      <c r="F504" s="48">
        <v>3.1539000000000006</v>
      </c>
      <c r="G504" s="48">
        <v>12.9163</v>
      </c>
      <c r="H504" s="5">
        <v>10.18</v>
      </c>
      <c r="I504" s="48">
        <v>25.2</v>
      </c>
      <c r="J504" s="48">
        <v>38.89</v>
      </c>
      <c r="K504" s="48">
        <v>35.909999999999997</v>
      </c>
      <c r="L504" s="3">
        <v>13000</v>
      </c>
      <c r="M504">
        <f>LOG(L504)</f>
        <v>4.1139433523068369</v>
      </c>
      <c r="N504" s="9">
        <v>111000</v>
      </c>
      <c r="O504" s="9">
        <f>LOG(N504)</f>
        <v>5.0453229787866576</v>
      </c>
      <c r="P504" s="53">
        <v>69.3</v>
      </c>
      <c r="Q504" s="53">
        <v>19.600000000000001</v>
      </c>
      <c r="R504" s="53">
        <v>11</v>
      </c>
      <c r="S504" s="63">
        <v>59000</v>
      </c>
      <c r="T504">
        <f>LOG(S504)</f>
        <v>4.7708520116421438</v>
      </c>
      <c r="U504" s="27">
        <v>174000</v>
      </c>
      <c r="V504">
        <f>LOG(U504)</f>
        <v>5.2405492482825995</v>
      </c>
      <c r="W504">
        <v>50</v>
      </c>
      <c r="X504">
        <f>LOG(W504)</f>
        <v>1.6989700043360187</v>
      </c>
      <c r="Y504">
        <v>3125</v>
      </c>
      <c r="Z504">
        <f>LOG(Y504)</f>
        <v>3.4948500216800942</v>
      </c>
      <c r="AA504">
        <v>10.6</v>
      </c>
      <c r="AB504">
        <f>LOG(AA504)</f>
        <v>1.0253058652647702</v>
      </c>
      <c r="AC504">
        <v>7.4</v>
      </c>
      <c r="AD504">
        <f>LOG(AC504)</f>
        <v>0.86923171973097624</v>
      </c>
      <c r="AE504" s="13">
        <v>18</v>
      </c>
      <c r="AF504">
        <f>LOG(AE504)</f>
        <v>1.255272505103306</v>
      </c>
      <c r="AG504" s="15">
        <v>40</v>
      </c>
      <c r="AH504">
        <f>LOG(AG504)</f>
        <v>1.6020599913279623</v>
      </c>
      <c r="AI504" s="18">
        <v>9.5</v>
      </c>
    </row>
    <row r="505" spans="1:35" ht="16" x14ac:dyDescent="0.2">
      <c r="A505" s="2" t="s">
        <v>549</v>
      </c>
      <c r="B505" s="3">
        <v>146000</v>
      </c>
      <c r="C505" s="92">
        <f>LOG(B505)</f>
        <v>5.1643528557844371</v>
      </c>
      <c r="D505">
        <v>3.88</v>
      </c>
      <c r="E505" s="48">
        <v>4.7107999999999999</v>
      </c>
      <c r="F505" s="48">
        <v>3.0727000000000002</v>
      </c>
      <c r="G505" s="48">
        <v>12.771000000000003</v>
      </c>
      <c r="H505" s="5">
        <v>13.56</v>
      </c>
      <c r="I505" s="48">
        <v>27.11</v>
      </c>
      <c r="J505" s="48">
        <v>38.74</v>
      </c>
      <c r="K505" s="48">
        <v>34.15</v>
      </c>
      <c r="L505" s="3">
        <v>2000</v>
      </c>
      <c r="M505">
        <f>LOG(L505)</f>
        <v>3.3010299956639813</v>
      </c>
      <c r="N505" s="9">
        <v>34000</v>
      </c>
      <c r="O505" s="9">
        <f>LOG(N505)</f>
        <v>4.5314789170422554</v>
      </c>
      <c r="P505" s="53">
        <v>64.7</v>
      </c>
      <c r="Q505" s="53">
        <v>25.5</v>
      </c>
      <c r="R505" s="53">
        <v>9.8000000000000007</v>
      </c>
      <c r="S505" s="63">
        <v>2010</v>
      </c>
      <c r="T505">
        <f>LOG(S505)</f>
        <v>3.3031960574204891</v>
      </c>
      <c r="U505" s="27">
        <v>2620</v>
      </c>
      <c r="V505">
        <f>LOG(U505)</f>
        <v>3.4183012913197452</v>
      </c>
      <c r="W505">
        <v>165</v>
      </c>
      <c r="X505">
        <f>LOG(W505)</f>
        <v>2.2174839442139063</v>
      </c>
      <c r="Y505">
        <v>107.5</v>
      </c>
      <c r="Z505">
        <f>LOG(Y505)</f>
        <v>2.0314084642516241</v>
      </c>
      <c r="AA505">
        <v>17.3</v>
      </c>
      <c r="AB505">
        <f>LOG(AA505)</f>
        <v>1.2380461031287955</v>
      </c>
      <c r="AC505">
        <v>2.8</v>
      </c>
      <c r="AD505">
        <f>LOG(AC505)</f>
        <v>0.44715803134221921</v>
      </c>
      <c r="AE505" s="13">
        <v>340</v>
      </c>
      <c r="AF505">
        <f>LOG(AE505)</f>
        <v>2.5314789170422549</v>
      </c>
      <c r="AG505" s="15">
        <v>40</v>
      </c>
      <c r="AH505">
        <f>LOG(AG505)</f>
        <v>1.6020599913279623</v>
      </c>
      <c r="AI505" s="18">
        <v>6</v>
      </c>
    </row>
    <row r="506" spans="1:35" ht="16" x14ac:dyDescent="0.2">
      <c r="A506" s="2" t="s">
        <v>550</v>
      </c>
      <c r="B506" s="3">
        <v>155000</v>
      </c>
      <c r="C506" s="92">
        <f>LOG(B506)</f>
        <v>5.1903316981702918</v>
      </c>
      <c r="D506">
        <v>4.1935000000000002</v>
      </c>
      <c r="E506" s="48">
        <v>4.7051999999999996</v>
      </c>
      <c r="F506" s="48">
        <v>3.1580999999999997</v>
      </c>
      <c r="G506" s="48">
        <v>13.1625</v>
      </c>
      <c r="H506" s="5">
        <v>11.52</v>
      </c>
      <c r="I506" s="48">
        <v>25.840000000000003</v>
      </c>
      <c r="J506" s="48">
        <v>38.799999999999997</v>
      </c>
      <c r="K506" s="48">
        <v>35.36</v>
      </c>
      <c r="L506" s="3">
        <v>6000</v>
      </c>
      <c r="M506">
        <f>LOG(L506)</f>
        <v>3.7781512503836434</v>
      </c>
      <c r="N506" s="9">
        <v>165000</v>
      </c>
      <c r="O506" s="9">
        <f>LOG(N506)</f>
        <v>5.2174839442139067</v>
      </c>
      <c r="P506" s="53">
        <v>67.900000000000006</v>
      </c>
      <c r="Q506" s="53">
        <v>18.899999999999999</v>
      </c>
      <c r="R506" s="53">
        <v>13.200000000000001</v>
      </c>
      <c r="S506" s="63">
        <v>1560</v>
      </c>
      <c r="T506">
        <f>LOG(S506)</f>
        <v>3.1931245983544616</v>
      </c>
      <c r="U506" s="27">
        <v>7074</v>
      </c>
      <c r="V506">
        <f>LOG(U506)</f>
        <v>3.8496650554787326</v>
      </c>
      <c r="W506">
        <v>60</v>
      </c>
      <c r="X506">
        <f>LOG(W506)</f>
        <v>1.7781512503836436</v>
      </c>
      <c r="Y506">
        <v>30.5</v>
      </c>
      <c r="Z506">
        <f>LOG(Y506)</f>
        <v>1.4842998393467859</v>
      </c>
      <c r="AA506">
        <v>7</v>
      </c>
      <c r="AB506">
        <f>LOG(AA506)</f>
        <v>0.84509804001425681</v>
      </c>
      <c r="AC506">
        <v>2.9</v>
      </c>
      <c r="AD506">
        <f>LOG(AC506)</f>
        <v>0.46239799789895608</v>
      </c>
      <c r="AE506" s="13">
        <v>480</v>
      </c>
      <c r="AF506">
        <f>LOG(AE506)</f>
        <v>2.6812412373755872</v>
      </c>
      <c r="AG506" s="15">
        <v>50</v>
      </c>
      <c r="AH506">
        <f>LOG(AG506)</f>
        <v>1.6989700043360187</v>
      </c>
      <c r="AI506" s="18">
        <v>6.7</v>
      </c>
    </row>
    <row r="507" spans="1:35" ht="16" x14ac:dyDescent="0.2">
      <c r="A507" s="2" t="s">
        <v>551</v>
      </c>
      <c r="B507" s="3">
        <v>130000</v>
      </c>
      <c r="C507" s="92">
        <f>LOG(B507)</f>
        <v>5.1139433523068369</v>
      </c>
      <c r="D507">
        <v>4.1795</v>
      </c>
      <c r="E507" s="48">
        <v>4.7145000000000001</v>
      </c>
      <c r="F507" s="48">
        <v>3.0485000000000002</v>
      </c>
      <c r="G507" s="48">
        <v>13.027700000000001</v>
      </c>
      <c r="H507" s="5">
        <v>10.26</v>
      </c>
      <c r="I507" s="48">
        <v>26.43</v>
      </c>
      <c r="J507" s="48">
        <v>38.75</v>
      </c>
      <c r="K507" s="48">
        <v>34.82</v>
      </c>
      <c r="L507" s="3">
        <v>2000</v>
      </c>
      <c r="M507">
        <f>LOG(L507)</f>
        <v>3.3010299956639813</v>
      </c>
      <c r="N507" s="9">
        <v>119000</v>
      </c>
      <c r="O507" s="9">
        <f>LOG(N507)</f>
        <v>5.075546961392531</v>
      </c>
      <c r="P507" s="53">
        <v>70.400000000000006</v>
      </c>
      <c r="Q507" s="53">
        <v>26.3</v>
      </c>
      <c r="R507" s="53">
        <v>3.4000000000000004</v>
      </c>
      <c r="S507" s="63">
        <v>2160</v>
      </c>
      <c r="T507">
        <f>LOG(S507)</f>
        <v>3.3344537511509307</v>
      </c>
      <c r="U507" s="27">
        <v>27000</v>
      </c>
      <c r="V507">
        <f>LOG(U507)</f>
        <v>4.4313637641589869</v>
      </c>
      <c r="W507">
        <v>30</v>
      </c>
      <c r="X507">
        <f>LOG(W507)</f>
        <v>1.4771212547196624</v>
      </c>
      <c r="Y507">
        <v>7</v>
      </c>
      <c r="Z507">
        <f>LOG(Y507)</f>
        <v>0.84509804001425681</v>
      </c>
      <c r="AA507">
        <v>4.2</v>
      </c>
      <c r="AB507">
        <f>LOG(AA507)</f>
        <v>0.62324929039790045</v>
      </c>
      <c r="AC507">
        <v>2.5</v>
      </c>
      <c r="AD507">
        <f>LOG(AC507)</f>
        <v>0.3979400086720376</v>
      </c>
      <c r="AE507" s="13">
        <v>160</v>
      </c>
      <c r="AF507">
        <f>LOG(AE507)</f>
        <v>2.2041199826559246</v>
      </c>
      <c r="AG507" s="15">
        <v>50</v>
      </c>
      <c r="AH507">
        <f>LOG(AG507)</f>
        <v>1.6989700043360187</v>
      </c>
      <c r="AI507" s="18">
        <v>5.0999999999999996</v>
      </c>
    </row>
    <row r="508" spans="1:35" ht="16" x14ac:dyDescent="0.2">
      <c r="A508" s="2" t="s">
        <v>552</v>
      </c>
      <c r="B508" s="3">
        <v>104000</v>
      </c>
      <c r="C508" s="92">
        <f>LOG(B508)</f>
        <v>5.0170333392987807</v>
      </c>
      <c r="D508">
        <v>4.1428000000000003</v>
      </c>
      <c r="E508" s="48">
        <v>4.7001999999999997</v>
      </c>
      <c r="F508" s="48">
        <v>3.0379</v>
      </c>
      <c r="G508" s="48">
        <v>12.9602</v>
      </c>
      <c r="H508" s="5">
        <v>10.35</v>
      </c>
      <c r="I508" s="48">
        <v>25.6</v>
      </c>
      <c r="J508" s="48">
        <v>36.14</v>
      </c>
      <c r="K508" s="48">
        <v>38.26</v>
      </c>
      <c r="L508" s="3">
        <v>4000000</v>
      </c>
      <c r="M508">
        <f>LOG(L508)</f>
        <v>6.6020599913279625</v>
      </c>
      <c r="N508" s="9">
        <v>84000</v>
      </c>
      <c r="O508" s="9">
        <f>LOG(N508)</f>
        <v>4.924279286061882</v>
      </c>
      <c r="P508" s="53">
        <v>73.8</v>
      </c>
      <c r="Q508" s="53">
        <v>15.9</v>
      </c>
      <c r="R508" s="53">
        <v>10.3</v>
      </c>
      <c r="S508" s="63">
        <v>513614</v>
      </c>
      <c r="T508">
        <f>LOG(S508)</f>
        <v>5.7106368531446758</v>
      </c>
      <c r="U508" s="27">
        <v>2119205</v>
      </c>
      <c r="V508">
        <f>LOG(U508)</f>
        <v>6.3261729699540705</v>
      </c>
      <c r="W508">
        <v>4825</v>
      </c>
      <c r="X508">
        <f>LOG(W508)</f>
        <v>3.6834973176798114</v>
      </c>
      <c r="Y508">
        <v>3125</v>
      </c>
      <c r="Z508">
        <f>LOG(Y508)</f>
        <v>3.4948500216800942</v>
      </c>
      <c r="AA508">
        <v>8.5</v>
      </c>
      <c r="AB508">
        <f>LOG(AA508)</f>
        <v>0.92941892571429274</v>
      </c>
      <c r="AC508">
        <v>5</v>
      </c>
      <c r="AD508">
        <f>LOG(AC508)</f>
        <v>0.69897000433601886</v>
      </c>
      <c r="AE508" s="13">
        <v>64</v>
      </c>
      <c r="AF508">
        <f>LOG(AE508)</f>
        <v>1.8061799739838871</v>
      </c>
      <c r="AG508" s="15">
        <v>130</v>
      </c>
      <c r="AH508">
        <f>LOG(AG508)</f>
        <v>2.1139433523068369</v>
      </c>
      <c r="AI508" s="18">
        <v>6</v>
      </c>
    </row>
    <row r="509" spans="1:35" ht="16" x14ac:dyDescent="0.2">
      <c r="A509" s="2" t="s">
        <v>553</v>
      </c>
      <c r="B509" s="3">
        <v>136000</v>
      </c>
      <c r="C509" s="92">
        <f>LOG(B509)</f>
        <v>5.1335389083702179</v>
      </c>
      <c r="D509">
        <v>3.8856000000000002</v>
      </c>
      <c r="E509" s="48">
        <v>4.7134</v>
      </c>
      <c r="F509" s="48">
        <v>2.95</v>
      </c>
      <c r="G509" s="48">
        <v>12.656900000000002</v>
      </c>
      <c r="H509" s="5">
        <v>12.59</v>
      </c>
      <c r="I509" s="48">
        <v>25.09</v>
      </c>
      <c r="J509" s="48">
        <v>35.29</v>
      </c>
      <c r="K509" s="48">
        <v>39.619999999999997</v>
      </c>
      <c r="L509" s="3">
        <v>3000</v>
      </c>
      <c r="M509">
        <f>LOG(L509)</f>
        <v>3.4771212547196626</v>
      </c>
      <c r="N509" s="9">
        <v>124000</v>
      </c>
      <c r="O509" s="9">
        <f>LOG(N509)</f>
        <v>5.0934216851622347</v>
      </c>
      <c r="P509" s="53">
        <v>78.099999999999994</v>
      </c>
      <c r="Q509" s="53">
        <v>18.2</v>
      </c>
      <c r="R509" s="53">
        <v>3.7000000000000006</v>
      </c>
      <c r="S509" s="63">
        <v>2600</v>
      </c>
      <c r="T509">
        <f>LOG(S509)</f>
        <v>3.4149733479708178</v>
      </c>
      <c r="U509" s="27">
        <v>28000</v>
      </c>
      <c r="V509">
        <f>LOG(U509)</f>
        <v>4.4471580313422194</v>
      </c>
      <c r="W509">
        <v>375</v>
      </c>
      <c r="X509">
        <f>LOG(W509)</f>
        <v>2.5740312677277188</v>
      </c>
      <c r="Y509">
        <v>310</v>
      </c>
      <c r="Z509">
        <f>LOG(Y509)</f>
        <v>2.4913616938342726</v>
      </c>
      <c r="AA509">
        <v>7.7</v>
      </c>
      <c r="AB509">
        <f>LOG(AA509)</f>
        <v>0.88649072517248184</v>
      </c>
      <c r="AC509">
        <v>8.9</v>
      </c>
      <c r="AD509">
        <f>LOG(AC509)</f>
        <v>0.9493900066449128</v>
      </c>
      <c r="AE509" s="13">
        <v>200</v>
      </c>
      <c r="AF509">
        <f>LOG(AE509)</f>
        <v>2.3010299956639813</v>
      </c>
      <c r="AG509" s="15"/>
      <c r="AH509" t="e">
        <f>LOG(AG509)</f>
        <v>#NUM!</v>
      </c>
      <c r="AI509" s="18">
        <v>3.3</v>
      </c>
    </row>
    <row r="510" spans="1:35" ht="16" x14ac:dyDescent="0.2">
      <c r="A510" s="2" t="s">
        <v>554</v>
      </c>
      <c r="B510" s="3">
        <v>106000</v>
      </c>
      <c r="C510" s="92">
        <f>LOG(B510)</f>
        <v>5.0253058652647704</v>
      </c>
      <c r="D510">
        <v>3.8056000000000001</v>
      </c>
      <c r="E510" s="48">
        <v>4.7111000000000001</v>
      </c>
      <c r="F510" s="48">
        <v>3.1101999999999999</v>
      </c>
      <c r="G510" s="48">
        <v>12.751200000000001</v>
      </c>
      <c r="H510" s="5">
        <v>9.75</v>
      </c>
      <c r="I510" s="48">
        <v>24.62</v>
      </c>
      <c r="J510" s="48">
        <v>36.4</v>
      </c>
      <c r="K510" s="48">
        <v>38.979999999999997</v>
      </c>
      <c r="L510" s="3">
        <v>1000</v>
      </c>
      <c r="M510">
        <f>LOG(L510)</f>
        <v>3</v>
      </c>
      <c r="N510" s="9">
        <v>86000</v>
      </c>
      <c r="O510" s="9">
        <f>LOG(N510)</f>
        <v>4.9344984512435675</v>
      </c>
      <c r="P510" s="53">
        <v>68</v>
      </c>
      <c r="Q510" s="53">
        <v>21.1</v>
      </c>
      <c r="R510" s="53">
        <v>10.9</v>
      </c>
      <c r="S510" s="63">
        <v>2420</v>
      </c>
      <c r="T510">
        <f>LOG(S510)</f>
        <v>3.3838153659804311</v>
      </c>
      <c r="U510" s="27">
        <v>3280</v>
      </c>
      <c r="V510">
        <f>LOG(U510)</f>
        <v>3.5158738437116792</v>
      </c>
      <c r="W510">
        <v>65</v>
      </c>
      <c r="X510">
        <f>LOG(W510)</f>
        <v>1.8129133566428555</v>
      </c>
      <c r="Y510">
        <v>64.5</v>
      </c>
      <c r="Z510">
        <f>LOG(Y510)</f>
        <v>1.8095597146352678</v>
      </c>
      <c r="AA510">
        <v>4.0999999999999996</v>
      </c>
      <c r="AB510">
        <f>LOG(AA510)</f>
        <v>0.61278385671973545</v>
      </c>
      <c r="AC510">
        <v>3.7</v>
      </c>
      <c r="AD510">
        <f>LOG(AC510)</f>
        <v>0.56820172406699498</v>
      </c>
      <c r="AE510" s="13">
        <v>19</v>
      </c>
      <c r="AF510">
        <f>LOG(AE510)</f>
        <v>1.2787536009528289</v>
      </c>
      <c r="AG510" s="15">
        <v>20</v>
      </c>
      <c r="AH510">
        <f>LOG(AG510)</f>
        <v>1.3010299956639813</v>
      </c>
      <c r="AI510" s="18">
        <v>2</v>
      </c>
    </row>
    <row r="511" spans="1:35" ht="16" x14ac:dyDescent="0.2">
      <c r="A511" s="2" t="s">
        <v>555</v>
      </c>
      <c r="B511" s="3">
        <v>109000</v>
      </c>
      <c r="C511" s="92">
        <f>LOG(B511)</f>
        <v>5.0374264979406238</v>
      </c>
      <c r="D511">
        <v>4.2066999999999997</v>
      </c>
      <c r="E511" s="48">
        <v>4.6866000000000003</v>
      </c>
      <c r="F511" s="48">
        <v>3.3778000000000001</v>
      </c>
      <c r="G511" s="48">
        <v>13.4064</v>
      </c>
      <c r="H511" s="5">
        <v>11.62</v>
      </c>
      <c r="I511" s="48">
        <v>30.740000000000002</v>
      </c>
      <c r="J511" s="48">
        <v>41.32</v>
      </c>
      <c r="K511" s="48">
        <v>27.949999999999996</v>
      </c>
      <c r="L511" s="3">
        <v>2000</v>
      </c>
      <c r="M511">
        <f>LOG(L511)</f>
        <v>3.3010299956639813</v>
      </c>
      <c r="N511" s="9">
        <v>123000</v>
      </c>
      <c r="O511" s="9">
        <f>LOG(N511)</f>
        <v>5.0899051114393981</v>
      </c>
      <c r="P511" s="53">
        <v>63.4</v>
      </c>
      <c r="Q511" s="53">
        <v>31.1</v>
      </c>
      <c r="R511" s="53">
        <v>5.5</v>
      </c>
      <c r="S511" s="63">
        <v>1960</v>
      </c>
      <c r="T511">
        <f>LOG(S511)</f>
        <v>3.2922560713564759</v>
      </c>
      <c r="U511" s="27">
        <v>2080</v>
      </c>
      <c r="V511">
        <f>LOG(U511)</f>
        <v>3.3180633349627615</v>
      </c>
      <c r="W511">
        <v>25</v>
      </c>
      <c r="X511">
        <f>LOG(W511)</f>
        <v>1.3979400086720377</v>
      </c>
      <c r="Y511">
        <v>6.5</v>
      </c>
      <c r="Z511">
        <f>LOG(Y511)</f>
        <v>0.81291335664285558</v>
      </c>
      <c r="AA511">
        <v>4.0999999999999996</v>
      </c>
      <c r="AB511">
        <f>LOG(AA511)</f>
        <v>0.61278385671973545</v>
      </c>
      <c r="AC511">
        <v>2.7</v>
      </c>
      <c r="AD511">
        <f>LOG(AC511)</f>
        <v>0.43136376415898736</v>
      </c>
      <c r="AE511" s="71">
        <f>5000*1.25</f>
        <v>6250</v>
      </c>
      <c r="AF511">
        <f>LOG(AE511)</f>
        <v>3.7958800173440754</v>
      </c>
      <c r="AG511" s="15"/>
      <c r="AH511" t="e">
        <f>LOG(AG511)</f>
        <v>#NUM!</v>
      </c>
      <c r="AI511" s="18">
        <v>9.9</v>
      </c>
    </row>
    <row r="512" spans="1:35" ht="16" x14ac:dyDescent="0.2">
      <c r="A512" s="2" t="s">
        <v>556</v>
      </c>
      <c r="B512" s="3">
        <v>129000</v>
      </c>
      <c r="C512" s="92">
        <f>LOG(B512)</f>
        <v>5.1105897102992488</v>
      </c>
      <c r="D512">
        <v>4.2785000000000002</v>
      </c>
      <c r="E512" s="48">
        <v>4.6913999999999998</v>
      </c>
      <c r="F512" s="48">
        <v>3.1941999999999999</v>
      </c>
      <c r="G512" s="48">
        <v>13.2715</v>
      </c>
      <c r="H512" s="5">
        <v>11.1</v>
      </c>
      <c r="I512" s="48">
        <v>30.130000000000003</v>
      </c>
      <c r="J512" s="48">
        <v>40.03</v>
      </c>
      <c r="K512" s="48">
        <v>29.84</v>
      </c>
      <c r="L512" s="3">
        <v>4000</v>
      </c>
      <c r="M512">
        <f>LOG(L512)</f>
        <v>3.6020599913279625</v>
      </c>
      <c r="N512" s="9">
        <v>147000</v>
      </c>
      <c r="O512" s="9">
        <f>LOG(N512)</f>
        <v>5.1673173347481764</v>
      </c>
      <c r="P512" s="53">
        <v>66.7</v>
      </c>
      <c r="Q512" s="53">
        <v>27.9</v>
      </c>
      <c r="R512" s="53">
        <v>5.4</v>
      </c>
      <c r="S512" s="63">
        <v>3080</v>
      </c>
      <c r="T512">
        <f>LOG(S512)</f>
        <v>3.4885507165004443</v>
      </c>
      <c r="U512" s="27">
        <v>5647</v>
      </c>
      <c r="V512">
        <f>LOG(U512)</f>
        <v>3.7518177877368792</v>
      </c>
      <c r="W512">
        <v>305</v>
      </c>
      <c r="X512">
        <f>LOG(W512)</f>
        <v>2.4842998393467859</v>
      </c>
      <c r="Y512">
        <v>1</v>
      </c>
      <c r="Z512">
        <f>LOG(Y512)</f>
        <v>0</v>
      </c>
      <c r="AA512">
        <v>6.9</v>
      </c>
      <c r="AB512">
        <f>LOG(AA512)</f>
        <v>0.83884909073725533</v>
      </c>
      <c r="AC512">
        <v>7.6</v>
      </c>
      <c r="AD512">
        <f>LOG(AC512)</f>
        <v>0.88081359228079137</v>
      </c>
      <c r="AE512" s="71">
        <f>5000*1.25</f>
        <v>6250</v>
      </c>
      <c r="AF512">
        <f>LOG(AE512)</f>
        <v>3.7958800173440754</v>
      </c>
      <c r="AG512" s="15">
        <v>20</v>
      </c>
      <c r="AH512">
        <f>LOG(AG512)</f>
        <v>1.3010299956639813</v>
      </c>
      <c r="AI512" s="18">
        <v>9.4</v>
      </c>
    </row>
    <row r="513" spans="1:35" ht="16" x14ac:dyDescent="0.2">
      <c r="A513" s="2" t="s">
        <v>557</v>
      </c>
      <c r="B513" s="3">
        <v>109000</v>
      </c>
      <c r="C513" s="92">
        <f>LOG(B513)</f>
        <v>5.0374264979406238</v>
      </c>
      <c r="D513">
        <v>4.1920000000000002</v>
      </c>
      <c r="E513" s="48">
        <v>4.7180999999999997</v>
      </c>
      <c r="F513" s="48">
        <v>3.1928999999999998</v>
      </c>
      <c r="G513" s="48">
        <v>13.202</v>
      </c>
      <c r="H513" s="5">
        <v>10.79</v>
      </c>
      <c r="I513" s="48">
        <v>28.749999999999996</v>
      </c>
      <c r="J513" s="48">
        <v>39.11</v>
      </c>
      <c r="K513" s="48">
        <v>32.14</v>
      </c>
      <c r="L513" s="3">
        <v>4000</v>
      </c>
      <c r="M513">
        <f>LOG(L513)</f>
        <v>3.6020599913279625</v>
      </c>
      <c r="N513" s="9">
        <v>96000</v>
      </c>
      <c r="O513" s="9">
        <f>LOG(N513)</f>
        <v>4.982271233039568</v>
      </c>
      <c r="P513" s="53">
        <v>79.900000000000006</v>
      </c>
      <c r="Q513" s="53">
        <v>15.299999999999999</v>
      </c>
      <c r="R513" s="53">
        <v>4.9000000000000004</v>
      </c>
      <c r="S513" s="63">
        <v>850</v>
      </c>
      <c r="T513">
        <f>LOG(S513)</f>
        <v>2.9294189257142929</v>
      </c>
      <c r="U513" s="27">
        <v>3400</v>
      </c>
      <c r="V513">
        <f>LOG(U513)</f>
        <v>3.5314789170422549</v>
      </c>
      <c r="W513">
        <v>20</v>
      </c>
      <c r="X513">
        <f>LOG(W513)</f>
        <v>1.3010299956639813</v>
      </c>
      <c r="Y513">
        <v>0.125</v>
      </c>
      <c r="Z513">
        <f>LOG(Y513)</f>
        <v>-0.90308998699194354</v>
      </c>
      <c r="AA513">
        <v>9.5</v>
      </c>
      <c r="AB513">
        <f>LOG(AA513)</f>
        <v>0.97772360528884772</v>
      </c>
      <c r="AC513">
        <v>7.9</v>
      </c>
      <c r="AD513">
        <f>LOG(AC513)</f>
        <v>0.89762709129044149</v>
      </c>
      <c r="AE513" s="71">
        <v>1400</v>
      </c>
      <c r="AF513">
        <f>LOG(AE513)</f>
        <v>3.1461280356782382</v>
      </c>
      <c r="AG513" s="15">
        <v>50</v>
      </c>
      <c r="AH513">
        <f>LOG(AG513)</f>
        <v>1.6989700043360187</v>
      </c>
      <c r="AI513" s="18">
        <v>9.6999999999999993</v>
      </c>
    </row>
    <row r="514" spans="1:35" ht="16" x14ac:dyDescent="0.2">
      <c r="A514" s="2" t="s">
        <v>558</v>
      </c>
      <c r="B514" s="3">
        <v>75000</v>
      </c>
      <c r="C514" s="92">
        <f>LOG(B514)</f>
        <v>4.8750612633917001</v>
      </c>
      <c r="D514">
        <v>4.3792</v>
      </c>
      <c r="E514" s="48">
        <v>4.6588000000000003</v>
      </c>
      <c r="F514" s="48">
        <v>3.3209000000000004</v>
      </c>
      <c r="G514" s="48">
        <v>13.461899999999998</v>
      </c>
      <c r="H514" s="5">
        <v>12.91</v>
      </c>
      <c r="I514" s="48">
        <v>28.73</v>
      </c>
      <c r="J514" s="48">
        <v>39.08</v>
      </c>
      <c r="K514" s="48">
        <v>32.200000000000003</v>
      </c>
      <c r="L514" s="3">
        <v>28000</v>
      </c>
      <c r="M514">
        <f>LOG(L514)</f>
        <v>4.4471580313422194</v>
      </c>
      <c r="N514" s="9">
        <v>71000</v>
      </c>
      <c r="O514" s="9">
        <f>LOG(N514)</f>
        <v>4.8512583487190755</v>
      </c>
      <c r="P514" s="53">
        <v>64.7</v>
      </c>
      <c r="Q514" s="53">
        <v>25.5</v>
      </c>
      <c r="R514" s="53">
        <v>9.8000000000000007</v>
      </c>
      <c r="S514" s="63">
        <v>1510</v>
      </c>
      <c r="T514">
        <f>LOG(S514)</f>
        <v>3.1789769472931693</v>
      </c>
      <c r="U514" s="27">
        <v>3310</v>
      </c>
      <c r="V514">
        <f>LOG(U514)</f>
        <v>3.5198279937757189</v>
      </c>
      <c r="W514">
        <v>35</v>
      </c>
      <c r="X514">
        <f>LOG(W514)</f>
        <v>1.5440680443502757</v>
      </c>
      <c r="Y514">
        <v>0.125</v>
      </c>
      <c r="Z514">
        <f>LOG(Y514)</f>
        <v>-0.90308998699194354</v>
      </c>
      <c r="AA514">
        <v>22.8</v>
      </c>
      <c r="AB514">
        <f>LOG(AA514)</f>
        <v>1.3579348470004537</v>
      </c>
      <c r="AC514">
        <v>25.6</v>
      </c>
      <c r="AD514">
        <f>LOG(AC514)</f>
        <v>1.4082399653118496</v>
      </c>
      <c r="AE514" s="72">
        <v>5000</v>
      </c>
      <c r="AF514">
        <f>LOG(AE514)</f>
        <v>3.6989700043360187</v>
      </c>
      <c r="AG514" s="15">
        <v>70</v>
      </c>
      <c r="AH514">
        <f>LOG(AG514)</f>
        <v>1.8450980400142569</v>
      </c>
      <c r="AI514" s="18">
        <v>8.5</v>
      </c>
    </row>
    <row r="515" spans="1:35" ht="16" x14ac:dyDescent="0.2">
      <c r="A515" s="2" t="s">
        <v>559</v>
      </c>
      <c r="B515" s="3">
        <v>90000</v>
      </c>
      <c r="C515" s="92">
        <f>LOG(B515)</f>
        <v>4.9542425094393252</v>
      </c>
      <c r="D515">
        <v>4.2702</v>
      </c>
      <c r="E515" s="48">
        <v>4.6505000000000001</v>
      </c>
      <c r="F515" s="48">
        <v>3.3197999999999999</v>
      </c>
      <c r="G515" s="48">
        <v>13.378799999999998</v>
      </c>
      <c r="H515" s="5">
        <v>12.58</v>
      </c>
      <c r="I515" s="48">
        <v>28.43</v>
      </c>
      <c r="J515" s="48">
        <v>39.39</v>
      </c>
      <c r="K515" s="48">
        <v>32.19</v>
      </c>
      <c r="L515" s="3">
        <v>5000</v>
      </c>
      <c r="M515">
        <f>LOG(L515)</f>
        <v>3.6989700043360187</v>
      </c>
      <c r="N515" s="9">
        <v>87000</v>
      </c>
      <c r="O515" s="9">
        <f>LOG(N515)</f>
        <v>4.9395192526186182</v>
      </c>
      <c r="P515" s="53">
        <v>64.099999999999994</v>
      </c>
      <c r="Q515" s="53">
        <v>25</v>
      </c>
      <c r="R515" s="53">
        <v>10.9</v>
      </c>
      <c r="S515" s="63">
        <v>4400.5</v>
      </c>
      <c r="T515">
        <f>LOG(S515)</f>
        <v>3.6435020253279999</v>
      </c>
      <c r="U515" s="27">
        <v>36000</v>
      </c>
      <c r="V515">
        <f>LOG(U515)</f>
        <v>4.5563025007672868</v>
      </c>
      <c r="W515">
        <v>215</v>
      </c>
      <c r="X515">
        <f>LOG(W515)</f>
        <v>2.3324384599156054</v>
      </c>
      <c r="Y515">
        <v>4</v>
      </c>
      <c r="Z515">
        <f>LOG(Y515)</f>
        <v>0.6020599913279624</v>
      </c>
      <c r="AA515">
        <v>18.7</v>
      </c>
      <c r="AB515">
        <f>LOG(AA515)</f>
        <v>1.271841606536499</v>
      </c>
      <c r="AC515">
        <v>23.1</v>
      </c>
      <c r="AD515">
        <f>LOG(AC515)</f>
        <v>1.3636119798921444</v>
      </c>
      <c r="AE515" s="71">
        <f>5000*1.25</f>
        <v>6250</v>
      </c>
      <c r="AF515">
        <f>LOG(AE515)</f>
        <v>3.7958800173440754</v>
      </c>
      <c r="AG515" s="15">
        <v>50</v>
      </c>
      <c r="AH515">
        <f>LOG(AG515)</f>
        <v>1.6989700043360187</v>
      </c>
      <c r="AI515" s="18">
        <v>6.7</v>
      </c>
    </row>
    <row r="516" spans="1:35" ht="16" x14ac:dyDescent="0.2">
      <c r="A516" s="2" t="s">
        <v>560</v>
      </c>
      <c r="B516" s="3">
        <v>143000</v>
      </c>
      <c r="C516" s="92">
        <f>LOG(B516)</f>
        <v>5.1553360374650614</v>
      </c>
      <c r="D516">
        <v>4.2321999999999997</v>
      </c>
      <c r="E516" s="48">
        <v>4.6520000000000001</v>
      </c>
      <c r="F516" s="48">
        <v>3.3071000000000002</v>
      </c>
      <c r="G516" s="48">
        <v>13.332700000000001</v>
      </c>
      <c r="H516" s="5">
        <v>12.27</v>
      </c>
      <c r="I516" s="48">
        <v>28.809999999999995</v>
      </c>
      <c r="J516" s="48">
        <v>41.08</v>
      </c>
      <c r="K516" s="48">
        <v>30.11</v>
      </c>
      <c r="L516" s="3">
        <v>2000</v>
      </c>
      <c r="M516">
        <f>LOG(L516)</f>
        <v>3.3010299956639813</v>
      </c>
      <c r="N516" s="9">
        <v>137000</v>
      </c>
      <c r="O516" s="9">
        <f>LOG(N516)</f>
        <v>5.1367205671564067</v>
      </c>
      <c r="P516" s="53">
        <v>64.7</v>
      </c>
      <c r="Q516" s="53">
        <v>21.7</v>
      </c>
      <c r="R516" s="53">
        <v>13.5</v>
      </c>
      <c r="S516" s="63">
        <v>2750</v>
      </c>
      <c r="T516">
        <f>LOG(S516)</f>
        <v>3.4393326938302629</v>
      </c>
      <c r="U516" s="27">
        <v>5399</v>
      </c>
      <c r="V516">
        <f>LOG(U516)</f>
        <v>3.7323133274712426</v>
      </c>
      <c r="W516">
        <v>75</v>
      </c>
      <c r="X516">
        <f>LOG(W516)</f>
        <v>1.8750612633917001</v>
      </c>
      <c r="Y516">
        <v>0.5</v>
      </c>
      <c r="Z516">
        <f>LOG(Y516)</f>
        <v>-0.3010299956639812</v>
      </c>
      <c r="AA516">
        <v>2</v>
      </c>
      <c r="AB516">
        <f>LOG(AA516)</f>
        <v>0.3010299956639812</v>
      </c>
      <c r="AC516">
        <v>1.4</v>
      </c>
      <c r="AD516">
        <f>LOG(AC516)</f>
        <v>0.14612803567823801</v>
      </c>
      <c r="AE516" s="71">
        <f>5000*1.25</f>
        <v>6250</v>
      </c>
      <c r="AF516">
        <f>LOG(AE516)</f>
        <v>3.7958800173440754</v>
      </c>
      <c r="AG516" s="15">
        <v>20</v>
      </c>
      <c r="AH516">
        <f>LOG(AG516)</f>
        <v>1.3010299956639813</v>
      </c>
      <c r="AI516" s="18">
        <v>9.5</v>
      </c>
    </row>
    <row r="517" spans="1:35" ht="16" x14ac:dyDescent="0.2">
      <c r="A517" s="2" t="s">
        <v>561</v>
      </c>
      <c r="B517" s="3">
        <v>200000</v>
      </c>
      <c r="C517" s="92">
        <f>LOG(B517)</f>
        <v>5.3010299956639813</v>
      </c>
      <c r="D517">
        <v>3.9449999999999998</v>
      </c>
      <c r="E517" s="48">
        <v>4.6856999999999998</v>
      </c>
      <c r="F517" s="48">
        <v>3.073</v>
      </c>
      <c r="G517" s="48">
        <v>12.808300000000001</v>
      </c>
      <c r="H517" s="5">
        <v>15.18</v>
      </c>
      <c r="I517" s="48">
        <v>26.99</v>
      </c>
      <c r="J517" s="48">
        <v>39.54</v>
      </c>
      <c r="K517" s="48">
        <v>33.47</v>
      </c>
      <c r="L517" s="3">
        <v>5000</v>
      </c>
      <c r="M517">
        <f>LOG(L517)</f>
        <v>3.6989700043360187</v>
      </c>
      <c r="N517" s="9">
        <v>167000</v>
      </c>
      <c r="O517" s="9">
        <f>LOG(N517)</f>
        <v>5.2227164711475833</v>
      </c>
      <c r="P517" s="53">
        <v>72.2</v>
      </c>
      <c r="Q517" s="53">
        <v>24.6</v>
      </c>
      <c r="R517" s="53">
        <v>3.2</v>
      </c>
      <c r="S517" s="63">
        <v>2370</v>
      </c>
      <c r="T517">
        <f>LOG(S517)</f>
        <v>3.374748346010104</v>
      </c>
      <c r="U517" s="27">
        <v>2360</v>
      </c>
      <c r="V517">
        <f>LOG(U517)</f>
        <v>3.3729120029701067</v>
      </c>
      <c r="W517">
        <v>55</v>
      </c>
      <c r="X517">
        <f>LOG(W517)</f>
        <v>1.7403626894942439</v>
      </c>
      <c r="Y517">
        <v>37.5</v>
      </c>
      <c r="Z517">
        <f>LOG(Y517)</f>
        <v>1.5740312677277188</v>
      </c>
      <c r="AA517">
        <v>8</v>
      </c>
      <c r="AB517">
        <f>LOG(AA517)</f>
        <v>0.90308998699194354</v>
      </c>
      <c r="AC517">
        <v>4.9000000000000004</v>
      </c>
      <c r="AD517">
        <f>LOG(AC517)</f>
        <v>0.69019608002851374</v>
      </c>
      <c r="AE517" s="13">
        <v>570</v>
      </c>
      <c r="AF517">
        <f>LOG(AE517)</f>
        <v>2.7558748556724915</v>
      </c>
      <c r="AG517" s="15"/>
      <c r="AH517" t="e">
        <f>LOG(AG517)</f>
        <v>#NUM!</v>
      </c>
      <c r="AI517" s="18">
        <v>9.6999999999999993</v>
      </c>
    </row>
    <row r="518" spans="1:35" ht="16" x14ac:dyDescent="0.2">
      <c r="A518" s="2" t="s">
        <v>562</v>
      </c>
      <c r="B518" s="3">
        <v>224000</v>
      </c>
      <c r="C518" s="92">
        <f>LOG(B518)</f>
        <v>5.3502480183341632</v>
      </c>
      <c r="D518">
        <v>4.2767999999999997</v>
      </c>
      <c r="E518" s="48">
        <v>4.6683000000000003</v>
      </c>
      <c r="F518" s="48">
        <v>3.2050000000000001</v>
      </c>
      <c r="G518" s="48">
        <v>13.255699999999997</v>
      </c>
      <c r="H518" s="5">
        <v>12.57</v>
      </c>
      <c r="I518" s="48">
        <v>26.97</v>
      </c>
      <c r="J518" s="48">
        <v>39.450000000000003</v>
      </c>
      <c r="K518" s="48">
        <v>33.58</v>
      </c>
      <c r="L518" s="3">
        <v>8000</v>
      </c>
      <c r="M518">
        <f>LOG(L518)</f>
        <v>3.9030899869919438</v>
      </c>
      <c r="N518" s="9">
        <v>214000</v>
      </c>
      <c r="O518" s="9">
        <f>LOG(N518)</f>
        <v>5.330413773349191</v>
      </c>
      <c r="P518" s="53">
        <v>77.900000000000006</v>
      </c>
      <c r="Q518" s="53">
        <v>13.600000000000001</v>
      </c>
      <c r="R518" s="53">
        <v>8.5</v>
      </c>
      <c r="S518" s="63">
        <v>3070</v>
      </c>
      <c r="T518">
        <f>LOG(S518)</f>
        <v>3.4871383754771865</v>
      </c>
      <c r="U518" s="27">
        <v>12854</v>
      </c>
      <c r="V518">
        <f>LOG(U518)</f>
        <v>4.1090382955743809</v>
      </c>
      <c r="W518">
        <v>220</v>
      </c>
      <c r="X518">
        <f>LOG(W518)</f>
        <v>2.3424226808222062</v>
      </c>
      <c r="Y518">
        <v>4</v>
      </c>
      <c r="Z518">
        <f>LOG(Y518)</f>
        <v>0.6020599913279624</v>
      </c>
      <c r="AA518">
        <v>14.8</v>
      </c>
      <c r="AB518">
        <f>LOG(AA518)</f>
        <v>1.1702617153949575</v>
      </c>
      <c r="AC518">
        <v>7.4444444444444446</v>
      </c>
      <c r="AD518">
        <f>LOG(AC518)</f>
        <v>0.87183229326150158</v>
      </c>
      <c r="AE518" s="71">
        <v>1800</v>
      </c>
      <c r="AF518">
        <f>LOG(AE518)</f>
        <v>3.255272505103306</v>
      </c>
      <c r="AG518" s="15">
        <v>20</v>
      </c>
      <c r="AH518">
        <f>LOG(AG518)</f>
        <v>1.3010299956639813</v>
      </c>
      <c r="AI518" s="18">
        <v>9.6</v>
      </c>
    </row>
    <row r="519" spans="1:35" ht="16" x14ac:dyDescent="0.2">
      <c r="A519" s="2" t="s">
        <v>563</v>
      </c>
      <c r="B519" s="3">
        <v>145000</v>
      </c>
      <c r="C519" s="92">
        <f>LOG(B519)</f>
        <v>5.1613680022349753</v>
      </c>
      <c r="D519">
        <v>4.1746999999999996</v>
      </c>
      <c r="E519" s="48">
        <v>4.6912000000000003</v>
      </c>
      <c r="F519" s="48">
        <v>3.1211000000000002</v>
      </c>
      <c r="G519" s="48">
        <v>13.076000000000002</v>
      </c>
      <c r="H519" s="5">
        <v>12.43</v>
      </c>
      <c r="I519" s="48">
        <v>27.04</v>
      </c>
      <c r="J519" s="48">
        <v>38.33</v>
      </c>
      <c r="K519" s="48">
        <v>34.64</v>
      </c>
      <c r="L519" s="3">
        <v>12000</v>
      </c>
      <c r="M519">
        <f>LOG(L519)</f>
        <v>4.0791812460476251</v>
      </c>
      <c r="N519" s="9">
        <v>160000</v>
      </c>
      <c r="O519" s="9">
        <f>LOG(N519)</f>
        <v>5.204119982655925</v>
      </c>
      <c r="P519" s="53">
        <v>71.8</v>
      </c>
      <c r="Q519" s="53">
        <v>18.3</v>
      </c>
      <c r="R519" s="53">
        <v>10</v>
      </c>
      <c r="S519" s="63">
        <v>3240</v>
      </c>
      <c r="T519">
        <f>LOG(S519)</f>
        <v>3.510545010206612</v>
      </c>
      <c r="U519" s="27">
        <v>13911</v>
      </c>
      <c r="V519">
        <f>LOG(U519)</f>
        <v>4.1433583506154665</v>
      </c>
      <c r="W519">
        <v>105</v>
      </c>
      <c r="X519">
        <f>LOG(W519)</f>
        <v>2.0211892990699383</v>
      </c>
      <c r="Y519">
        <v>8.5</v>
      </c>
      <c r="Z519">
        <f>LOG(Y519)</f>
        <v>0.92941892571429274</v>
      </c>
      <c r="AA519">
        <v>12.5</v>
      </c>
      <c r="AB519">
        <f>LOG(AA519)</f>
        <v>1.0969100130080565</v>
      </c>
      <c r="AC519">
        <v>7.3</v>
      </c>
      <c r="AD519">
        <f>LOG(AC519)</f>
        <v>0.86332286012045589</v>
      </c>
      <c r="AE519" s="13">
        <v>860</v>
      </c>
      <c r="AF519">
        <f>LOG(AE519)</f>
        <v>2.9344984512435679</v>
      </c>
      <c r="AG519" s="15">
        <v>110</v>
      </c>
      <c r="AH519">
        <f>LOG(AG519)</f>
        <v>2.0413926851582249</v>
      </c>
      <c r="AI519" s="18">
        <v>9.6</v>
      </c>
    </row>
    <row r="520" spans="1:35" ht="16" x14ac:dyDescent="0.2">
      <c r="A520" s="2" t="s">
        <v>564</v>
      </c>
      <c r="B520" s="3">
        <v>130000</v>
      </c>
      <c r="C520" s="92">
        <f>LOG(B520)</f>
        <v>5.1139433523068369</v>
      </c>
      <c r="D520">
        <v>4.0075000000000003</v>
      </c>
      <c r="E520" s="48">
        <v>4.7092999999999998</v>
      </c>
      <c r="F520" s="48">
        <v>3.1699000000000006</v>
      </c>
      <c r="G520" s="48">
        <v>12.9794</v>
      </c>
      <c r="H520" s="5">
        <v>12.75</v>
      </c>
      <c r="I520" s="48">
        <v>26.74</v>
      </c>
      <c r="J520" s="48">
        <v>37.270000000000003</v>
      </c>
      <c r="K520" s="48">
        <v>35.99</v>
      </c>
      <c r="L520" s="3">
        <v>14000</v>
      </c>
      <c r="M520">
        <f>LOG(L520)</f>
        <v>4.1461280356782382</v>
      </c>
      <c r="N520" s="9">
        <v>154000</v>
      </c>
      <c r="O520" s="9">
        <f>LOG(N520)</f>
        <v>5.1875207208364627</v>
      </c>
      <c r="P520" s="53">
        <v>74.8</v>
      </c>
      <c r="Q520" s="53">
        <v>16.100000000000001</v>
      </c>
      <c r="R520" s="53">
        <v>9.1</v>
      </c>
      <c r="S520" s="63">
        <v>16059.5</v>
      </c>
      <c r="T520">
        <f>LOG(S520)</f>
        <v>4.2057320197333672</v>
      </c>
      <c r="U520" s="27">
        <v>149000</v>
      </c>
      <c r="V520">
        <f>LOG(U520)</f>
        <v>5.173186268412274</v>
      </c>
      <c r="W520">
        <v>6295</v>
      </c>
      <c r="X520">
        <f>LOG(W520)</f>
        <v>3.7989957344438814</v>
      </c>
      <c r="Y520">
        <v>6.5</v>
      </c>
      <c r="Z520">
        <f>LOG(Y520)</f>
        <v>0.81291335664285558</v>
      </c>
      <c r="AA520">
        <v>23.5</v>
      </c>
      <c r="AB520">
        <f>LOG(AA520)</f>
        <v>1.3710678622717363</v>
      </c>
      <c r="AC520">
        <v>12.8</v>
      </c>
      <c r="AD520">
        <f>LOG(AC520)</f>
        <v>1.1072099696478683</v>
      </c>
      <c r="AE520" s="13">
        <v>860</v>
      </c>
      <c r="AF520">
        <f>LOG(AE520)</f>
        <v>2.9344984512435679</v>
      </c>
      <c r="AG520" s="15">
        <v>330</v>
      </c>
      <c r="AH520">
        <f>LOG(AG520)</f>
        <v>2.5185139398778875</v>
      </c>
      <c r="AI520" s="18">
        <v>9.4</v>
      </c>
    </row>
    <row r="521" spans="1:35" ht="16" x14ac:dyDescent="0.2">
      <c r="A521" s="2" t="s">
        <v>565</v>
      </c>
      <c r="B521" s="3">
        <v>254000</v>
      </c>
      <c r="C521" s="92">
        <f>LOG(B521)</f>
        <v>5.4048337166199385</v>
      </c>
      <c r="D521">
        <v>3.9864000000000002</v>
      </c>
      <c r="E521" s="48">
        <v>4.7009999999999996</v>
      </c>
      <c r="F521" s="48">
        <v>2.97</v>
      </c>
      <c r="G521" s="48">
        <v>12.7661</v>
      </c>
      <c r="H521" s="5">
        <v>11.91</v>
      </c>
      <c r="I521" s="48">
        <v>24.37</v>
      </c>
      <c r="J521" s="48">
        <v>36.630000000000003</v>
      </c>
      <c r="K521" s="48">
        <v>39</v>
      </c>
      <c r="L521" s="3">
        <v>7000</v>
      </c>
      <c r="M521">
        <f>LOG(L521)</f>
        <v>3.8450980400142569</v>
      </c>
      <c r="N521" s="9">
        <v>297000</v>
      </c>
      <c r="O521" s="9">
        <f>LOG(N521)</f>
        <v>5.4727564493172123</v>
      </c>
      <c r="P521" s="53">
        <v>75.400000000000006</v>
      </c>
      <c r="Q521" s="53">
        <v>20.100000000000001</v>
      </c>
      <c r="R521" s="53">
        <v>4.5</v>
      </c>
      <c r="S521" s="63">
        <v>8448</v>
      </c>
      <c r="T521">
        <f>LOG(S521)</f>
        <v>3.9267539051897371</v>
      </c>
      <c r="U521" s="27">
        <v>18336</v>
      </c>
      <c r="V521">
        <f>LOG(U521)</f>
        <v>4.2633046002872961</v>
      </c>
      <c r="W521">
        <v>3580</v>
      </c>
      <c r="X521">
        <f>LOG(W521)</f>
        <v>3.5538830266438746</v>
      </c>
      <c r="Y521">
        <v>21.5</v>
      </c>
      <c r="Z521">
        <f>LOG(Y521)</f>
        <v>1.3324384599156054</v>
      </c>
      <c r="AA521">
        <v>15.2</v>
      </c>
      <c r="AB521">
        <f>LOG(AA521)</f>
        <v>1.1818435879447726</v>
      </c>
      <c r="AC521">
        <v>12.2</v>
      </c>
      <c r="AD521">
        <f>LOG(AC521)</f>
        <v>1.0863598306747482</v>
      </c>
      <c r="AE521" s="13">
        <v>460</v>
      </c>
      <c r="AF521">
        <f>LOG(AE521)</f>
        <v>2.6627578316815739</v>
      </c>
      <c r="AG521" s="15">
        <v>330</v>
      </c>
      <c r="AH521">
        <f>LOG(AG521)</f>
        <v>2.5185139398778875</v>
      </c>
      <c r="AI521" s="18">
        <v>8.8000000000000007</v>
      </c>
    </row>
    <row r="522" spans="1:35" ht="16" x14ac:dyDescent="0.2">
      <c r="A522" s="2" t="s">
        <v>566</v>
      </c>
      <c r="B522" s="3">
        <v>224000</v>
      </c>
      <c r="C522" s="92">
        <f>LOG(B522)</f>
        <v>5.3502480183341632</v>
      </c>
      <c r="D522">
        <v>4.1032999999999999</v>
      </c>
      <c r="E522" s="48">
        <v>4.7301000000000002</v>
      </c>
      <c r="F522" s="48">
        <v>3.0415000000000001</v>
      </c>
      <c r="G522" s="48">
        <v>12.997700000000002</v>
      </c>
      <c r="H522" s="5">
        <v>12.84</v>
      </c>
      <c r="I522" s="48">
        <v>25.17</v>
      </c>
      <c r="J522" s="48">
        <v>38.19</v>
      </c>
      <c r="K522" s="48">
        <v>36.65</v>
      </c>
      <c r="L522" s="3">
        <v>3000</v>
      </c>
      <c r="M522">
        <f>LOG(L522)</f>
        <v>3.4771212547196626</v>
      </c>
      <c r="N522" s="9">
        <v>204000</v>
      </c>
      <c r="O522" s="9">
        <f>LOG(N522)</f>
        <v>5.3096301674258983</v>
      </c>
      <c r="P522" s="53">
        <v>70.599999999999994</v>
      </c>
      <c r="Q522" s="53">
        <v>22.5</v>
      </c>
      <c r="R522" s="53">
        <v>6.9</v>
      </c>
      <c r="S522" s="63">
        <v>3310</v>
      </c>
      <c r="T522">
        <f>LOG(S522)</f>
        <v>3.5198279937757189</v>
      </c>
      <c r="U522" s="27">
        <v>4440</v>
      </c>
      <c r="V522">
        <f>LOG(U522)</f>
        <v>3.6473829701146196</v>
      </c>
      <c r="W522">
        <v>450</v>
      </c>
      <c r="X522">
        <f>LOG(W522)</f>
        <v>2.6532125137753435</v>
      </c>
      <c r="Y522">
        <v>5.5</v>
      </c>
      <c r="Z522">
        <f>LOG(Y522)</f>
        <v>0.74036268949424389</v>
      </c>
      <c r="AA522">
        <v>10.9</v>
      </c>
      <c r="AB522">
        <f>LOG(AA522)</f>
        <v>1.0374264979406236</v>
      </c>
      <c r="AC522">
        <v>5.4</v>
      </c>
      <c r="AD522">
        <f>LOG(AC522)</f>
        <v>0.7323937598229685</v>
      </c>
      <c r="AE522" s="13">
        <v>280</v>
      </c>
      <c r="AF522">
        <f>LOG(AE522)</f>
        <v>2.4471580313422194</v>
      </c>
      <c r="AG522" s="15">
        <v>20</v>
      </c>
      <c r="AH522">
        <f>LOG(AG522)</f>
        <v>1.3010299956639813</v>
      </c>
      <c r="AI522" s="18">
        <v>9.4</v>
      </c>
    </row>
    <row r="523" spans="1:35" ht="16" x14ac:dyDescent="0.2">
      <c r="A523" s="2" t="s">
        <v>567</v>
      </c>
      <c r="B523" s="3">
        <v>64000</v>
      </c>
      <c r="C523" s="92">
        <f>LOG(B523)</f>
        <v>4.8061799739838875</v>
      </c>
      <c r="D523">
        <v>4.2435999999999998</v>
      </c>
      <c r="E523" s="48">
        <v>4.7054999999999998</v>
      </c>
      <c r="F523" s="48">
        <v>3.1316999999999999</v>
      </c>
      <c r="G523" s="48">
        <v>13.194699999999997</v>
      </c>
      <c r="H523" s="5">
        <v>13.14</v>
      </c>
      <c r="I523" s="48">
        <v>26.82</v>
      </c>
      <c r="J523" s="48">
        <v>39.28</v>
      </c>
      <c r="K523" s="48">
        <v>33.909999999999997</v>
      </c>
      <c r="L523" s="3">
        <v>2000</v>
      </c>
      <c r="M523">
        <f>LOG(L523)</f>
        <v>3.3010299956639813</v>
      </c>
      <c r="N523" s="9">
        <v>75000</v>
      </c>
      <c r="O523" s="9">
        <f>LOG(N523)</f>
        <v>4.8750612633917001</v>
      </c>
      <c r="P523" s="53">
        <v>73.2</v>
      </c>
      <c r="Q523" s="53">
        <v>23.2</v>
      </c>
      <c r="R523" s="53">
        <v>3.6000000000000005</v>
      </c>
      <c r="S523" s="63">
        <v>1250</v>
      </c>
      <c r="T523">
        <f>LOG(S523)</f>
        <v>3.0969100130080562</v>
      </c>
      <c r="U523" s="27">
        <v>1790</v>
      </c>
      <c r="V523">
        <f>LOG(U523)</f>
        <v>3.2528530309798933</v>
      </c>
      <c r="W523">
        <v>75</v>
      </c>
      <c r="X523">
        <f>LOG(W523)</f>
        <v>1.8750612633917001</v>
      </c>
      <c r="Y523">
        <v>39</v>
      </c>
      <c r="Z523">
        <f>LOG(Y523)</f>
        <v>1.5910646070264991</v>
      </c>
      <c r="AA523">
        <v>5.0999999999999996</v>
      </c>
      <c r="AB523">
        <f>LOG(AA523)</f>
        <v>0.70757017609793638</v>
      </c>
      <c r="AC523">
        <v>5.6</v>
      </c>
      <c r="AD523">
        <f>LOG(AC523)</f>
        <v>0.74818802700620035</v>
      </c>
      <c r="AE523" s="13">
        <v>390</v>
      </c>
      <c r="AF523">
        <f>LOG(AE523)</f>
        <v>2.5910646070264991</v>
      </c>
      <c r="AG523" s="15"/>
      <c r="AH523" t="e">
        <f>LOG(AG523)</f>
        <v>#NUM!</v>
      </c>
      <c r="AI523" s="18">
        <v>8.6</v>
      </c>
    </row>
    <row r="524" spans="1:35" ht="16" x14ac:dyDescent="0.2">
      <c r="A524" s="2" t="s">
        <v>568</v>
      </c>
      <c r="B524" s="3">
        <v>66000</v>
      </c>
      <c r="C524" s="92">
        <f>LOG(B524)</f>
        <v>4.8195439355418683</v>
      </c>
      <c r="D524">
        <v>4.4429999999999996</v>
      </c>
      <c r="E524" s="48">
        <v>4.7098000000000004</v>
      </c>
      <c r="F524" s="48">
        <v>3.1867000000000001</v>
      </c>
      <c r="G524" s="48">
        <v>13.4512</v>
      </c>
      <c r="H524" s="5">
        <v>11.32</v>
      </c>
      <c r="I524" s="48">
        <v>26.400000000000002</v>
      </c>
      <c r="J524" s="48">
        <v>40.56</v>
      </c>
      <c r="K524" s="48">
        <v>33.03</v>
      </c>
      <c r="L524" s="3">
        <v>5000</v>
      </c>
      <c r="M524">
        <f>LOG(L524)</f>
        <v>3.6989700043360187</v>
      </c>
      <c r="N524" s="9">
        <v>64000</v>
      </c>
      <c r="O524" s="9">
        <f>LOG(N524)</f>
        <v>4.8061799739838875</v>
      </c>
      <c r="P524" s="53">
        <v>67</v>
      </c>
      <c r="Q524" s="53">
        <v>29.5</v>
      </c>
      <c r="R524" s="53">
        <v>3.4000000000000004</v>
      </c>
      <c r="S524" s="63">
        <v>400</v>
      </c>
      <c r="T524">
        <f>LOG(S524)</f>
        <v>2.6020599913279625</v>
      </c>
      <c r="U524" s="27">
        <v>340</v>
      </c>
      <c r="V524">
        <f>LOG(U524)</f>
        <v>2.5314789170422549</v>
      </c>
      <c r="W524">
        <v>85</v>
      </c>
      <c r="X524">
        <f>LOG(W524)</f>
        <v>1.9294189257142926</v>
      </c>
      <c r="Y524">
        <v>0.125</v>
      </c>
      <c r="Z524">
        <f>LOG(Y524)</f>
        <v>-0.90308998699194354</v>
      </c>
      <c r="AA524">
        <v>8.6999999999999993</v>
      </c>
      <c r="AB524">
        <f>LOG(AA524)</f>
        <v>0.93951925261861846</v>
      </c>
      <c r="AC524">
        <v>5.4285714285714288</v>
      </c>
      <c r="AD524">
        <f>LOG(AC524)</f>
        <v>0.7346855566025533</v>
      </c>
      <c r="AE524" s="13">
        <v>570</v>
      </c>
      <c r="AF524">
        <f>LOG(AE524)</f>
        <v>2.7558748556724915</v>
      </c>
      <c r="AG524" s="15"/>
      <c r="AH524" t="e">
        <f>LOG(AG524)</f>
        <v>#NUM!</v>
      </c>
      <c r="AI524" s="18">
        <v>9.4</v>
      </c>
    </row>
    <row r="525" spans="1:35" ht="16" x14ac:dyDescent="0.2">
      <c r="A525" s="2" t="s">
        <v>569</v>
      </c>
      <c r="B525" s="3">
        <v>81000</v>
      </c>
      <c r="C525" s="92">
        <f>LOG(B525)</f>
        <v>4.9084850188786495</v>
      </c>
      <c r="D525">
        <v>4.5632999999999999</v>
      </c>
      <c r="E525" s="48">
        <v>4.7111000000000001</v>
      </c>
      <c r="F525" s="48">
        <v>3.2211999999999996</v>
      </c>
      <c r="G525" s="48">
        <v>13.611599999999999</v>
      </c>
      <c r="H525" s="5">
        <v>12.71</v>
      </c>
      <c r="I525" s="48">
        <v>26.33</v>
      </c>
      <c r="J525" s="48">
        <v>41.33</v>
      </c>
      <c r="K525" s="48">
        <v>32.340000000000003</v>
      </c>
      <c r="L525" s="3">
        <v>1000</v>
      </c>
      <c r="M525">
        <f>LOG(L525)</f>
        <v>3</v>
      </c>
      <c r="N525" s="9">
        <v>60000</v>
      </c>
      <c r="O525" s="9">
        <f>LOG(N525)</f>
        <v>4.7781512503836439</v>
      </c>
      <c r="P525" s="53">
        <v>61</v>
      </c>
      <c r="Q525" s="53">
        <v>32.9</v>
      </c>
      <c r="R525" s="53">
        <v>6.1</v>
      </c>
      <c r="S525" s="63">
        <v>610</v>
      </c>
      <c r="T525">
        <f>LOG(S525)</f>
        <v>2.7853298350107671</v>
      </c>
      <c r="U525" s="27">
        <v>1790</v>
      </c>
      <c r="V525">
        <f>LOG(U525)</f>
        <v>3.2528530309798933</v>
      </c>
      <c r="W525">
        <v>45</v>
      </c>
      <c r="X525">
        <f>LOG(W525)</f>
        <v>1.6532125137753437</v>
      </c>
      <c r="Y525">
        <v>0.5</v>
      </c>
      <c r="Z525">
        <f>LOG(Y525)</f>
        <v>-0.3010299956639812</v>
      </c>
      <c r="AA525">
        <v>11.1</v>
      </c>
      <c r="AB525">
        <f>LOG(AA525)</f>
        <v>1.0453229787866574</v>
      </c>
      <c r="AC525">
        <v>2.6</v>
      </c>
      <c r="AD525">
        <f>LOG(AC525)</f>
        <v>0.41497334797081797</v>
      </c>
      <c r="AE525" s="13">
        <v>400</v>
      </c>
      <c r="AF525">
        <f>LOG(AE525)</f>
        <v>2.6020599913279625</v>
      </c>
      <c r="AG525" s="15">
        <v>90</v>
      </c>
      <c r="AH525">
        <f>LOG(AG525)</f>
        <v>1.954242509439325</v>
      </c>
      <c r="AI525" s="18">
        <v>9.5</v>
      </c>
    </row>
    <row r="526" spans="1:35" ht="16" x14ac:dyDescent="0.2">
      <c r="A526" s="2" t="s">
        <v>570</v>
      </c>
      <c r="B526" s="3">
        <v>57000</v>
      </c>
      <c r="C526" s="92">
        <f>LOG(B526)</f>
        <v>4.7558748556724915</v>
      </c>
      <c r="D526">
        <v>4.3563000000000001</v>
      </c>
      <c r="E526" s="48">
        <v>4.7777000000000003</v>
      </c>
      <c r="F526" s="48">
        <v>3.1670999999999996</v>
      </c>
      <c r="G526" s="48">
        <v>13.408000000000001</v>
      </c>
      <c r="H526" s="5">
        <v>11.41</v>
      </c>
      <c r="I526" s="48">
        <v>27.27</v>
      </c>
      <c r="J526" s="48">
        <v>38.07</v>
      </c>
      <c r="K526" s="48">
        <v>34.67</v>
      </c>
      <c r="L526" s="3">
        <v>1000</v>
      </c>
      <c r="M526">
        <f>LOG(L526)</f>
        <v>3</v>
      </c>
      <c r="N526" s="9">
        <v>61000</v>
      </c>
      <c r="O526" s="9">
        <f>LOG(N526)</f>
        <v>4.7853298350107671</v>
      </c>
      <c r="P526" s="53">
        <v>60.9</v>
      </c>
      <c r="Q526" s="53">
        <v>32.6</v>
      </c>
      <c r="R526" s="53">
        <v>6.5</v>
      </c>
      <c r="S526" s="63">
        <v>380</v>
      </c>
      <c r="T526">
        <f>LOG(S526)</f>
        <v>2.5797835966168101</v>
      </c>
      <c r="U526" s="27">
        <v>670</v>
      </c>
      <c r="V526">
        <f>LOG(U526)</f>
        <v>2.8260748027008264</v>
      </c>
      <c r="W526">
        <v>50</v>
      </c>
      <c r="X526">
        <f>LOG(W526)</f>
        <v>1.6989700043360187</v>
      </c>
      <c r="Y526">
        <v>12.5</v>
      </c>
      <c r="Z526">
        <f>LOG(Y526)</f>
        <v>1.0969100130080565</v>
      </c>
      <c r="AA526">
        <v>7.6</v>
      </c>
      <c r="AB526">
        <f>LOG(AA526)</f>
        <v>0.88081359228079137</v>
      </c>
      <c r="AC526">
        <v>3.9</v>
      </c>
      <c r="AD526">
        <f>LOG(AC526)</f>
        <v>0.59106460702649921</v>
      </c>
      <c r="AE526" s="13">
        <v>860</v>
      </c>
      <c r="AF526">
        <f>LOG(AE526)</f>
        <v>2.9344984512435679</v>
      </c>
      <c r="AG526" s="15">
        <v>170</v>
      </c>
      <c r="AH526">
        <f>LOG(AG526)</f>
        <v>2.2304489213782741</v>
      </c>
      <c r="AI526" s="18">
        <v>8.9</v>
      </c>
    </row>
    <row r="527" spans="1:35" ht="16" x14ac:dyDescent="0.2">
      <c r="A527" s="2" t="s">
        <v>571</v>
      </c>
      <c r="B527" s="3">
        <v>79000</v>
      </c>
      <c r="C527" s="92">
        <f>LOG(B527)</f>
        <v>4.8976270912904418</v>
      </c>
      <c r="D527">
        <v>4.2329999999999997</v>
      </c>
      <c r="E527" s="48">
        <v>4.7392000000000003</v>
      </c>
      <c r="F527" s="48">
        <v>3.1154999999999999</v>
      </c>
      <c r="G527" s="48">
        <v>13.1744</v>
      </c>
      <c r="H527" s="5">
        <v>12.64</v>
      </c>
      <c r="I527" s="48">
        <v>27.46</v>
      </c>
      <c r="J527" s="48">
        <v>36.92</v>
      </c>
      <c r="K527" s="48">
        <v>35.619999999999997</v>
      </c>
      <c r="L527" s="3">
        <v>1000</v>
      </c>
      <c r="M527">
        <f>LOG(L527)</f>
        <v>3</v>
      </c>
      <c r="N527" s="9">
        <v>60000</v>
      </c>
      <c r="O527" s="9">
        <f>LOG(N527)</f>
        <v>4.7781512503836439</v>
      </c>
      <c r="P527" s="53">
        <v>60.699999999999996</v>
      </c>
      <c r="Q527" s="53">
        <v>9</v>
      </c>
      <c r="R527" s="53">
        <v>30.3</v>
      </c>
      <c r="S527" s="63">
        <v>350</v>
      </c>
      <c r="T527">
        <f>LOG(S527)</f>
        <v>2.5440680443502757</v>
      </c>
      <c r="U527" s="27">
        <v>460</v>
      </c>
      <c r="V527">
        <f>LOG(U527)</f>
        <v>2.6627578316815739</v>
      </c>
      <c r="W527">
        <v>90</v>
      </c>
      <c r="X527">
        <f>LOG(W527)</f>
        <v>1.954242509439325</v>
      </c>
      <c r="Y527">
        <v>3.5</v>
      </c>
      <c r="Z527">
        <f>LOG(Y527)</f>
        <v>0.54406804435027567</v>
      </c>
      <c r="AA527">
        <v>13</v>
      </c>
      <c r="AB527">
        <f>LOG(AA527)</f>
        <v>1.1139433523068367</v>
      </c>
      <c r="AC527">
        <v>10</v>
      </c>
      <c r="AD527">
        <f>LOG(AC527)</f>
        <v>1</v>
      </c>
      <c r="AE527" s="13">
        <v>690</v>
      </c>
      <c r="AF527">
        <f>LOG(AE527)</f>
        <v>2.8388490907372552</v>
      </c>
      <c r="AG527" s="15">
        <v>80</v>
      </c>
      <c r="AH527">
        <f>LOG(AG527)</f>
        <v>1.9030899869919435</v>
      </c>
      <c r="AI527" s="18">
        <v>7.3</v>
      </c>
    </row>
    <row r="528" spans="1:35" ht="16" x14ac:dyDescent="0.2">
      <c r="A528" s="2" t="s">
        <v>572</v>
      </c>
      <c r="B528" s="3">
        <v>100000</v>
      </c>
      <c r="C528" s="92">
        <f>LOG(B528)</f>
        <v>5</v>
      </c>
      <c r="D528">
        <v>4.5777000000000001</v>
      </c>
      <c r="E528" s="48">
        <v>4.6802000000000001</v>
      </c>
      <c r="F528" s="48">
        <v>3.0057999999999998</v>
      </c>
      <c r="G528" s="48">
        <v>13.3764</v>
      </c>
      <c r="H528" s="5">
        <v>11.58</v>
      </c>
      <c r="I528" s="48">
        <v>26.239999999999995</v>
      </c>
      <c r="J528" s="48">
        <v>38.01</v>
      </c>
      <c r="K528" s="48">
        <v>35.75</v>
      </c>
      <c r="L528" s="3">
        <v>2000</v>
      </c>
      <c r="M528">
        <f>LOG(L528)</f>
        <v>3.3010299956639813</v>
      </c>
      <c r="N528" s="9">
        <v>130000</v>
      </c>
      <c r="O528" s="9">
        <f>LOG(N528)</f>
        <v>5.1139433523068369</v>
      </c>
      <c r="P528" s="53">
        <v>67.2</v>
      </c>
      <c r="Q528" s="53">
        <v>20.3</v>
      </c>
      <c r="R528" s="53">
        <v>12.5</v>
      </c>
      <c r="S528" s="63"/>
      <c r="U528" s="27">
        <v>1090</v>
      </c>
      <c r="V528">
        <f>LOG(U528)</f>
        <v>3.0374264979406238</v>
      </c>
      <c r="X528" t="e">
        <f>LOG(W528)</f>
        <v>#NUM!</v>
      </c>
      <c r="Y528">
        <v>2</v>
      </c>
      <c r="Z528">
        <f>LOG(Y528)</f>
        <v>0.3010299956639812</v>
      </c>
      <c r="AC528">
        <v>5.0999999999999996</v>
      </c>
      <c r="AD528">
        <f>LOG(AC528)</f>
        <v>0.70757017609793638</v>
      </c>
      <c r="AE528" s="13">
        <v>40</v>
      </c>
      <c r="AF528">
        <f>LOG(AE528)</f>
        <v>1.6020599913279623</v>
      </c>
      <c r="AG528" s="15">
        <v>40</v>
      </c>
      <c r="AH528">
        <f>LOG(AG528)</f>
        <v>1.6020599913279623</v>
      </c>
      <c r="AI528" s="18">
        <v>9</v>
      </c>
    </row>
    <row r="529" spans="1:35" ht="16" x14ac:dyDescent="0.2">
      <c r="A529" s="2" t="s">
        <v>573</v>
      </c>
      <c r="B529" s="3">
        <v>110000</v>
      </c>
      <c r="C529" s="92">
        <f>LOG(B529)</f>
        <v>5.0413926851582254</v>
      </c>
      <c r="D529">
        <v>4.3140999999999998</v>
      </c>
      <c r="E529" s="48">
        <v>4.7058999999999997</v>
      </c>
      <c r="F529" s="48">
        <v>3.1478999999999999</v>
      </c>
      <c r="G529" s="48">
        <v>13.283699999999998</v>
      </c>
      <c r="H529" s="5">
        <v>12.08</v>
      </c>
      <c r="I529" s="48">
        <v>26.3</v>
      </c>
      <c r="J529" s="48">
        <v>39.31</v>
      </c>
      <c r="K529" s="48">
        <v>34.380000000000003</v>
      </c>
      <c r="L529" s="3">
        <v>3000</v>
      </c>
      <c r="M529">
        <f>LOG(L529)</f>
        <v>3.4771212547196626</v>
      </c>
      <c r="N529" s="9">
        <v>93000</v>
      </c>
      <c r="O529" s="9">
        <f>LOG(N529)</f>
        <v>4.9684829485539348</v>
      </c>
      <c r="P529" s="53">
        <v>71.400000000000006</v>
      </c>
      <c r="Q529" s="53">
        <v>20</v>
      </c>
      <c r="R529" s="53">
        <v>8.6</v>
      </c>
      <c r="S529" s="63">
        <v>800</v>
      </c>
      <c r="T529">
        <f>LOG(S529)</f>
        <v>2.9030899869919438</v>
      </c>
      <c r="U529" s="27">
        <v>890</v>
      </c>
      <c r="V529">
        <f>LOG(U529)</f>
        <v>2.9493900066449128</v>
      </c>
      <c r="W529">
        <v>15</v>
      </c>
      <c r="X529">
        <f>LOG(W529)</f>
        <v>1.1760912590556813</v>
      </c>
      <c r="Y529">
        <v>12</v>
      </c>
      <c r="Z529">
        <f>LOG(Y529)</f>
        <v>1.0791812460476249</v>
      </c>
      <c r="AA529">
        <v>1.2</v>
      </c>
      <c r="AB529">
        <f>LOG(AA529)</f>
        <v>7.9181246047624818E-2</v>
      </c>
      <c r="AC529">
        <v>2.5</v>
      </c>
      <c r="AD529">
        <f>LOG(AC529)</f>
        <v>0.3979400086720376</v>
      </c>
      <c r="AE529" s="13">
        <v>19</v>
      </c>
      <c r="AF529">
        <f>LOG(AE529)</f>
        <v>1.2787536009528289</v>
      </c>
      <c r="AG529" s="15"/>
      <c r="AH529" t="e">
        <f>LOG(AG529)</f>
        <v>#NUM!</v>
      </c>
      <c r="AI529" s="18">
        <v>9</v>
      </c>
    </row>
    <row r="530" spans="1:35" ht="16" x14ac:dyDescent="0.2">
      <c r="A530" s="2" t="s">
        <v>574</v>
      </c>
      <c r="B530" s="3">
        <v>140000</v>
      </c>
      <c r="C530" s="92">
        <f>LOG(B530)</f>
        <v>5.1461280356782382</v>
      </c>
      <c r="D530">
        <v>4.6150000000000002</v>
      </c>
      <c r="E530" s="48">
        <v>4.6555</v>
      </c>
      <c r="F530" s="48">
        <v>3.1227999999999998</v>
      </c>
      <c r="G530" s="48">
        <v>13.492399999999998</v>
      </c>
      <c r="H530" s="5">
        <v>12.13</v>
      </c>
      <c r="I530" s="48">
        <v>25.569999999999997</v>
      </c>
      <c r="J530" s="48">
        <v>40.22</v>
      </c>
      <c r="K530" s="48">
        <v>34.21</v>
      </c>
      <c r="L530" s="96"/>
      <c r="N530" s="9">
        <v>87000</v>
      </c>
      <c r="O530" s="9">
        <f>LOG(N530)</f>
        <v>4.9395192526186182</v>
      </c>
      <c r="P530" s="53">
        <v>65.400000000000006</v>
      </c>
      <c r="Q530" s="53">
        <v>23.8</v>
      </c>
      <c r="R530" s="53">
        <v>10.8</v>
      </c>
      <c r="S530" s="63">
        <v>800</v>
      </c>
      <c r="T530">
        <f>LOG(S530)</f>
        <v>2.9030899869919438</v>
      </c>
      <c r="U530" s="27">
        <v>2110</v>
      </c>
      <c r="V530">
        <f>LOG(U530)</f>
        <v>3.3242824552976926</v>
      </c>
      <c r="W530">
        <v>35</v>
      </c>
      <c r="X530">
        <f>LOG(W530)</f>
        <v>1.5440680443502757</v>
      </c>
      <c r="Y530">
        <v>1.5</v>
      </c>
      <c r="Z530">
        <f>LOG(Y530)</f>
        <v>0.17609125905568124</v>
      </c>
      <c r="AA530">
        <v>0.4</v>
      </c>
      <c r="AB530">
        <f>LOG(AA530)</f>
        <v>-0.3979400086720376</v>
      </c>
      <c r="AC530">
        <v>0.4</v>
      </c>
      <c r="AD530">
        <f>LOG(AC530)</f>
        <v>-0.3979400086720376</v>
      </c>
      <c r="AE530" s="71">
        <v>120</v>
      </c>
      <c r="AF530">
        <f>LOG(AE530)</f>
        <v>2.0791812460476247</v>
      </c>
      <c r="AG530" s="15">
        <v>20</v>
      </c>
      <c r="AH530">
        <f>LOG(AG530)</f>
        <v>1.3010299956639813</v>
      </c>
      <c r="AI530" s="18">
        <v>9.5</v>
      </c>
    </row>
    <row r="531" spans="1:35" ht="16" x14ac:dyDescent="0.2">
      <c r="A531" s="2" t="s">
        <v>575</v>
      </c>
      <c r="B531" s="3">
        <v>209000</v>
      </c>
      <c r="C531" s="92">
        <f>LOG(B531)</f>
        <v>5.3201462861110542</v>
      </c>
      <c r="D531">
        <v>4.3373999999999997</v>
      </c>
      <c r="E531" s="48">
        <v>4.7491000000000003</v>
      </c>
      <c r="F531" s="48">
        <v>3.1551999999999998</v>
      </c>
      <c r="G531" s="48">
        <v>13.3408</v>
      </c>
      <c r="H531" s="5">
        <v>8.5500000000000007</v>
      </c>
      <c r="I531" s="48">
        <v>27.089999999999996</v>
      </c>
      <c r="J531" s="48">
        <v>39.11</v>
      </c>
      <c r="K531" s="48">
        <v>33.799999999999997</v>
      </c>
      <c r="L531" s="3">
        <v>17000</v>
      </c>
      <c r="M531">
        <f>LOG(L531)</f>
        <v>4.2304489213782741</v>
      </c>
      <c r="N531" s="9">
        <v>163000</v>
      </c>
      <c r="O531" s="9">
        <f>LOG(N531)</f>
        <v>5.2121876044039581</v>
      </c>
      <c r="P531" s="53">
        <v>73.5</v>
      </c>
      <c r="Q531" s="53">
        <v>21.6</v>
      </c>
      <c r="R531" s="53">
        <v>4.9000000000000004</v>
      </c>
      <c r="S531" s="63">
        <v>50000</v>
      </c>
      <c r="T531">
        <f>LOG(S531)</f>
        <v>4.6989700043360187</v>
      </c>
      <c r="U531" s="27">
        <v>29192.5</v>
      </c>
      <c r="V531">
        <f>LOG(U531)</f>
        <v>4.4652712888802055</v>
      </c>
      <c r="W531">
        <v>20</v>
      </c>
      <c r="X531">
        <f>LOG(W531)</f>
        <v>1.3010299956639813</v>
      </c>
      <c r="Y531">
        <v>1</v>
      </c>
      <c r="Z531">
        <f>LOG(Y531)</f>
        <v>0</v>
      </c>
      <c r="AA531">
        <v>0.3</v>
      </c>
      <c r="AB531">
        <f>LOG(AA531)</f>
        <v>-0.52287874528033762</v>
      </c>
      <c r="AC531">
        <v>2.5000000000000001E-2</v>
      </c>
      <c r="AD531">
        <f>LOG(AC531)</f>
        <v>-1.6020599913279623</v>
      </c>
      <c r="AE531" s="13">
        <v>40</v>
      </c>
      <c r="AF531">
        <f>LOG(AE531)</f>
        <v>1.6020599913279623</v>
      </c>
      <c r="AG531" s="15"/>
      <c r="AH531" t="e">
        <f>LOG(AG531)</f>
        <v>#NUM!</v>
      </c>
      <c r="AI531" s="18">
        <v>9.4</v>
      </c>
    </row>
    <row r="532" spans="1:35" ht="16" x14ac:dyDescent="0.2">
      <c r="A532" s="2" t="s">
        <v>576</v>
      </c>
      <c r="B532" s="3">
        <v>52000</v>
      </c>
      <c r="C532" s="92">
        <f>LOG(B532)</f>
        <v>4.7160033436347994</v>
      </c>
      <c r="D532">
        <v>4.2388000000000003</v>
      </c>
      <c r="E532" s="48">
        <v>4.7356999999999996</v>
      </c>
      <c r="F532" s="48">
        <v>3.1183999999999998</v>
      </c>
      <c r="G532" s="48">
        <v>13.184899999999999</v>
      </c>
      <c r="H532" s="5">
        <v>13.75</v>
      </c>
      <c r="I532" s="48">
        <v>26.72</v>
      </c>
      <c r="J532" s="48">
        <v>39.21</v>
      </c>
      <c r="K532" s="48">
        <v>34.07</v>
      </c>
      <c r="L532" s="3">
        <v>8000</v>
      </c>
      <c r="M532">
        <f>LOG(L532)</f>
        <v>3.9030899869919438</v>
      </c>
      <c r="N532" s="9">
        <v>32000</v>
      </c>
      <c r="O532" s="9">
        <f>LOG(N532)</f>
        <v>4.5051499783199063</v>
      </c>
      <c r="P532" s="53">
        <v>58.3</v>
      </c>
      <c r="Q532" s="53">
        <v>31.3</v>
      </c>
      <c r="R532" s="53">
        <v>10.4</v>
      </c>
      <c r="S532" s="63">
        <v>1160</v>
      </c>
      <c r="T532">
        <f>LOG(S532)</f>
        <v>3.0644579892269186</v>
      </c>
      <c r="U532" s="27">
        <v>2060</v>
      </c>
      <c r="V532">
        <f>LOG(U532)</f>
        <v>3.3138672203691533</v>
      </c>
      <c r="W532">
        <v>140</v>
      </c>
      <c r="X532">
        <f>LOG(W532)</f>
        <v>2.1461280356782382</v>
      </c>
      <c r="Y532">
        <v>9</v>
      </c>
      <c r="Z532">
        <f>LOG(Y532)</f>
        <v>0.95424250943932487</v>
      </c>
      <c r="AA532">
        <v>1.6</v>
      </c>
      <c r="AB532">
        <f>LOG(AA532)</f>
        <v>0.20411998265592479</v>
      </c>
      <c r="AC532">
        <v>0.5</v>
      </c>
      <c r="AD532">
        <f>LOG(AC532)</f>
        <v>-0.3010299956639812</v>
      </c>
      <c r="AE532" s="13">
        <v>64</v>
      </c>
      <c r="AF532">
        <f>LOG(AE532)</f>
        <v>1.8061799739838871</v>
      </c>
      <c r="AG532" s="15"/>
      <c r="AH532" t="e">
        <f>LOG(AG532)</f>
        <v>#NUM!</v>
      </c>
      <c r="AI532" s="18">
        <v>8.6999999999999993</v>
      </c>
    </row>
    <row r="533" spans="1:35" ht="16" x14ac:dyDescent="0.2">
      <c r="A533" s="2" t="s">
        <v>577</v>
      </c>
      <c r="B533" s="3">
        <v>78000</v>
      </c>
      <c r="C533" s="92">
        <f>LOG(B533)</f>
        <v>4.8920946026904808</v>
      </c>
      <c r="D533">
        <v>4.0434000000000001</v>
      </c>
      <c r="E533" s="48">
        <v>4.7274000000000003</v>
      </c>
      <c r="F533" s="48">
        <v>2.8578999999999999</v>
      </c>
      <c r="G533" s="48">
        <v>12.715299999999999</v>
      </c>
      <c r="H533" s="5">
        <v>12.01</v>
      </c>
      <c r="I533" s="48">
        <v>25.25</v>
      </c>
      <c r="J533" s="48">
        <v>36.590000000000003</v>
      </c>
      <c r="K533" s="48">
        <v>38.15</v>
      </c>
      <c r="L533" s="3">
        <v>1000</v>
      </c>
      <c r="M533">
        <f>LOG(L533)</f>
        <v>3</v>
      </c>
      <c r="N533" s="9">
        <v>64000</v>
      </c>
      <c r="O533" s="9">
        <f>LOG(N533)</f>
        <v>4.8061799739838875</v>
      </c>
      <c r="P533" s="53">
        <v>70.099999999999994</v>
      </c>
      <c r="Q533" s="53">
        <v>20.6</v>
      </c>
      <c r="R533" s="53">
        <v>9.3000000000000007</v>
      </c>
      <c r="S533" s="63">
        <v>650</v>
      </c>
      <c r="T533">
        <f>LOG(S533)</f>
        <v>2.8129133566428557</v>
      </c>
      <c r="U533" s="27">
        <v>930</v>
      </c>
      <c r="V533">
        <f>LOG(U533)</f>
        <v>2.9684829485539352</v>
      </c>
      <c r="W533">
        <v>115</v>
      </c>
      <c r="X533">
        <f>LOG(W533)</f>
        <v>2.0606978403536118</v>
      </c>
      <c r="Y533">
        <v>4.5</v>
      </c>
      <c r="Z533">
        <f>LOG(Y533)</f>
        <v>0.65321251377534373</v>
      </c>
      <c r="AA533">
        <v>3</v>
      </c>
      <c r="AB533">
        <f>LOG(AA533)</f>
        <v>0.47712125471966244</v>
      </c>
      <c r="AC533">
        <v>2.7</v>
      </c>
      <c r="AD533">
        <f>LOG(AC533)</f>
        <v>0.43136376415898736</v>
      </c>
      <c r="AE533" s="13">
        <v>64</v>
      </c>
      <c r="AF533">
        <f>LOG(AE533)</f>
        <v>1.8061799739838871</v>
      </c>
      <c r="AG533" s="15"/>
      <c r="AH533" t="e">
        <f>LOG(AG533)</f>
        <v>#NUM!</v>
      </c>
      <c r="AI533" s="18">
        <v>9.4</v>
      </c>
    </row>
    <row r="534" spans="1:35" ht="16" x14ac:dyDescent="0.2">
      <c r="A534" s="2" t="s">
        <v>578</v>
      </c>
      <c r="B534" s="3">
        <v>81000</v>
      </c>
      <c r="C534" s="92">
        <f>LOG(B534)</f>
        <v>4.9084850188786495</v>
      </c>
      <c r="D534">
        <v>4.2587000000000002</v>
      </c>
      <c r="E534" s="48">
        <v>4.6360000000000001</v>
      </c>
      <c r="F534" s="48">
        <v>3.0202</v>
      </c>
      <c r="G534" s="48">
        <v>13.0166</v>
      </c>
      <c r="H534" s="5">
        <v>7.96</v>
      </c>
      <c r="I534" s="48">
        <v>23.87</v>
      </c>
      <c r="J534" s="48">
        <v>38.020000000000003</v>
      </c>
      <c r="K534" s="48">
        <v>38.1</v>
      </c>
      <c r="L534" s="3">
        <v>1000</v>
      </c>
      <c r="M534">
        <f>LOG(L534)</f>
        <v>3</v>
      </c>
      <c r="N534" s="9">
        <v>58000</v>
      </c>
      <c r="O534" s="9">
        <f>LOG(N534)</f>
        <v>4.7634279935629369</v>
      </c>
      <c r="P534" s="53">
        <v>65.900000000000006</v>
      </c>
      <c r="Q534" s="53">
        <v>18.2</v>
      </c>
      <c r="R534" s="53">
        <v>15.9</v>
      </c>
      <c r="S534" s="63">
        <v>760</v>
      </c>
      <c r="T534">
        <f>LOG(S534)</f>
        <v>2.8808135922807914</v>
      </c>
      <c r="U534" s="27">
        <v>2020</v>
      </c>
      <c r="V534">
        <f>LOG(U534)</f>
        <v>3.3053513694466239</v>
      </c>
      <c r="W534">
        <v>75</v>
      </c>
      <c r="X534">
        <f>LOG(W534)</f>
        <v>1.8750612633917001</v>
      </c>
      <c r="Y534">
        <v>2</v>
      </c>
      <c r="Z534">
        <f>LOG(Y534)</f>
        <v>0.3010299956639812</v>
      </c>
      <c r="AA534">
        <v>2.5</v>
      </c>
      <c r="AB534">
        <f>LOG(AA534)</f>
        <v>0.3979400086720376</v>
      </c>
      <c r="AC534">
        <v>0.2</v>
      </c>
      <c r="AD534">
        <f>LOG(AC534)</f>
        <v>-0.69897000433601875</v>
      </c>
      <c r="AE534" s="13">
        <v>64</v>
      </c>
      <c r="AF534">
        <f>LOG(AE534)</f>
        <v>1.8061799739838871</v>
      </c>
      <c r="AG534" s="15"/>
      <c r="AH534" t="e">
        <f>LOG(AG534)</f>
        <v>#NUM!</v>
      </c>
      <c r="AI534" s="18">
        <v>9.1999999999999993</v>
      </c>
    </row>
    <row r="535" spans="1:35" ht="16" x14ac:dyDescent="0.2">
      <c r="A535" s="2" t="s">
        <v>579</v>
      </c>
      <c r="B535" s="3">
        <v>48000</v>
      </c>
      <c r="C535" s="92">
        <f>LOG(B535)</f>
        <v>4.6812412373755876</v>
      </c>
      <c r="D535">
        <v>4.0797999999999996</v>
      </c>
      <c r="E535" s="48">
        <v>4.6717000000000004</v>
      </c>
      <c r="F535" s="48">
        <v>3.0956000000000001</v>
      </c>
      <c r="G535" s="48">
        <v>12.9528</v>
      </c>
      <c r="H535" s="5">
        <v>15.2</v>
      </c>
      <c r="I535" s="48">
        <v>26.39</v>
      </c>
      <c r="J535" s="48">
        <v>38.46</v>
      </c>
      <c r="K535" s="48">
        <v>35.15</v>
      </c>
      <c r="L535" s="3">
        <v>3000</v>
      </c>
      <c r="M535">
        <f>LOG(L535)</f>
        <v>3.4771212547196626</v>
      </c>
      <c r="N535" s="9">
        <v>71000</v>
      </c>
      <c r="O535" s="9">
        <f>LOG(N535)</f>
        <v>4.8512583487190755</v>
      </c>
      <c r="P535" s="53">
        <v>65.400000000000006</v>
      </c>
      <c r="Q535" s="53">
        <v>28.000000000000004</v>
      </c>
      <c r="R535" s="53">
        <v>6.5</v>
      </c>
      <c r="S535" s="63">
        <v>1940</v>
      </c>
      <c r="T535">
        <f>LOG(S535)</f>
        <v>3.287801729930226</v>
      </c>
      <c r="U535" s="27">
        <v>2070</v>
      </c>
      <c r="V535">
        <f>LOG(U535)</f>
        <v>3.3159703454569178</v>
      </c>
      <c r="W535">
        <v>25</v>
      </c>
      <c r="X535">
        <f>LOG(W535)</f>
        <v>1.3979400086720377</v>
      </c>
      <c r="Y535">
        <v>0.125</v>
      </c>
      <c r="Z535">
        <f>LOG(Y535)</f>
        <v>-0.90308998699194354</v>
      </c>
      <c r="AA535">
        <v>12.7</v>
      </c>
      <c r="AB535">
        <f>LOG(AA535)</f>
        <v>1.1038037209559568</v>
      </c>
      <c r="AC535">
        <v>2.9</v>
      </c>
      <c r="AD535">
        <f>LOG(AC535)</f>
        <v>0.46239799789895608</v>
      </c>
      <c r="AE535" s="13">
        <v>400</v>
      </c>
      <c r="AF535">
        <f>LOG(AE535)</f>
        <v>2.6020599913279625</v>
      </c>
      <c r="AG535" s="15"/>
      <c r="AH535" t="e">
        <f>LOG(AG535)</f>
        <v>#NUM!</v>
      </c>
      <c r="AI535" s="18">
        <v>9.5</v>
      </c>
    </row>
    <row r="536" spans="1:35" ht="16" x14ac:dyDescent="0.2">
      <c r="A536" s="2" t="s">
        <v>580</v>
      </c>
      <c r="B536" s="3">
        <v>67000</v>
      </c>
      <c r="C536" s="92">
        <f>LOG(B536)</f>
        <v>4.826074802700826</v>
      </c>
      <c r="D536">
        <v>3.9473000000000003</v>
      </c>
      <c r="E536" s="48">
        <v>4.6932</v>
      </c>
      <c r="F536" s="48">
        <v>3.1067999999999998</v>
      </c>
      <c r="G536" s="48">
        <v>12.8476</v>
      </c>
      <c r="H536" s="5">
        <v>9.91</v>
      </c>
      <c r="I536" s="48">
        <v>28.03</v>
      </c>
      <c r="J536" s="48">
        <v>40.57</v>
      </c>
      <c r="K536" s="48">
        <v>31.4</v>
      </c>
      <c r="L536" s="3">
        <v>6000</v>
      </c>
      <c r="M536">
        <f>LOG(L536)</f>
        <v>3.7781512503836434</v>
      </c>
      <c r="N536" s="9">
        <v>85000</v>
      </c>
      <c r="O536" s="9">
        <f>LOG(N536)</f>
        <v>4.9294189257142929</v>
      </c>
      <c r="P536" s="53">
        <v>65.3</v>
      </c>
      <c r="Q536" s="53">
        <v>11.6</v>
      </c>
      <c r="R536" s="53">
        <v>23.1</v>
      </c>
      <c r="S536" s="63">
        <v>2150</v>
      </c>
      <c r="T536">
        <f>LOG(S536)</f>
        <v>3.3324384599156054</v>
      </c>
      <c r="U536" s="27">
        <v>13081</v>
      </c>
      <c r="V536">
        <f>LOG(U536)</f>
        <v>4.1166409456611293</v>
      </c>
      <c r="W536">
        <v>10</v>
      </c>
      <c r="X536">
        <f>LOG(W536)</f>
        <v>1</v>
      </c>
      <c r="Y536">
        <v>0.5</v>
      </c>
      <c r="Z536">
        <f>LOG(Y536)</f>
        <v>-0.3010299956639812</v>
      </c>
      <c r="AA536">
        <v>7.8</v>
      </c>
      <c r="AB536">
        <f>LOG(AA536)</f>
        <v>0.89209460269048035</v>
      </c>
      <c r="AC536">
        <v>3</v>
      </c>
      <c r="AD536">
        <f>LOG(AC536)</f>
        <v>0.47712125471966244</v>
      </c>
      <c r="AE536" s="13">
        <v>340</v>
      </c>
      <c r="AF536">
        <f>LOG(AE536)</f>
        <v>2.5314789170422549</v>
      </c>
      <c r="AG536" s="15">
        <v>20</v>
      </c>
      <c r="AH536">
        <f>LOG(AG536)</f>
        <v>1.3010299956639813</v>
      </c>
      <c r="AI536" s="18">
        <v>9.6</v>
      </c>
    </row>
    <row r="537" spans="1:35" ht="16" x14ac:dyDescent="0.2">
      <c r="A537" s="2" t="s">
        <v>581</v>
      </c>
      <c r="B537" s="3">
        <v>71000</v>
      </c>
      <c r="C537" s="92">
        <f>LOG(B537)</f>
        <v>4.8512583487190755</v>
      </c>
      <c r="D537">
        <v>4.0351999999999997</v>
      </c>
      <c r="E537" s="48">
        <v>4.6763000000000003</v>
      </c>
      <c r="F537" s="48">
        <v>3.2787000000000002</v>
      </c>
      <c r="G537" s="48">
        <v>13.092200000000002</v>
      </c>
      <c r="H537" s="5">
        <v>9.2799999999999994</v>
      </c>
      <c r="I537" s="48">
        <v>29.43</v>
      </c>
      <c r="J537" s="48">
        <v>40.909999999999997</v>
      </c>
      <c r="K537" s="48">
        <v>29.659999999999997</v>
      </c>
      <c r="L537" s="3">
        <v>3000</v>
      </c>
      <c r="M537">
        <f>LOG(L537)</f>
        <v>3.4771212547196626</v>
      </c>
      <c r="N537" s="9">
        <v>56000</v>
      </c>
      <c r="O537" s="9">
        <f>LOG(N537)</f>
        <v>4.7481880270062007</v>
      </c>
      <c r="P537" s="53">
        <v>60.699999999999996</v>
      </c>
      <c r="Q537" s="53">
        <v>28.6</v>
      </c>
      <c r="R537" s="53">
        <v>10.7</v>
      </c>
      <c r="S537" s="63">
        <v>1330</v>
      </c>
      <c r="T537">
        <f>LOG(S537)</f>
        <v>3.1238516409670858</v>
      </c>
      <c r="U537" s="27">
        <v>2120</v>
      </c>
      <c r="V537">
        <f>LOG(U537)</f>
        <v>3.3263358609287512</v>
      </c>
      <c r="W537">
        <v>15</v>
      </c>
      <c r="X537">
        <f>LOG(W537)</f>
        <v>1.1760912590556813</v>
      </c>
      <c r="Y537">
        <v>0.125</v>
      </c>
      <c r="Z537">
        <f>LOG(Y537)</f>
        <v>-0.90308998699194354</v>
      </c>
      <c r="AA537">
        <v>7.5</v>
      </c>
      <c r="AB537">
        <f>LOG(AA537)</f>
        <v>0.87506126339170009</v>
      </c>
      <c r="AC537">
        <v>2.8</v>
      </c>
      <c r="AD537">
        <f>LOG(AC537)</f>
        <v>0.44715803134221921</v>
      </c>
      <c r="AE537" s="13">
        <v>200</v>
      </c>
      <c r="AF537">
        <f>LOG(AE537)</f>
        <v>2.3010299956639813</v>
      </c>
      <c r="AG537" s="15">
        <v>50</v>
      </c>
      <c r="AH537">
        <f>LOG(AG537)</f>
        <v>1.6989700043360187</v>
      </c>
      <c r="AI537" s="18">
        <v>9.4</v>
      </c>
    </row>
    <row r="538" spans="1:35" ht="16" x14ac:dyDescent="0.2">
      <c r="A538" s="2" t="s">
        <v>582</v>
      </c>
      <c r="B538" s="3">
        <v>83000</v>
      </c>
      <c r="C538" s="92">
        <f>LOG(B538)</f>
        <v>4.9190780923760737</v>
      </c>
      <c r="D538">
        <v>4.2952000000000004</v>
      </c>
      <c r="E538" s="48">
        <v>4.6635999999999997</v>
      </c>
      <c r="F538" s="48">
        <v>3.3058000000000005</v>
      </c>
      <c r="G538" s="48">
        <v>13.366400000000001</v>
      </c>
      <c r="H538" s="5">
        <v>9.51</v>
      </c>
      <c r="I538" s="48">
        <v>27.500000000000004</v>
      </c>
      <c r="J538" s="48">
        <v>38.619999999999997</v>
      </c>
      <c r="K538" s="48">
        <v>33.880000000000003</v>
      </c>
      <c r="L538" s="3">
        <v>13000</v>
      </c>
      <c r="M538">
        <f>LOG(L538)</f>
        <v>4.1139433523068369</v>
      </c>
      <c r="N538" s="9">
        <v>63000</v>
      </c>
      <c r="O538" s="9">
        <f>LOG(N538)</f>
        <v>4.7993405494535821</v>
      </c>
      <c r="P538" s="53">
        <v>66</v>
      </c>
      <c r="Q538" s="53">
        <v>25.5</v>
      </c>
      <c r="R538" s="53">
        <v>8.5</v>
      </c>
      <c r="S538" s="63">
        <v>10830</v>
      </c>
      <c r="T538">
        <f>LOG(S538)</f>
        <v>4.0346284566253203</v>
      </c>
      <c r="U538" s="27">
        <v>657487.5</v>
      </c>
      <c r="V538">
        <f>LOG(U538)</f>
        <v>5.8178875005342245</v>
      </c>
      <c r="W538">
        <v>180</v>
      </c>
      <c r="X538">
        <f>LOG(W538)</f>
        <v>2.255272505103306</v>
      </c>
      <c r="Y538">
        <v>0.5</v>
      </c>
      <c r="Z538">
        <f>LOG(Y538)</f>
        <v>-0.3010299956639812</v>
      </c>
      <c r="AA538">
        <v>73.3</v>
      </c>
      <c r="AB538">
        <f>LOG(AA538)</f>
        <v>1.865103974641128</v>
      </c>
      <c r="AC538">
        <v>20.7</v>
      </c>
      <c r="AD538">
        <f>LOG(AC538)</f>
        <v>1.3159703454569178</v>
      </c>
      <c r="AE538" s="13">
        <v>200</v>
      </c>
      <c r="AF538">
        <f>LOG(AE538)</f>
        <v>2.3010299956639813</v>
      </c>
      <c r="AG538" s="15">
        <v>20</v>
      </c>
      <c r="AH538">
        <f>LOG(AG538)</f>
        <v>1.3010299956639813</v>
      </c>
      <c r="AI538" s="18">
        <v>9.3000000000000007</v>
      </c>
    </row>
    <row r="539" spans="1:35" ht="16" x14ac:dyDescent="0.2">
      <c r="A539" s="2" t="s">
        <v>583</v>
      </c>
      <c r="B539" s="3">
        <v>93000</v>
      </c>
      <c r="C539" s="92">
        <f>LOG(B539)</f>
        <v>4.9684829485539348</v>
      </c>
      <c r="D539">
        <v>3.9384999999999994</v>
      </c>
      <c r="E539" s="48">
        <v>4.6612999999999998</v>
      </c>
      <c r="F539" s="48">
        <v>3.1644999999999999</v>
      </c>
      <c r="G539" s="48">
        <v>12.886900000000001</v>
      </c>
      <c r="H539" s="5">
        <v>13.31</v>
      </c>
      <c r="I539" s="48">
        <v>27.54</v>
      </c>
      <c r="J539" s="48">
        <v>38.5</v>
      </c>
      <c r="K539" s="48">
        <v>33.96</v>
      </c>
      <c r="L539" s="3">
        <v>3000</v>
      </c>
      <c r="M539">
        <f>LOG(L539)</f>
        <v>3.4771212547196626</v>
      </c>
      <c r="N539" s="9">
        <v>73000</v>
      </c>
      <c r="O539" s="9">
        <f>LOG(N539)</f>
        <v>4.8633228601204559</v>
      </c>
      <c r="P539" s="53">
        <v>74.5</v>
      </c>
      <c r="Q539" s="53">
        <v>22.7</v>
      </c>
      <c r="R539" s="53">
        <v>2.7</v>
      </c>
      <c r="S539" s="63">
        <v>4380</v>
      </c>
      <c r="T539">
        <f>LOG(S539)</f>
        <v>3.6414741105040997</v>
      </c>
      <c r="U539" s="27">
        <v>12344</v>
      </c>
      <c r="V539">
        <f>LOG(U539)</f>
        <v>4.0914559130550918</v>
      </c>
      <c r="W539">
        <v>110</v>
      </c>
      <c r="X539">
        <f>LOG(W539)</f>
        <v>2.0413926851582249</v>
      </c>
      <c r="Y539">
        <v>1</v>
      </c>
      <c r="Z539">
        <f>LOG(Y539)</f>
        <v>0</v>
      </c>
      <c r="AA539">
        <v>5.3</v>
      </c>
      <c r="AB539">
        <f>LOG(AA539)</f>
        <v>0.72427586960078905</v>
      </c>
      <c r="AC539">
        <v>2.5</v>
      </c>
      <c r="AD539">
        <f>LOG(AC539)</f>
        <v>0.3979400086720376</v>
      </c>
      <c r="AE539" s="71">
        <v>120</v>
      </c>
      <c r="AF539">
        <f>LOG(AE539)</f>
        <v>2.0791812460476247</v>
      </c>
      <c r="AG539" s="15">
        <v>50</v>
      </c>
      <c r="AH539">
        <f>LOG(AG539)</f>
        <v>1.6989700043360187</v>
      </c>
      <c r="AI539" s="18">
        <v>5.7</v>
      </c>
    </row>
    <row r="540" spans="1:35" ht="16" x14ac:dyDescent="0.2">
      <c r="A540" s="2" t="s">
        <v>584</v>
      </c>
      <c r="B540" s="3">
        <v>113000</v>
      </c>
      <c r="C540" s="92">
        <f>LOG(B540)</f>
        <v>5.0530784434834199</v>
      </c>
      <c r="D540">
        <v>4.1661999999999999</v>
      </c>
      <c r="E540" s="48">
        <v>4.6565000000000003</v>
      </c>
      <c r="F540" s="48">
        <v>3.1574999999999998</v>
      </c>
      <c r="G540" s="48">
        <v>13.1059</v>
      </c>
      <c r="H540" s="5">
        <v>12.8</v>
      </c>
      <c r="I540" s="48">
        <v>25.69</v>
      </c>
      <c r="J540" s="48">
        <v>40.11</v>
      </c>
      <c r="K540" s="48">
        <v>34.200000000000003</v>
      </c>
      <c r="L540" s="3">
        <v>2000</v>
      </c>
      <c r="M540">
        <f>LOG(L540)</f>
        <v>3.3010299956639813</v>
      </c>
      <c r="N540" s="9">
        <v>90000</v>
      </c>
      <c r="O540" s="9">
        <f>LOG(N540)</f>
        <v>4.9542425094393252</v>
      </c>
      <c r="P540" s="53">
        <v>70.900000000000006</v>
      </c>
      <c r="Q540" s="53">
        <v>20.9</v>
      </c>
      <c r="R540" s="53">
        <v>8.1999999999999993</v>
      </c>
      <c r="S540" s="63">
        <v>3200</v>
      </c>
      <c r="T540">
        <f>LOG(S540)</f>
        <v>3.5051499783199058</v>
      </c>
      <c r="U540" s="27">
        <v>4588</v>
      </c>
      <c r="V540">
        <f>LOG(U540)</f>
        <v>3.6616234092292301</v>
      </c>
      <c r="W540">
        <v>65</v>
      </c>
      <c r="X540">
        <f>LOG(W540)</f>
        <v>1.8129133566428555</v>
      </c>
      <c r="Y540">
        <v>1.5</v>
      </c>
      <c r="Z540">
        <f>LOG(Y540)</f>
        <v>0.17609125905568124</v>
      </c>
      <c r="AA540">
        <v>8.4</v>
      </c>
      <c r="AB540">
        <f>LOG(AA540)</f>
        <v>0.9242792860618817</v>
      </c>
      <c r="AC540">
        <v>4.5</v>
      </c>
      <c r="AD540">
        <f>LOG(AC540)</f>
        <v>0.65321251377534373</v>
      </c>
      <c r="AE540" s="13">
        <v>860</v>
      </c>
      <c r="AF540">
        <f>LOG(AE540)</f>
        <v>2.9344984512435679</v>
      </c>
      <c r="AG540" s="15">
        <v>20</v>
      </c>
      <c r="AH540">
        <f>LOG(AG540)</f>
        <v>1.3010299956639813</v>
      </c>
      <c r="AI540" s="18">
        <v>9.3000000000000007</v>
      </c>
    </row>
    <row r="541" spans="1:35" ht="16" x14ac:dyDescent="0.2">
      <c r="A541" s="2" t="s">
        <v>585</v>
      </c>
      <c r="B541" s="3">
        <v>65000</v>
      </c>
      <c r="C541" s="92">
        <f>LOG(B541)</f>
        <v>4.8129133566428557</v>
      </c>
      <c r="D541">
        <v>4.4794999999999998</v>
      </c>
      <c r="E541" s="48">
        <v>4.6581000000000001</v>
      </c>
      <c r="F541" s="48">
        <v>3.3801999999999999</v>
      </c>
      <c r="G541" s="48">
        <v>13.650700000000002</v>
      </c>
      <c r="H541" s="5">
        <v>10.34</v>
      </c>
      <c r="I541" s="48">
        <v>26.780000000000005</v>
      </c>
      <c r="J541" s="48">
        <v>40.799999999999997</v>
      </c>
      <c r="K541" s="48">
        <v>32.42</v>
      </c>
      <c r="L541" s="3">
        <v>1000</v>
      </c>
      <c r="M541">
        <f>LOG(L541)</f>
        <v>3</v>
      </c>
      <c r="N541" s="9">
        <v>76000</v>
      </c>
      <c r="O541" s="9">
        <f>LOG(N541)</f>
        <v>4.8808135922807914</v>
      </c>
      <c r="P541" s="53">
        <v>71.099999999999994</v>
      </c>
      <c r="Q541" s="53">
        <v>25.4</v>
      </c>
      <c r="R541" s="53">
        <v>3.5000000000000004</v>
      </c>
      <c r="S541" s="63">
        <v>1810</v>
      </c>
      <c r="T541">
        <f>LOG(S541)</f>
        <v>3.2576785748691846</v>
      </c>
      <c r="U541" s="27">
        <v>1790</v>
      </c>
      <c r="V541">
        <f>LOG(U541)</f>
        <v>3.2528530309798933</v>
      </c>
      <c r="W541">
        <v>15</v>
      </c>
      <c r="X541">
        <f>LOG(W541)</f>
        <v>1.1760912590556813</v>
      </c>
      <c r="Y541">
        <v>1</v>
      </c>
      <c r="Z541">
        <f>LOG(Y541)</f>
        <v>0</v>
      </c>
      <c r="AA541">
        <v>0.7</v>
      </c>
      <c r="AB541">
        <f>LOG(AA541)</f>
        <v>-0.15490195998574319</v>
      </c>
      <c r="AC541">
        <v>0.5</v>
      </c>
      <c r="AD541">
        <f>LOG(AC541)</f>
        <v>-0.3010299956639812</v>
      </c>
      <c r="AE541" s="13">
        <v>90</v>
      </c>
      <c r="AF541">
        <f>LOG(AE541)</f>
        <v>1.954242509439325</v>
      </c>
      <c r="AG541" s="15">
        <v>90</v>
      </c>
      <c r="AH541">
        <f>LOG(AG541)</f>
        <v>1.954242509439325</v>
      </c>
      <c r="AI541" s="18">
        <v>9.6</v>
      </c>
    </row>
    <row r="542" spans="1:35" ht="16" x14ac:dyDescent="0.2">
      <c r="A542" s="2" t="s">
        <v>586</v>
      </c>
      <c r="B542" s="3">
        <v>98000</v>
      </c>
      <c r="C542" s="92">
        <f>LOG(B542)</f>
        <v>4.9912260756924951</v>
      </c>
      <c r="D542">
        <v>4.4394999999999998</v>
      </c>
      <c r="E542" s="48">
        <v>4.7150999999999996</v>
      </c>
      <c r="F542" s="48">
        <v>3.2742</v>
      </c>
      <c r="G542" s="48">
        <v>13.545499999999999</v>
      </c>
      <c r="H542" s="5">
        <v>12.64</v>
      </c>
      <c r="I542" s="48">
        <v>28.249999999999996</v>
      </c>
      <c r="J542" s="48">
        <v>41.5</v>
      </c>
      <c r="K542" s="48">
        <v>30.25</v>
      </c>
      <c r="L542" s="3">
        <v>6000</v>
      </c>
      <c r="M542">
        <f>LOG(L542)</f>
        <v>3.7781512503836434</v>
      </c>
      <c r="N542" s="9">
        <v>102000</v>
      </c>
      <c r="O542" s="9">
        <f>LOG(N542)</f>
        <v>5.008600171761918</v>
      </c>
      <c r="P542" s="53">
        <v>70.099999999999994</v>
      </c>
      <c r="Q542" s="53">
        <v>24</v>
      </c>
      <c r="R542" s="53">
        <v>5.8</v>
      </c>
      <c r="S542" s="63">
        <v>12723.5</v>
      </c>
      <c r="T542">
        <f>LOG(S542)</f>
        <v>4.1046065941426857</v>
      </c>
      <c r="U542" s="27">
        <v>11174</v>
      </c>
      <c r="V542">
        <f>LOG(U542)</f>
        <v>4.0482086670241459</v>
      </c>
      <c r="W542">
        <v>1.25</v>
      </c>
      <c r="X542">
        <f>LOG(W542)</f>
        <v>9.691001300805642E-2</v>
      </c>
      <c r="Y542">
        <v>0.125</v>
      </c>
      <c r="Z542">
        <f>LOG(Y542)</f>
        <v>-0.90308998699194354</v>
      </c>
      <c r="AA542">
        <v>0.4</v>
      </c>
      <c r="AB542">
        <f>LOG(AA542)</f>
        <v>-0.3979400086720376</v>
      </c>
      <c r="AC542">
        <v>2.5000000000000001E-2</v>
      </c>
      <c r="AD542">
        <f>LOG(AC542)</f>
        <v>-1.6020599913279623</v>
      </c>
      <c r="AE542" s="13">
        <v>86</v>
      </c>
      <c r="AF542">
        <f>LOG(AE542)</f>
        <v>1.9344984512435677</v>
      </c>
      <c r="AG542" s="15"/>
      <c r="AH542" t="e">
        <f>LOG(AG542)</f>
        <v>#NUM!</v>
      </c>
      <c r="AI542" s="18">
        <v>8.6999999999999993</v>
      </c>
    </row>
    <row r="543" spans="1:35" ht="16" x14ac:dyDescent="0.2">
      <c r="A543" s="2" t="s">
        <v>587</v>
      </c>
      <c r="B543" s="3">
        <v>74000</v>
      </c>
      <c r="C543" s="92">
        <f>LOG(B543)</f>
        <v>4.8692317197309762</v>
      </c>
      <c r="D543">
        <v>4.4555999999999996</v>
      </c>
      <c r="E543" s="48">
        <v>4.7196999999999996</v>
      </c>
      <c r="F543" s="48">
        <v>3.1912999999999996</v>
      </c>
      <c r="G543" s="48">
        <v>13.4655</v>
      </c>
      <c r="H543" s="5">
        <v>7.45</v>
      </c>
      <c r="I543" s="48">
        <v>26.82</v>
      </c>
      <c r="J543" s="48">
        <v>39.97</v>
      </c>
      <c r="K543" s="48">
        <v>33.21</v>
      </c>
      <c r="L543" s="3">
        <v>4000</v>
      </c>
      <c r="M543">
        <f>LOG(L543)</f>
        <v>3.6020599913279625</v>
      </c>
      <c r="N543" s="9">
        <v>73000</v>
      </c>
      <c r="O543" s="9">
        <f>LOG(N543)</f>
        <v>4.8633228601204559</v>
      </c>
      <c r="P543" s="53">
        <v>70.400000000000006</v>
      </c>
      <c r="Q543" s="53">
        <v>14.800000000000002</v>
      </c>
      <c r="R543" s="53">
        <v>14.800000000000002</v>
      </c>
      <c r="S543" s="63">
        <v>640</v>
      </c>
      <c r="T543">
        <f>LOG(S543)</f>
        <v>2.8061799739838871</v>
      </c>
      <c r="U543" s="27">
        <v>1420</v>
      </c>
      <c r="V543">
        <f>LOG(U543)</f>
        <v>3.1522883443830563</v>
      </c>
      <c r="W543">
        <v>1.25</v>
      </c>
      <c r="X543">
        <f>LOG(W543)</f>
        <v>9.691001300805642E-2</v>
      </c>
      <c r="Y543">
        <v>2</v>
      </c>
      <c r="Z543">
        <f>LOG(Y543)</f>
        <v>0.3010299956639812</v>
      </c>
      <c r="AA543">
        <v>0.3</v>
      </c>
      <c r="AB543">
        <f>LOG(AA543)</f>
        <v>-0.52287874528033762</v>
      </c>
      <c r="AC543">
        <v>2.5000000000000001E-2</v>
      </c>
      <c r="AD543">
        <f>LOG(AC543)</f>
        <v>-1.6020599913279623</v>
      </c>
      <c r="AE543" s="13">
        <v>90</v>
      </c>
      <c r="AF543">
        <f>LOG(AE543)</f>
        <v>1.954242509439325</v>
      </c>
      <c r="AG543" s="15"/>
      <c r="AH543" t="e">
        <f>LOG(AG543)</f>
        <v>#NUM!</v>
      </c>
      <c r="AI543" s="18">
        <v>9.6</v>
      </c>
    </row>
    <row r="544" spans="1:35" ht="16" x14ac:dyDescent="0.2">
      <c r="A544" s="2" t="s">
        <v>588</v>
      </c>
      <c r="B544" s="3">
        <v>42000</v>
      </c>
      <c r="C544" s="92">
        <f>LOG(B544)</f>
        <v>4.6232492903979008</v>
      </c>
      <c r="D544">
        <v>4.3183999999999996</v>
      </c>
      <c r="E544" s="48">
        <v>4.7084999999999999</v>
      </c>
      <c r="F544" s="48">
        <v>3.2589000000000001</v>
      </c>
      <c r="G544" s="48">
        <v>13.388400000000001</v>
      </c>
      <c r="H544" s="5">
        <v>14.32</v>
      </c>
      <c r="I544" s="48">
        <v>25.629999999999995</v>
      </c>
      <c r="J544" s="48">
        <v>42.31</v>
      </c>
      <c r="K544" s="48">
        <v>32.07</v>
      </c>
      <c r="L544" s="3">
        <v>1000</v>
      </c>
      <c r="M544">
        <f>LOG(L544)</f>
        <v>3</v>
      </c>
      <c r="N544" s="9">
        <v>34000</v>
      </c>
      <c r="O544" s="9">
        <f>LOG(N544)</f>
        <v>4.5314789170422554</v>
      </c>
      <c r="P544" s="53">
        <v>58.8</v>
      </c>
      <c r="Q544" s="53">
        <v>25.5</v>
      </c>
      <c r="R544" s="53">
        <v>15.7</v>
      </c>
      <c r="S544" s="63">
        <v>360</v>
      </c>
      <c r="T544">
        <f>LOG(S544)</f>
        <v>2.5563025007672873</v>
      </c>
      <c r="U544" s="27">
        <v>490</v>
      </c>
      <c r="V544">
        <f>LOG(U544)</f>
        <v>2.6901960800285138</v>
      </c>
      <c r="W544">
        <v>5</v>
      </c>
      <c r="X544">
        <f>LOG(W544)</f>
        <v>0.69897000433601886</v>
      </c>
      <c r="Y544">
        <v>1</v>
      </c>
      <c r="Z544">
        <f>LOG(Y544)</f>
        <v>0</v>
      </c>
      <c r="AA544">
        <v>0.9</v>
      </c>
      <c r="AB544">
        <f>LOG(AA544)</f>
        <v>-4.5757490560675115E-2</v>
      </c>
      <c r="AC544">
        <v>1.1000000000000001</v>
      </c>
      <c r="AD544">
        <f>LOG(AC544)</f>
        <v>4.1392685158225077E-2</v>
      </c>
      <c r="AE544" s="13">
        <v>240</v>
      </c>
      <c r="AF544">
        <f>LOG(AE544)</f>
        <v>2.3802112417116059</v>
      </c>
      <c r="AG544" s="15"/>
      <c r="AH544" t="e">
        <f>LOG(AG544)</f>
        <v>#NUM!</v>
      </c>
      <c r="AI544" s="18">
        <v>3</v>
      </c>
    </row>
    <row r="545" spans="1:35" ht="16" x14ac:dyDescent="0.2">
      <c r="A545" s="2" t="s">
        <v>589</v>
      </c>
      <c r="B545" s="3">
        <v>64000</v>
      </c>
      <c r="C545" s="92">
        <f>LOG(B545)</f>
        <v>4.8061799739838875</v>
      </c>
      <c r="D545">
        <v>3.9722</v>
      </c>
      <c r="E545" s="48">
        <v>4.6467999999999998</v>
      </c>
      <c r="F545" s="48">
        <v>3.0448</v>
      </c>
      <c r="G545" s="48">
        <v>12.773000000000001</v>
      </c>
      <c r="H545" s="5">
        <v>10.76</v>
      </c>
      <c r="I545" s="48">
        <v>25.25</v>
      </c>
      <c r="J545" s="48">
        <v>39.840000000000003</v>
      </c>
      <c r="K545" s="48">
        <v>34.92</v>
      </c>
      <c r="L545" s="3">
        <v>1000</v>
      </c>
      <c r="M545">
        <f>LOG(L545)</f>
        <v>3</v>
      </c>
      <c r="N545" s="9">
        <v>53000</v>
      </c>
      <c r="O545" s="9">
        <f>LOG(N545)</f>
        <v>4.7242758696007892</v>
      </c>
      <c r="P545" s="53">
        <v>67.5</v>
      </c>
      <c r="Q545" s="53">
        <v>21.3</v>
      </c>
      <c r="R545" s="53">
        <v>11.3</v>
      </c>
      <c r="S545" s="63">
        <v>750</v>
      </c>
      <c r="T545">
        <f>LOG(S545)</f>
        <v>2.8750612633917001</v>
      </c>
      <c r="U545" s="27">
        <v>1360</v>
      </c>
      <c r="V545">
        <f>LOG(U545)</f>
        <v>3.1335389083702174</v>
      </c>
      <c r="W545">
        <v>95</v>
      </c>
      <c r="X545">
        <f>LOG(W545)</f>
        <v>1.9777236052888478</v>
      </c>
      <c r="Y545">
        <v>355</v>
      </c>
      <c r="Z545">
        <f>LOG(Y545)</f>
        <v>2.5502283530550942</v>
      </c>
      <c r="AA545">
        <v>0.5</v>
      </c>
      <c r="AB545">
        <f>LOG(AA545)</f>
        <v>-0.3010299956639812</v>
      </c>
      <c r="AC545">
        <v>1</v>
      </c>
      <c r="AD545">
        <f>LOG(AC545)</f>
        <v>0</v>
      </c>
      <c r="AE545" s="13">
        <v>190</v>
      </c>
      <c r="AF545">
        <f>LOG(AE545)</f>
        <v>2.2787536009528289</v>
      </c>
      <c r="AG545" s="15">
        <v>20</v>
      </c>
      <c r="AH545">
        <f>LOG(AG545)</f>
        <v>1.3010299956639813</v>
      </c>
      <c r="AI545" s="18">
        <v>5.5</v>
      </c>
    </row>
    <row r="546" spans="1:35" ht="16" x14ac:dyDescent="0.2">
      <c r="A546" s="2" t="s">
        <v>590</v>
      </c>
      <c r="B546" s="3">
        <v>136000</v>
      </c>
      <c r="C546" s="92">
        <f>LOG(B546)</f>
        <v>5.1335389083702179</v>
      </c>
      <c r="D546">
        <v>4.33</v>
      </c>
      <c r="E546" s="48">
        <v>4.6284999999999998</v>
      </c>
      <c r="F546" s="48">
        <v>3.1674000000000002</v>
      </c>
      <c r="G546" s="48">
        <v>13.250600000000002</v>
      </c>
      <c r="H546" s="5">
        <v>12.77</v>
      </c>
      <c r="I546" s="48">
        <v>25.52</v>
      </c>
      <c r="J546" s="48">
        <v>41.66</v>
      </c>
      <c r="K546" s="48">
        <v>32.81</v>
      </c>
      <c r="L546" s="3">
        <v>1000</v>
      </c>
      <c r="M546">
        <f>LOG(L546)</f>
        <v>3</v>
      </c>
      <c r="N546" s="9">
        <v>115000</v>
      </c>
      <c r="O546" s="9">
        <f>LOG(N546)</f>
        <v>5.0606978403536118</v>
      </c>
      <c r="P546" s="53">
        <v>70.5</v>
      </c>
      <c r="Q546" s="53">
        <v>13.900000000000002</v>
      </c>
      <c r="R546" s="53">
        <v>15.6</v>
      </c>
      <c r="S546" s="63">
        <v>340</v>
      </c>
      <c r="T546">
        <f>LOG(S546)</f>
        <v>2.5314789170422549</v>
      </c>
      <c r="U546" s="27">
        <v>540</v>
      </c>
      <c r="V546">
        <f>LOG(U546)</f>
        <v>2.7323937598229686</v>
      </c>
      <c r="W546">
        <v>15</v>
      </c>
      <c r="X546">
        <f>LOG(W546)</f>
        <v>1.1760912590556813</v>
      </c>
      <c r="Y546">
        <v>1.5</v>
      </c>
      <c r="Z546">
        <f>LOG(Y546)</f>
        <v>0.17609125905568124</v>
      </c>
      <c r="AA546">
        <v>0.1</v>
      </c>
      <c r="AB546">
        <f>LOG(AA546)</f>
        <v>-1</v>
      </c>
      <c r="AC546">
        <v>2.5000000000000001E-2</v>
      </c>
      <c r="AD546">
        <f>LOG(AC546)</f>
        <v>-1.6020599913279623</v>
      </c>
      <c r="AE546" s="13">
        <v>19</v>
      </c>
      <c r="AF546">
        <f>LOG(AE546)</f>
        <v>1.2787536009528289</v>
      </c>
      <c r="AG546" s="15"/>
      <c r="AH546" t="e">
        <f>LOG(AG546)</f>
        <v>#NUM!</v>
      </c>
      <c r="AI546" s="18">
        <v>5.5</v>
      </c>
    </row>
    <row r="547" spans="1:35" ht="16" x14ac:dyDescent="0.2">
      <c r="A547" s="2" t="s">
        <v>591</v>
      </c>
      <c r="B547" s="3">
        <v>111000</v>
      </c>
      <c r="C547" s="92">
        <f>LOG(B547)</f>
        <v>5.0453229787866576</v>
      </c>
      <c r="D547">
        <v>4.2331000000000003</v>
      </c>
      <c r="E547" s="48">
        <v>4.6909999999999998</v>
      </c>
      <c r="F547" s="48">
        <v>3.2105000000000001</v>
      </c>
      <c r="G547" s="48">
        <v>13.2544</v>
      </c>
      <c r="H547" s="5">
        <v>8.3699999999999992</v>
      </c>
      <c r="I547" s="48">
        <v>27.01</v>
      </c>
      <c r="J547" s="48">
        <v>38.25</v>
      </c>
      <c r="K547" s="48">
        <v>34.74</v>
      </c>
      <c r="L547" s="3">
        <v>2000</v>
      </c>
      <c r="M547">
        <f>LOG(L547)</f>
        <v>3.3010299956639813</v>
      </c>
      <c r="N547" s="9">
        <v>87000</v>
      </c>
      <c r="O547" s="9">
        <f>LOG(N547)</f>
        <v>4.9395192526186182</v>
      </c>
      <c r="P547" s="53">
        <v>76.2</v>
      </c>
      <c r="Q547" s="53">
        <v>16.899999999999999</v>
      </c>
      <c r="R547" s="53">
        <v>6.9</v>
      </c>
      <c r="S547" s="63">
        <v>2380</v>
      </c>
      <c r="T547">
        <f>LOG(S547)</f>
        <v>3.3765769570565118</v>
      </c>
      <c r="U547" s="27">
        <v>2330</v>
      </c>
      <c r="V547">
        <f>LOG(U547)</f>
        <v>3.3673559210260189</v>
      </c>
      <c r="W547">
        <v>15</v>
      </c>
      <c r="X547">
        <f>LOG(W547)</f>
        <v>1.1760912590556813</v>
      </c>
      <c r="Y547">
        <v>1.5</v>
      </c>
      <c r="Z547">
        <f>LOG(Y547)</f>
        <v>0.17609125905568124</v>
      </c>
      <c r="AA547">
        <v>6.5</v>
      </c>
      <c r="AB547">
        <f>LOG(AA547)</f>
        <v>0.81291335664285558</v>
      </c>
      <c r="AC547">
        <v>2.2999999999999998</v>
      </c>
      <c r="AD547">
        <f>LOG(AC547)</f>
        <v>0.36172783601759284</v>
      </c>
      <c r="AE547" s="13">
        <v>480</v>
      </c>
      <c r="AF547">
        <f>LOG(AE547)</f>
        <v>2.6812412373755872</v>
      </c>
      <c r="AG547" s="15"/>
      <c r="AH547" t="e">
        <f>LOG(AG547)</f>
        <v>#NUM!</v>
      </c>
      <c r="AI547" s="18">
        <v>9.5</v>
      </c>
    </row>
    <row r="548" spans="1:35" ht="16" x14ac:dyDescent="0.2">
      <c r="A548" s="2" t="s">
        <v>592</v>
      </c>
      <c r="B548" s="3">
        <v>154000</v>
      </c>
      <c r="C548" s="92">
        <f>LOG(B548)</f>
        <v>5.1875207208364627</v>
      </c>
      <c r="D548">
        <v>4.3834</v>
      </c>
      <c r="E548" s="48">
        <v>4.7209000000000003</v>
      </c>
      <c r="F548" s="48">
        <v>3.2120000000000002</v>
      </c>
      <c r="G548" s="48">
        <v>13.428300000000002</v>
      </c>
      <c r="H548" s="5">
        <v>6.99</v>
      </c>
      <c r="I548" s="48">
        <v>26.200000000000003</v>
      </c>
      <c r="J548" s="48">
        <v>37.549999999999997</v>
      </c>
      <c r="K548" s="48">
        <v>36.25</v>
      </c>
      <c r="L548" s="3">
        <v>11000</v>
      </c>
      <c r="M548">
        <f>LOG(L548)</f>
        <v>4.0413926851582254</v>
      </c>
      <c r="N548" s="9">
        <v>167000</v>
      </c>
      <c r="O548" s="9">
        <f>LOG(N548)</f>
        <v>5.2227164711475833</v>
      </c>
      <c r="P548" s="53">
        <v>74.5</v>
      </c>
      <c r="Q548" s="53">
        <v>18.3</v>
      </c>
      <c r="R548" s="53">
        <v>7.2000000000000011</v>
      </c>
      <c r="S548" s="63">
        <v>15232</v>
      </c>
      <c r="T548">
        <f>LOG(S548)</f>
        <v>4.1827569310403989</v>
      </c>
      <c r="U548" s="27">
        <v>24581</v>
      </c>
      <c r="V548">
        <f>LOG(U548)</f>
        <v>4.3905995468029921</v>
      </c>
      <c r="W548">
        <v>30</v>
      </c>
      <c r="X548">
        <f>LOG(W548)</f>
        <v>1.4771212547196624</v>
      </c>
      <c r="Y548">
        <v>2.5</v>
      </c>
      <c r="Z548">
        <f>LOG(Y548)</f>
        <v>0.3979400086720376</v>
      </c>
      <c r="AA548">
        <v>2.2000000000000002</v>
      </c>
      <c r="AB548">
        <f>LOG(AA548)</f>
        <v>0.34242268082220628</v>
      </c>
      <c r="AC548">
        <v>2.5</v>
      </c>
      <c r="AD548">
        <f>LOG(AC548)</f>
        <v>0.3979400086720376</v>
      </c>
      <c r="AE548" s="13">
        <v>480</v>
      </c>
      <c r="AF548">
        <f>LOG(AE548)</f>
        <v>2.6812412373755872</v>
      </c>
      <c r="AG548" s="15">
        <v>20</v>
      </c>
      <c r="AH548">
        <f>LOG(AG548)</f>
        <v>1.3010299956639813</v>
      </c>
      <c r="AI548" s="18">
        <v>8.9</v>
      </c>
    </row>
    <row r="549" spans="1:35" ht="16" x14ac:dyDescent="0.2">
      <c r="A549" s="2" t="s">
        <v>593</v>
      </c>
      <c r="B549" s="3">
        <v>144000</v>
      </c>
      <c r="C549" s="92">
        <f>LOG(B549)</f>
        <v>5.1583624920952493</v>
      </c>
      <c r="D549">
        <v>4.2558999999999996</v>
      </c>
      <c r="E549" s="48">
        <v>4.7007000000000003</v>
      </c>
      <c r="F549" s="48">
        <v>3.2912999999999997</v>
      </c>
      <c r="G549" s="48">
        <v>13.353899999999999</v>
      </c>
      <c r="H549" s="5">
        <v>6.39</v>
      </c>
      <c r="I549" s="48">
        <v>26.890000000000004</v>
      </c>
      <c r="J549" s="48">
        <v>38.47</v>
      </c>
      <c r="K549" s="48">
        <v>34.64</v>
      </c>
      <c r="L549" s="3">
        <v>71000</v>
      </c>
      <c r="M549">
        <f>LOG(L549)</f>
        <v>4.8512583487190755</v>
      </c>
      <c r="N549" s="9">
        <v>144000</v>
      </c>
      <c r="O549" s="9">
        <f>LOG(N549)</f>
        <v>5.1583624920952493</v>
      </c>
      <c r="P549" s="53">
        <v>75</v>
      </c>
      <c r="Q549" s="53">
        <v>16.7</v>
      </c>
      <c r="R549" s="53">
        <v>8.3000000000000007</v>
      </c>
      <c r="S549" s="63">
        <v>10634</v>
      </c>
      <c r="T549">
        <f>LOG(S549)</f>
        <v>4.0266966559781601</v>
      </c>
      <c r="U549" s="27">
        <v>64000</v>
      </c>
      <c r="V549">
        <f>LOG(U549)</f>
        <v>4.8061799739838875</v>
      </c>
      <c r="W549">
        <v>48.5</v>
      </c>
      <c r="X549">
        <f>LOG(W549)</f>
        <v>1.6857417386022637</v>
      </c>
      <c r="Y549">
        <v>19.5</v>
      </c>
      <c r="Z549">
        <f>LOG(Y549)</f>
        <v>1.2900346113625181</v>
      </c>
      <c r="AA549">
        <v>1.3</v>
      </c>
      <c r="AB549">
        <f>LOG(AA549)</f>
        <v>0.11394335230683679</v>
      </c>
      <c r="AC549">
        <v>1.1000000000000001</v>
      </c>
      <c r="AD549">
        <f>LOG(AC549)</f>
        <v>4.1392685158225077E-2</v>
      </c>
      <c r="AE549" s="13">
        <v>240</v>
      </c>
      <c r="AF549">
        <f>LOG(AE549)</f>
        <v>2.3802112417116059</v>
      </c>
      <c r="AG549" s="15"/>
      <c r="AH549" t="e">
        <f>LOG(AG549)</f>
        <v>#NUM!</v>
      </c>
      <c r="AI549" s="18">
        <v>8.3000000000000007</v>
      </c>
    </row>
    <row r="550" spans="1:35" ht="16" x14ac:dyDescent="0.2">
      <c r="A550" s="2" t="s">
        <v>594</v>
      </c>
      <c r="B550" s="3">
        <v>123000</v>
      </c>
      <c r="C550" s="92">
        <f>LOG(B550)</f>
        <v>5.0899051114393981</v>
      </c>
      <c r="D550">
        <v>4.2538</v>
      </c>
      <c r="E550" s="48">
        <v>4.7560000000000002</v>
      </c>
      <c r="F550" s="48">
        <v>3.2595000000000001</v>
      </c>
      <c r="G550" s="48">
        <v>13.377800000000001</v>
      </c>
      <c r="H550" s="5">
        <v>8.33</v>
      </c>
      <c r="I550" s="48">
        <v>26.8</v>
      </c>
      <c r="J550" s="48">
        <v>37</v>
      </c>
      <c r="K550" s="48">
        <v>36.21</v>
      </c>
      <c r="L550" s="3">
        <v>2000</v>
      </c>
      <c r="M550">
        <f>LOG(L550)</f>
        <v>3.3010299956639813</v>
      </c>
      <c r="N550" s="9">
        <v>115000</v>
      </c>
      <c r="O550" s="9">
        <f>LOG(N550)</f>
        <v>5.0606978403536118</v>
      </c>
      <c r="P550" s="53">
        <v>72.5</v>
      </c>
      <c r="Q550" s="53">
        <v>18.7</v>
      </c>
      <c r="R550" s="53">
        <v>8.8000000000000007</v>
      </c>
      <c r="S550" s="63">
        <v>2810</v>
      </c>
      <c r="T550">
        <f>LOG(S550)</f>
        <v>3.4487063199050798</v>
      </c>
      <c r="U550" s="27">
        <v>18874.5</v>
      </c>
      <c r="V550">
        <f>LOG(U550)</f>
        <v>4.2758754556592589</v>
      </c>
      <c r="W550">
        <v>105</v>
      </c>
      <c r="X550">
        <f>LOG(W550)</f>
        <v>2.0211892990699383</v>
      </c>
      <c r="Y550">
        <v>17.5</v>
      </c>
      <c r="Z550">
        <f>LOG(Y550)</f>
        <v>1.2430380486862944</v>
      </c>
      <c r="AA550">
        <v>0.6</v>
      </c>
      <c r="AB550">
        <f>LOG(AA550)</f>
        <v>-0.22184874961635639</v>
      </c>
      <c r="AC550">
        <v>0.9</v>
      </c>
      <c r="AD550">
        <f>LOG(AC550)</f>
        <v>-4.5757490560675115E-2</v>
      </c>
      <c r="AE550" s="13">
        <v>90</v>
      </c>
      <c r="AF550">
        <f>LOG(AE550)</f>
        <v>1.954242509439325</v>
      </c>
      <c r="AG550" s="15">
        <v>20</v>
      </c>
      <c r="AH550">
        <f>LOG(AG550)</f>
        <v>1.3010299956639813</v>
      </c>
      <c r="AI550" s="18">
        <v>9.1999999999999993</v>
      </c>
    </row>
    <row r="551" spans="1:35" ht="16" x14ac:dyDescent="0.2">
      <c r="A551" s="2" t="s">
        <v>595</v>
      </c>
      <c r="B551" s="3">
        <v>184000</v>
      </c>
      <c r="C551" s="92">
        <f>LOG(B551)</f>
        <v>5.2648178230095368</v>
      </c>
      <c r="D551">
        <v>4.3076999999999996</v>
      </c>
      <c r="E551" s="48">
        <v>4.6487999999999996</v>
      </c>
      <c r="F551" s="48">
        <v>3.11</v>
      </c>
      <c r="G551" s="48">
        <v>13.184200000000001</v>
      </c>
      <c r="H551" s="5">
        <v>8.74</v>
      </c>
      <c r="I551" s="48">
        <v>24.26</v>
      </c>
      <c r="J551" s="48">
        <v>34.369999999999997</v>
      </c>
      <c r="K551" s="48">
        <v>41.37</v>
      </c>
      <c r="L551" s="3">
        <v>3000</v>
      </c>
      <c r="M551">
        <f>LOG(L551)</f>
        <v>3.4771212547196626</v>
      </c>
      <c r="N551" s="9">
        <v>180000</v>
      </c>
      <c r="O551" s="9">
        <f>LOG(N551)</f>
        <v>5.2552725051033065</v>
      </c>
      <c r="P551" s="53">
        <v>73.900000000000006</v>
      </c>
      <c r="Q551" s="53">
        <v>15.8</v>
      </c>
      <c r="R551" s="53">
        <v>10.3</v>
      </c>
      <c r="S551" s="63">
        <v>11272</v>
      </c>
      <c r="T551">
        <f>LOG(S551)</f>
        <v>4.0520009801013002</v>
      </c>
      <c r="U551" s="27">
        <v>10339</v>
      </c>
      <c r="V551">
        <f>LOG(U551)</f>
        <v>4.014478535326206</v>
      </c>
      <c r="W551">
        <v>1920</v>
      </c>
      <c r="X551">
        <f>LOG(W551)</f>
        <v>3.2833012287035497</v>
      </c>
      <c r="Y551">
        <v>630</v>
      </c>
      <c r="Z551">
        <f>LOG(Y551)</f>
        <v>2.7993405494535817</v>
      </c>
      <c r="AA551">
        <v>0.6</v>
      </c>
      <c r="AB551">
        <f>LOG(AA551)</f>
        <v>-0.22184874961635639</v>
      </c>
      <c r="AC551">
        <v>2.6</v>
      </c>
      <c r="AD551">
        <f>LOG(AC551)</f>
        <v>0.41497334797081797</v>
      </c>
      <c r="AE551" s="13">
        <v>160</v>
      </c>
      <c r="AF551">
        <f>LOG(AE551)</f>
        <v>2.2041199826559246</v>
      </c>
      <c r="AG551" s="15"/>
      <c r="AH551" t="e">
        <f>LOG(AG551)</f>
        <v>#NUM!</v>
      </c>
      <c r="AI551" s="18">
        <v>6.7</v>
      </c>
    </row>
    <row r="552" spans="1:35" ht="16" x14ac:dyDescent="0.2">
      <c r="A552" s="2" t="s">
        <v>596</v>
      </c>
      <c r="B552" s="3">
        <v>145000</v>
      </c>
      <c r="C552" s="92">
        <f>LOG(B552)</f>
        <v>5.1613680022349753</v>
      </c>
      <c r="D552">
        <v>4.5721999999999996</v>
      </c>
      <c r="E552" s="48">
        <v>4.7163000000000004</v>
      </c>
      <c r="F552" s="48">
        <v>3.1854</v>
      </c>
      <c r="G552" s="48">
        <v>13.614399999999998</v>
      </c>
      <c r="H552" s="5">
        <v>8.75</v>
      </c>
      <c r="I552" s="48">
        <v>25.53</v>
      </c>
      <c r="J552" s="48">
        <v>37.950000000000003</v>
      </c>
      <c r="K552" s="48">
        <v>36.53</v>
      </c>
      <c r="L552" s="3">
        <v>1000</v>
      </c>
      <c r="M552">
        <f>LOG(L552)</f>
        <v>3</v>
      </c>
      <c r="N552" s="9">
        <v>126000</v>
      </c>
      <c r="O552" s="9">
        <f>LOG(N552)</f>
        <v>5.1003705451175625</v>
      </c>
      <c r="P552" s="53">
        <v>69.7</v>
      </c>
      <c r="Q552" s="53">
        <v>19.100000000000001</v>
      </c>
      <c r="R552" s="53">
        <v>11.2</v>
      </c>
      <c r="S552" s="63">
        <v>2980</v>
      </c>
      <c r="T552">
        <f>LOG(S552)</f>
        <v>3.4742162640762553</v>
      </c>
      <c r="U552" s="27">
        <v>4600</v>
      </c>
      <c r="V552">
        <f>LOG(U552)</f>
        <v>3.6627578316815739</v>
      </c>
      <c r="W552">
        <v>50</v>
      </c>
      <c r="X552">
        <f>LOG(W552)</f>
        <v>1.6989700043360187</v>
      </c>
      <c r="Y552">
        <v>77.5</v>
      </c>
      <c r="Z552">
        <f>LOG(Y552)</f>
        <v>1.8893017025063104</v>
      </c>
      <c r="AA552">
        <v>2.1</v>
      </c>
      <c r="AB552">
        <f>LOG(AA552)</f>
        <v>0.3222192947339193</v>
      </c>
      <c r="AC552">
        <v>1.3</v>
      </c>
      <c r="AD552">
        <f>LOG(AC552)</f>
        <v>0.11394335230683679</v>
      </c>
      <c r="AE552" s="13">
        <v>19</v>
      </c>
      <c r="AF552">
        <f>LOG(AE552)</f>
        <v>1.2787536009528289</v>
      </c>
      <c r="AG552" s="15">
        <v>20</v>
      </c>
      <c r="AH552">
        <f>LOG(AG552)</f>
        <v>1.3010299956639813</v>
      </c>
      <c r="AI552" s="18">
        <v>8.6999999999999993</v>
      </c>
    </row>
    <row r="553" spans="1:35" ht="16" x14ac:dyDescent="0.2">
      <c r="A553" s="2" t="s">
        <v>597</v>
      </c>
      <c r="B553" s="3">
        <v>86000</v>
      </c>
      <c r="C553" s="92">
        <f>LOG(B553)</f>
        <v>4.9344984512435675</v>
      </c>
      <c r="D553">
        <v>4.2367999999999997</v>
      </c>
      <c r="E553" s="48">
        <v>4.6421999999999999</v>
      </c>
      <c r="F553" s="48">
        <v>3.2812000000000001</v>
      </c>
      <c r="G553" s="48">
        <v>13.280799999999997</v>
      </c>
      <c r="H553" s="5">
        <v>12.42</v>
      </c>
      <c r="I553" s="48">
        <v>26.919999999999998</v>
      </c>
      <c r="J553" s="48">
        <v>38.869999999999997</v>
      </c>
      <c r="K553" s="48">
        <v>34.21</v>
      </c>
      <c r="L553" s="3">
        <v>4000</v>
      </c>
      <c r="M553">
        <f>LOG(L553)</f>
        <v>3.6020599913279625</v>
      </c>
      <c r="N553" s="9">
        <v>44000</v>
      </c>
      <c r="O553" s="9">
        <f>LOG(N553)</f>
        <v>4.6434526764861879</v>
      </c>
      <c r="P553" s="53">
        <v>72.7</v>
      </c>
      <c r="Q553" s="53">
        <v>18.2</v>
      </c>
      <c r="R553" s="53">
        <v>9.1</v>
      </c>
      <c r="S553" s="63">
        <v>9405.5</v>
      </c>
      <c r="T553">
        <f>LOG(S553)</f>
        <v>3.9733818877618932</v>
      </c>
      <c r="U553" s="27">
        <v>10142.5</v>
      </c>
      <c r="V553">
        <f>LOG(U553)</f>
        <v>4.0061450163763634</v>
      </c>
      <c r="W553">
        <v>2500</v>
      </c>
      <c r="X553">
        <f>LOG(W553)</f>
        <v>3.3979400086720375</v>
      </c>
      <c r="Y553">
        <v>14.5</v>
      </c>
      <c r="Z553">
        <f>LOG(Y553)</f>
        <v>1.1613680022349748</v>
      </c>
      <c r="AA553">
        <v>4.9000000000000004</v>
      </c>
      <c r="AB553">
        <f>LOG(AA553)</f>
        <v>0.69019608002851374</v>
      </c>
      <c r="AC553">
        <v>3.4</v>
      </c>
      <c r="AD553">
        <f>LOG(AC553)</f>
        <v>0.53147891704225514</v>
      </c>
      <c r="AE553" s="13">
        <v>19</v>
      </c>
      <c r="AF553">
        <f>LOG(AE553)</f>
        <v>1.2787536009528289</v>
      </c>
      <c r="AG553" s="15"/>
      <c r="AH553" t="e">
        <f>LOG(AG553)</f>
        <v>#NUM!</v>
      </c>
      <c r="AI553" s="18">
        <v>8.4</v>
      </c>
    </row>
    <row r="554" spans="1:35" ht="16" x14ac:dyDescent="0.2">
      <c r="A554" s="2" t="s">
        <v>598</v>
      </c>
      <c r="B554" s="3">
        <v>144000</v>
      </c>
      <c r="C554" s="92">
        <f>LOG(B554)</f>
        <v>5.1583624920952493</v>
      </c>
      <c r="D554">
        <v>4.4720000000000004</v>
      </c>
      <c r="E554" s="48">
        <v>4.6721000000000004</v>
      </c>
      <c r="F554" s="48">
        <v>3.2798000000000003</v>
      </c>
      <c r="G554" s="48">
        <v>13.536099999999998</v>
      </c>
      <c r="H554" s="5">
        <v>9.5299999999999994</v>
      </c>
      <c r="I554" s="48">
        <v>26.649999999999995</v>
      </c>
      <c r="J554" s="48">
        <v>40</v>
      </c>
      <c r="K554" s="48">
        <v>33.35</v>
      </c>
      <c r="L554" s="3">
        <v>12000</v>
      </c>
      <c r="M554">
        <f>LOG(L554)</f>
        <v>4.0791812460476251</v>
      </c>
      <c r="N554" s="9">
        <v>145000</v>
      </c>
      <c r="O554" s="9">
        <f>LOG(N554)</f>
        <v>5.1613680022349753</v>
      </c>
      <c r="P554" s="53">
        <v>71.7</v>
      </c>
      <c r="Q554" s="53">
        <v>23.7</v>
      </c>
      <c r="R554" s="53">
        <v>4.5999999999999996</v>
      </c>
      <c r="S554" s="63">
        <v>6884</v>
      </c>
      <c r="T554">
        <f>LOG(S554)</f>
        <v>3.8378408616555229</v>
      </c>
      <c r="U554" s="27">
        <v>18377.5</v>
      </c>
      <c r="V554">
        <f>LOG(U554)</f>
        <v>4.2642864314216391</v>
      </c>
      <c r="W554">
        <v>2485</v>
      </c>
      <c r="X554">
        <f>LOG(W554)</f>
        <v>3.3953263930693511</v>
      </c>
      <c r="Y554">
        <v>14</v>
      </c>
      <c r="Z554">
        <f>LOG(Y554)</f>
        <v>1.146128035678238</v>
      </c>
      <c r="AA554">
        <v>6.8888888888888893</v>
      </c>
      <c r="AB554">
        <f>LOG(AA554)</f>
        <v>0.83814918005892902</v>
      </c>
      <c r="AC554">
        <v>5.0999999999999996</v>
      </c>
      <c r="AD554">
        <f>LOG(AC554)</f>
        <v>0.70757017609793638</v>
      </c>
      <c r="AE554" s="13">
        <v>340</v>
      </c>
      <c r="AF554">
        <f>LOG(AE554)</f>
        <v>2.5314789170422549</v>
      </c>
      <c r="AG554" s="15"/>
      <c r="AH554" t="e">
        <f>LOG(AG554)</f>
        <v>#NUM!</v>
      </c>
      <c r="AI554" s="18">
        <v>9.1999999999999993</v>
      </c>
    </row>
    <row r="555" spans="1:35" ht="16" x14ac:dyDescent="0.2">
      <c r="A555" s="2" t="s">
        <v>599</v>
      </c>
      <c r="B555" s="3">
        <v>107000</v>
      </c>
      <c r="C555" s="92">
        <f>LOG(B555)</f>
        <v>5.0293837776852097</v>
      </c>
      <c r="D555">
        <v>4.5202999999999998</v>
      </c>
      <c r="E555" s="48">
        <v>4.6647999999999996</v>
      </c>
      <c r="F555" s="48">
        <v>3.2521</v>
      </c>
      <c r="G555" s="48">
        <v>13.535299999999999</v>
      </c>
      <c r="H555" s="5">
        <v>8.2200000000000006</v>
      </c>
      <c r="I555" s="48">
        <v>26.26</v>
      </c>
      <c r="J555" s="48">
        <v>38.53</v>
      </c>
      <c r="K555" s="48">
        <v>35.21</v>
      </c>
      <c r="L555" s="3">
        <v>52000</v>
      </c>
      <c r="M555">
        <f>LOG(L555)</f>
        <v>4.7160033436347994</v>
      </c>
      <c r="N555" s="9">
        <v>101000</v>
      </c>
      <c r="O555" s="9">
        <f>LOG(N555)</f>
        <v>5.0043213737826422</v>
      </c>
      <c r="P555" s="53">
        <v>73</v>
      </c>
      <c r="Q555" s="53">
        <v>22.4</v>
      </c>
      <c r="R555" s="53">
        <v>4.5999999999999996</v>
      </c>
      <c r="S555" s="63">
        <v>13121.5</v>
      </c>
      <c r="T555">
        <f>LOG(S555)</f>
        <v>4.117983484771826</v>
      </c>
      <c r="U555" s="27">
        <v>48000</v>
      </c>
      <c r="V555">
        <f>LOG(U555)</f>
        <v>4.6812412373755876</v>
      </c>
      <c r="W555">
        <v>3505</v>
      </c>
      <c r="X555">
        <f>LOG(W555)</f>
        <v>3.5446880223026773</v>
      </c>
      <c r="Y555">
        <v>14.5</v>
      </c>
      <c r="Z555">
        <f>LOG(Y555)</f>
        <v>1.1613680022349748</v>
      </c>
      <c r="AA555">
        <v>2.4</v>
      </c>
      <c r="AB555">
        <f>LOG(AA555)</f>
        <v>0.38021124171160603</v>
      </c>
      <c r="AC555">
        <v>1.3</v>
      </c>
      <c r="AD555">
        <f>LOG(AC555)</f>
        <v>0.11394335230683679</v>
      </c>
      <c r="AE555" s="71">
        <v>110</v>
      </c>
      <c r="AF555">
        <f>LOG(AE555)</f>
        <v>2.0413926851582249</v>
      </c>
      <c r="AG555" s="15">
        <v>40</v>
      </c>
      <c r="AH555">
        <f>LOG(AG555)</f>
        <v>1.6020599913279623</v>
      </c>
      <c r="AI555" s="18">
        <v>9.1999999999999993</v>
      </c>
    </row>
    <row r="556" spans="1:35" ht="16" x14ac:dyDescent="0.2">
      <c r="A556" s="2" t="s">
        <v>600</v>
      </c>
      <c r="B556" s="3">
        <v>84000</v>
      </c>
      <c r="C556" s="92">
        <f>LOG(B556)</f>
        <v>4.924279286061882</v>
      </c>
      <c r="D556">
        <v>4.4077999999999999</v>
      </c>
      <c r="E556" s="48">
        <v>4.6734999999999998</v>
      </c>
      <c r="F556" s="48">
        <v>3.1329999999999996</v>
      </c>
      <c r="G556" s="48">
        <v>13.300999999999998</v>
      </c>
      <c r="H556" s="5">
        <v>13.8</v>
      </c>
      <c r="I556" s="48">
        <v>25.25</v>
      </c>
      <c r="J556" s="48">
        <v>37.58</v>
      </c>
      <c r="K556" s="48">
        <v>37.18</v>
      </c>
      <c r="L556" s="3">
        <v>11000</v>
      </c>
      <c r="M556">
        <f>LOG(L556)</f>
        <v>4.0413926851582254</v>
      </c>
      <c r="N556" s="9">
        <v>80000</v>
      </c>
      <c r="O556" s="9">
        <f>LOG(N556)</f>
        <v>4.9030899869919438</v>
      </c>
      <c r="P556" s="53">
        <v>70</v>
      </c>
      <c r="Q556" s="53">
        <v>25</v>
      </c>
      <c r="R556" s="53">
        <v>5</v>
      </c>
      <c r="S556" s="63">
        <v>9479.5</v>
      </c>
      <c r="T556">
        <f>LOG(S556)</f>
        <v>3.976785430906884</v>
      </c>
      <c r="U556" s="27">
        <v>262000</v>
      </c>
      <c r="V556">
        <f>LOG(U556)</f>
        <v>5.4183012913197457</v>
      </c>
      <c r="W556">
        <v>3110</v>
      </c>
      <c r="X556">
        <f>LOG(W556)</f>
        <v>3.4927603890268375</v>
      </c>
      <c r="Y556">
        <v>3</v>
      </c>
      <c r="Z556">
        <f>LOG(Y556)</f>
        <v>0.47712125471966244</v>
      </c>
      <c r="AA556">
        <v>13.1</v>
      </c>
      <c r="AB556">
        <f>LOG(AA556)</f>
        <v>1.1172712956557642</v>
      </c>
      <c r="AC556">
        <v>0.2</v>
      </c>
      <c r="AD556">
        <f>LOG(AC556)</f>
        <v>-0.69897000433601875</v>
      </c>
      <c r="AE556" s="13">
        <v>240</v>
      </c>
      <c r="AF556">
        <f>LOG(AE556)</f>
        <v>2.3802112417116059</v>
      </c>
      <c r="AG556" s="15"/>
      <c r="AH556" t="e">
        <f>LOG(AG556)</f>
        <v>#NUM!</v>
      </c>
      <c r="AI556" s="18">
        <v>8.1</v>
      </c>
    </row>
    <row r="557" spans="1:35" ht="16" x14ac:dyDescent="0.2">
      <c r="A557" s="2" t="s">
        <v>601</v>
      </c>
      <c r="B557" s="3">
        <v>150000</v>
      </c>
      <c r="C557" s="92">
        <f>LOG(B557)</f>
        <v>5.1760912590556813</v>
      </c>
      <c r="D557">
        <v>4.1657999999999999</v>
      </c>
      <c r="E557" s="48">
        <v>4.6165000000000003</v>
      </c>
      <c r="F557" s="48">
        <v>2.9668000000000001</v>
      </c>
      <c r="G557" s="48">
        <v>12.847799999999998</v>
      </c>
      <c r="H557" s="5">
        <v>14.48</v>
      </c>
      <c r="I557" s="48">
        <v>24.46</v>
      </c>
      <c r="J557" s="48">
        <v>36.94</v>
      </c>
      <c r="K557" s="48">
        <v>38.6</v>
      </c>
      <c r="L557" s="3">
        <v>4000</v>
      </c>
      <c r="M557">
        <f>LOG(L557)</f>
        <v>3.6020599913279625</v>
      </c>
      <c r="N557" s="9">
        <v>132000</v>
      </c>
      <c r="O557" s="9">
        <f>LOG(N557)</f>
        <v>5.1205739312058496</v>
      </c>
      <c r="P557" s="53">
        <v>72.2</v>
      </c>
      <c r="Q557" s="53">
        <v>21.2</v>
      </c>
      <c r="R557" s="53">
        <v>6.6000000000000005</v>
      </c>
      <c r="S557" s="63">
        <v>7360</v>
      </c>
      <c r="T557">
        <f>LOG(S557)</f>
        <v>3.8668778143374989</v>
      </c>
      <c r="U557" s="27">
        <v>41000</v>
      </c>
      <c r="V557">
        <f>LOG(U557)</f>
        <v>4.6127838567197355</v>
      </c>
      <c r="W557">
        <v>3480</v>
      </c>
      <c r="X557">
        <f>LOG(W557)</f>
        <v>3.5415792439465807</v>
      </c>
      <c r="Y557">
        <v>65.5</v>
      </c>
      <c r="Z557">
        <f>LOG(Y557)</f>
        <v>1.816241299991783</v>
      </c>
      <c r="AA557">
        <v>13.1</v>
      </c>
      <c r="AB557">
        <f>LOG(AA557)</f>
        <v>1.1172712956557642</v>
      </c>
      <c r="AC557">
        <v>4.8</v>
      </c>
      <c r="AD557">
        <f>LOG(AC557)</f>
        <v>0.68124123737558717</v>
      </c>
      <c r="AE557" s="13">
        <v>270</v>
      </c>
      <c r="AF557">
        <f>LOG(AE557)</f>
        <v>2.4313637641589874</v>
      </c>
      <c r="AG557" s="15">
        <v>230</v>
      </c>
      <c r="AH557">
        <f>LOG(AG557)</f>
        <v>2.3617278360175931</v>
      </c>
      <c r="AI557" s="18">
        <v>8.1999999999999993</v>
      </c>
    </row>
    <row r="558" spans="1:35" ht="16" x14ac:dyDescent="0.2">
      <c r="A558" s="2" t="s">
        <v>602</v>
      </c>
      <c r="B558" s="3">
        <v>131000</v>
      </c>
      <c r="C558" s="92">
        <f>LOG(B558)</f>
        <v>5.1172712956557644</v>
      </c>
      <c r="D558">
        <v>4.2888999999999999</v>
      </c>
      <c r="E558" s="48">
        <v>4.6661000000000001</v>
      </c>
      <c r="F558" s="48">
        <v>3.1690999999999998</v>
      </c>
      <c r="G558" s="48">
        <v>13.253399999999999</v>
      </c>
      <c r="H558" s="5">
        <v>9.8699999999999992</v>
      </c>
      <c r="I558" s="48">
        <v>25.900000000000002</v>
      </c>
      <c r="J558" s="48">
        <v>38.369999999999997</v>
      </c>
      <c r="K558" s="48">
        <v>35.729999999999997</v>
      </c>
      <c r="L558" s="3">
        <v>5000</v>
      </c>
      <c r="M558">
        <f>LOG(L558)</f>
        <v>3.6989700043360187</v>
      </c>
      <c r="N558" s="9">
        <v>115000</v>
      </c>
      <c r="O558" s="9">
        <f>LOG(N558)</f>
        <v>5.0606978403536118</v>
      </c>
      <c r="P558" s="53">
        <v>61.8</v>
      </c>
      <c r="Q558" s="53">
        <v>29.5</v>
      </c>
      <c r="R558" s="53">
        <v>8.6999999999999993</v>
      </c>
      <c r="S558" s="63">
        <v>8743</v>
      </c>
      <c r="T558">
        <f>LOG(S558)</f>
        <v>3.9416604783883922</v>
      </c>
      <c r="U558" s="27">
        <v>12549.5</v>
      </c>
      <c r="V558">
        <f>LOG(U558)</f>
        <v>4.0986264229033749</v>
      </c>
      <c r="W558">
        <v>5615</v>
      </c>
      <c r="X558">
        <f>LOG(W558)</f>
        <v>3.7493497605974766</v>
      </c>
      <c r="Y558">
        <v>7.5</v>
      </c>
      <c r="Z558">
        <f>LOG(Y558)</f>
        <v>0.87506126339170009</v>
      </c>
      <c r="AA558">
        <v>3.7</v>
      </c>
      <c r="AB558">
        <f>LOG(AA558)</f>
        <v>0.56820172406699498</v>
      </c>
      <c r="AC558">
        <v>0.9</v>
      </c>
      <c r="AD558">
        <f>LOG(AC558)</f>
        <v>-4.5757490560675115E-2</v>
      </c>
      <c r="AE558" s="13">
        <v>38</v>
      </c>
      <c r="AF558">
        <f>LOG(AE558)</f>
        <v>1.5797835966168101</v>
      </c>
      <c r="AG558" s="15">
        <v>20</v>
      </c>
      <c r="AH558">
        <f>LOG(AG558)</f>
        <v>1.3010299956639813</v>
      </c>
      <c r="AI558" s="18">
        <v>9.1999999999999993</v>
      </c>
    </row>
    <row r="559" spans="1:35" ht="16" x14ac:dyDescent="0.2">
      <c r="A559" s="2" t="s">
        <v>603</v>
      </c>
      <c r="B559" s="3">
        <v>204000</v>
      </c>
      <c r="C559" s="92">
        <f>LOG(B559)</f>
        <v>5.3096301674258983</v>
      </c>
      <c r="D559">
        <v>4.5147000000000004</v>
      </c>
      <c r="E559" s="48">
        <v>4.6055999999999999</v>
      </c>
      <c r="F559" s="48">
        <v>3.4104000000000001</v>
      </c>
      <c r="G559" s="48">
        <v>13.660400000000001</v>
      </c>
      <c r="H559" s="5">
        <v>12.14</v>
      </c>
      <c r="I559" s="48">
        <v>28.850000000000005</v>
      </c>
      <c r="J559" s="48">
        <v>40.26</v>
      </c>
      <c r="K559" s="48">
        <v>30.879999999999995</v>
      </c>
      <c r="L559" s="3">
        <v>1000</v>
      </c>
      <c r="M559">
        <f>LOG(L559)</f>
        <v>3</v>
      </c>
      <c r="N559" s="9">
        <v>198000</v>
      </c>
      <c r="O559" s="9">
        <f>LOG(N559)</f>
        <v>5.2966651902615309</v>
      </c>
      <c r="P559" s="53">
        <v>72.2</v>
      </c>
      <c r="Q559" s="53">
        <v>23.1</v>
      </c>
      <c r="R559" s="53">
        <v>4.7</v>
      </c>
      <c r="S559" s="63">
        <v>1650</v>
      </c>
      <c r="T559">
        <f>LOG(S559)</f>
        <v>3.2174839442139063</v>
      </c>
      <c r="U559" s="27">
        <v>1370</v>
      </c>
      <c r="V559">
        <f>LOG(U559)</f>
        <v>3.1367205671564067</v>
      </c>
      <c r="W559">
        <v>110</v>
      </c>
      <c r="X559">
        <f>LOG(W559)</f>
        <v>2.0413926851582249</v>
      </c>
      <c r="Y559">
        <v>27.5</v>
      </c>
      <c r="Z559">
        <f>LOG(Y559)</f>
        <v>1.4393326938302626</v>
      </c>
      <c r="AA559">
        <v>19.899999999999999</v>
      </c>
      <c r="AB559">
        <f>LOG(AA559)</f>
        <v>1.2988530764097066</v>
      </c>
      <c r="AC559">
        <v>5.1111111111111107</v>
      </c>
      <c r="AD559">
        <f>LOG(AC559)</f>
        <v>0.70851532224224911</v>
      </c>
      <c r="AE559" s="72">
        <v>2400</v>
      </c>
      <c r="AF559">
        <f>LOG(AE559)</f>
        <v>3.3802112417116059</v>
      </c>
      <c r="AG559" s="15">
        <v>60</v>
      </c>
      <c r="AH559">
        <f>LOG(AG559)</f>
        <v>1.7781512503836436</v>
      </c>
      <c r="AI559" s="18">
        <v>8.8000000000000007</v>
      </c>
    </row>
    <row r="560" spans="1:35" ht="16" x14ac:dyDescent="0.2">
      <c r="A560" s="2" t="s">
        <v>604</v>
      </c>
      <c r="B560" s="3">
        <v>116000</v>
      </c>
      <c r="C560" s="92">
        <f>LOG(B560)</f>
        <v>5.0644579892269181</v>
      </c>
      <c r="D560">
        <v>4.4252000000000002</v>
      </c>
      <c r="E560" s="48">
        <v>4.6444000000000001</v>
      </c>
      <c r="F560" s="48">
        <v>3.3231999999999999</v>
      </c>
      <c r="G560" s="48">
        <v>13.5059</v>
      </c>
      <c r="H560" s="5">
        <v>10.5</v>
      </c>
      <c r="I560" s="48">
        <v>29.100000000000005</v>
      </c>
      <c r="J560" s="48">
        <v>40.9</v>
      </c>
      <c r="K560" s="48">
        <v>30</v>
      </c>
      <c r="L560" s="3">
        <v>1000</v>
      </c>
      <c r="M560">
        <f>LOG(L560)</f>
        <v>3</v>
      </c>
      <c r="N560" s="9">
        <v>101000</v>
      </c>
      <c r="O560" s="9">
        <f>LOG(N560)</f>
        <v>5.0043213737826422</v>
      </c>
      <c r="P560" s="53">
        <v>75.5</v>
      </c>
      <c r="Q560" s="53">
        <v>19.899999999999999</v>
      </c>
      <c r="R560" s="53">
        <v>4.5999999999999996</v>
      </c>
      <c r="S560" s="63">
        <v>590</v>
      </c>
      <c r="T560">
        <f>LOG(S560)</f>
        <v>2.7708520116421442</v>
      </c>
      <c r="U560" s="27">
        <v>730</v>
      </c>
      <c r="V560">
        <f>LOG(U560)</f>
        <v>2.8633228601204559</v>
      </c>
      <c r="W560">
        <v>20</v>
      </c>
      <c r="X560">
        <f>LOG(W560)</f>
        <v>1.3010299956639813</v>
      </c>
      <c r="Y560">
        <v>7</v>
      </c>
      <c r="Z560">
        <f>LOG(Y560)</f>
        <v>0.84509804001425681</v>
      </c>
      <c r="AA560">
        <v>3</v>
      </c>
      <c r="AB560">
        <f>LOG(AA560)</f>
        <v>0.47712125471966244</v>
      </c>
      <c r="AC560">
        <v>3.8888888888888888</v>
      </c>
      <c r="AD560">
        <f>LOG(AC560)</f>
        <v>0.5898255349109508</v>
      </c>
      <c r="AE560" s="13">
        <v>240</v>
      </c>
      <c r="AF560">
        <f>LOG(AE560)</f>
        <v>2.3802112417116059</v>
      </c>
      <c r="AG560" s="15">
        <v>20</v>
      </c>
      <c r="AH560">
        <f>LOG(AG560)</f>
        <v>1.3010299956639813</v>
      </c>
      <c r="AI560" s="18">
        <v>9.1</v>
      </c>
    </row>
    <row r="561" spans="1:35" ht="16" x14ac:dyDescent="0.2">
      <c r="A561" s="2" t="s">
        <v>605</v>
      </c>
      <c r="B561" s="3">
        <v>96000</v>
      </c>
      <c r="C561" s="92">
        <f>LOG(B561)</f>
        <v>4.982271233039568</v>
      </c>
      <c r="D561">
        <v>4.2798999999999996</v>
      </c>
      <c r="E561" s="48">
        <v>4.6452999999999998</v>
      </c>
      <c r="F561" s="48">
        <v>3.1947000000000001</v>
      </c>
      <c r="G561" s="48">
        <v>13.2104</v>
      </c>
      <c r="H561" s="5">
        <v>9.5399999999999991</v>
      </c>
      <c r="I561" s="48">
        <v>28.48</v>
      </c>
      <c r="J561" s="48">
        <v>40.729999999999997</v>
      </c>
      <c r="K561" s="48">
        <v>30.8</v>
      </c>
      <c r="L561" s="3">
        <v>1000</v>
      </c>
      <c r="M561">
        <f>LOG(L561)</f>
        <v>3</v>
      </c>
      <c r="N561" s="9">
        <v>68000</v>
      </c>
      <c r="O561" s="9">
        <f>LOG(N561)</f>
        <v>4.8325089127062366</v>
      </c>
      <c r="P561" s="53">
        <v>67.3</v>
      </c>
      <c r="Q561" s="53">
        <v>24.8</v>
      </c>
      <c r="R561" s="53">
        <v>7.9</v>
      </c>
      <c r="S561" s="63">
        <v>300</v>
      </c>
      <c r="T561">
        <f>LOG(S561)</f>
        <v>2.4771212547196626</v>
      </c>
      <c r="U561" s="27">
        <v>340</v>
      </c>
      <c r="V561">
        <f>LOG(U561)</f>
        <v>2.5314789170422549</v>
      </c>
      <c r="W561">
        <v>20</v>
      </c>
      <c r="X561">
        <f>LOG(W561)</f>
        <v>1.3010299956639813</v>
      </c>
      <c r="Y561">
        <v>7</v>
      </c>
      <c r="Z561">
        <f>LOG(Y561)</f>
        <v>0.84509804001425681</v>
      </c>
      <c r="AA561">
        <v>3.1</v>
      </c>
      <c r="AB561">
        <f>LOG(AA561)</f>
        <v>0.49136169383427269</v>
      </c>
      <c r="AC561">
        <v>0.8</v>
      </c>
      <c r="AD561">
        <f>LOG(AC561)</f>
        <v>-9.6910013008056392E-2</v>
      </c>
      <c r="AE561" s="13">
        <v>190</v>
      </c>
      <c r="AF561">
        <f>LOG(AE561)</f>
        <v>2.2787536009528289</v>
      </c>
      <c r="AG561" s="15"/>
      <c r="AH561" t="e">
        <f>LOG(AG561)</f>
        <v>#NUM!</v>
      </c>
      <c r="AI561" s="18">
        <v>9.4</v>
      </c>
    </row>
    <row r="562" spans="1:35" ht="16" x14ac:dyDescent="0.2">
      <c r="A562" s="2" t="s">
        <v>606</v>
      </c>
      <c r="B562" s="3">
        <v>112000</v>
      </c>
      <c r="C562" s="92">
        <f>LOG(B562)</f>
        <v>5.0492180226701819</v>
      </c>
      <c r="D562">
        <v>4.1984000000000004</v>
      </c>
      <c r="E562" s="48">
        <v>4.6337999999999999</v>
      </c>
      <c r="F562" s="48">
        <v>3.3445999999999998</v>
      </c>
      <c r="G562" s="48">
        <v>13.278299999999998</v>
      </c>
      <c r="H562" s="5">
        <v>13.35</v>
      </c>
      <c r="I562" s="48">
        <v>29.24</v>
      </c>
      <c r="J562" s="48">
        <v>40.130000000000003</v>
      </c>
      <c r="K562" s="48">
        <v>30.630000000000003</v>
      </c>
      <c r="L562" s="3">
        <v>3000</v>
      </c>
      <c r="M562">
        <f>LOG(L562)</f>
        <v>3.4771212547196626</v>
      </c>
      <c r="N562" s="9">
        <v>113000</v>
      </c>
      <c r="O562" s="9">
        <f>LOG(N562)</f>
        <v>5.0530784434834199</v>
      </c>
      <c r="P562" s="53">
        <v>72.5</v>
      </c>
      <c r="Q562" s="53">
        <v>12.6</v>
      </c>
      <c r="R562" s="53">
        <v>15</v>
      </c>
      <c r="S562" s="63">
        <v>960</v>
      </c>
      <c r="T562">
        <f>LOG(S562)</f>
        <v>2.9822712330395684</v>
      </c>
      <c r="U562" s="27">
        <v>3550</v>
      </c>
      <c r="V562">
        <f>LOG(U562)</f>
        <v>3.5502283530550942</v>
      </c>
      <c r="W562">
        <v>225</v>
      </c>
      <c r="X562">
        <f>LOG(W562)</f>
        <v>2.3521825181113627</v>
      </c>
      <c r="Y562">
        <v>14.5</v>
      </c>
      <c r="Z562">
        <f>LOG(Y562)</f>
        <v>1.1613680022349748</v>
      </c>
      <c r="AA562">
        <v>4</v>
      </c>
      <c r="AB562">
        <f>LOG(AA562)</f>
        <v>0.6020599913279624</v>
      </c>
      <c r="AC562">
        <v>1.6</v>
      </c>
      <c r="AD562">
        <f>LOG(AC562)</f>
        <v>0.20411998265592479</v>
      </c>
      <c r="AE562" s="13">
        <v>260</v>
      </c>
      <c r="AF562">
        <f>LOG(AE562)</f>
        <v>2.4149733479708178</v>
      </c>
      <c r="AG562" s="15"/>
      <c r="AH562" t="e">
        <f>LOG(AG562)</f>
        <v>#NUM!</v>
      </c>
      <c r="AI562" s="18">
        <v>9.1</v>
      </c>
    </row>
    <row r="563" spans="1:35" ht="16" x14ac:dyDescent="0.2">
      <c r="A563" s="2" t="s">
        <v>607</v>
      </c>
      <c r="B563" s="3">
        <v>134000</v>
      </c>
      <c r="C563" s="92">
        <f>LOG(B563)</f>
        <v>5.1271047983648073</v>
      </c>
      <c r="D563">
        <v>4.1376999999999997</v>
      </c>
      <c r="E563" s="48">
        <v>4.6574</v>
      </c>
      <c r="F563" s="48">
        <v>3.2871999999999999</v>
      </c>
      <c r="G563" s="48">
        <v>13.217599999999999</v>
      </c>
      <c r="H563" s="5">
        <v>13.08</v>
      </c>
      <c r="I563" s="48">
        <v>28.58</v>
      </c>
      <c r="J563" s="48">
        <v>39.22</v>
      </c>
      <c r="K563" s="48">
        <v>32.200000000000003</v>
      </c>
      <c r="L563" s="3">
        <v>2000</v>
      </c>
      <c r="M563">
        <f>LOG(L563)</f>
        <v>3.3010299956639813</v>
      </c>
      <c r="N563" s="9">
        <v>104000</v>
      </c>
      <c r="O563" s="9">
        <f>LOG(N563)</f>
        <v>5.0170333392987807</v>
      </c>
      <c r="P563" s="53">
        <v>76.900000000000006</v>
      </c>
      <c r="Q563" s="53">
        <v>18.600000000000001</v>
      </c>
      <c r="R563" s="53">
        <v>4.5</v>
      </c>
      <c r="S563" s="63">
        <v>1620</v>
      </c>
      <c r="T563">
        <f>LOG(S563)</f>
        <v>3.2095150145426308</v>
      </c>
      <c r="U563" s="27">
        <v>2130</v>
      </c>
      <c r="V563">
        <f>LOG(U563)</f>
        <v>3.3283796034387376</v>
      </c>
      <c r="W563">
        <v>760</v>
      </c>
      <c r="X563">
        <f>LOG(W563)</f>
        <v>2.8808135922807914</v>
      </c>
      <c r="Y563">
        <v>8</v>
      </c>
      <c r="Z563">
        <f>LOG(Y563)</f>
        <v>0.90308998699194354</v>
      </c>
      <c r="AA563">
        <v>8.9</v>
      </c>
      <c r="AB563">
        <f>LOG(AA563)</f>
        <v>0.9493900066449128</v>
      </c>
      <c r="AC563">
        <v>5.4</v>
      </c>
      <c r="AD563">
        <f>LOG(AC563)</f>
        <v>0.7323937598229685</v>
      </c>
      <c r="AE563" s="13">
        <v>400</v>
      </c>
      <c r="AF563">
        <f>LOG(AE563)</f>
        <v>2.6020599913279625</v>
      </c>
      <c r="AG563" s="15"/>
      <c r="AH563" t="e">
        <f>LOG(AG563)</f>
        <v>#NUM!</v>
      </c>
      <c r="AI563" s="18">
        <v>6.3</v>
      </c>
    </row>
    <row r="564" spans="1:35" ht="16" x14ac:dyDescent="0.2">
      <c r="A564" s="2" t="s">
        <v>608</v>
      </c>
      <c r="B564" s="3">
        <v>131000</v>
      </c>
      <c r="C564" s="92">
        <f>LOG(B564)</f>
        <v>5.1172712956557644</v>
      </c>
      <c r="D564">
        <v>4.4653</v>
      </c>
      <c r="E564" s="48">
        <v>4.6372999999999998</v>
      </c>
      <c r="F564" s="48">
        <v>3.3727</v>
      </c>
      <c r="G564" s="48">
        <v>13.623799999999999</v>
      </c>
      <c r="H564" s="5">
        <v>12.77</v>
      </c>
      <c r="I564" s="48">
        <v>28.999999999999996</v>
      </c>
      <c r="J564" s="48">
        <v>40.729999999999997</v>
      </c>
      <c r="K564" s="48">
        <v>30.269999999999996</v>
      </c>
      <c r="L564" s="3">
        <v>1000</v>
      </c>
      <c r="M564">
        <f>LOG(L564)</f>
        <v>3</v>
      </c>
      <c r="N564" s="9">
        <v>89000</v>
      </c>
      <c r="O564" s="9">
        <f>LOG(N564)</f>
        <v>4.9493900066449124</v>
      </c>
      <c r="P564" s="53">
        <v>63.9</v>
      </c>
      <c r="Q564" s="53">
        <v>26.3</v>
      </c>
      <c r="R564" s="53">
        <v>9.8000000000000007</v>
      </c>
      <c r="S564" s="63">
        <v>1110</v>
      </c>
      <c r="T564">
        <f>LOG(S564)</f>
        <v>3.0453229787866576</v>
      </c>
      <c r="U564" s="27">
        <v>1820</v>
      </c>
      <c r="V564">
        <f>LOG(U564)</f>
        <v>3.2600713879850747</v>
      </c>
      <c r="W564">
        <v>245</v>
      </c>
      <c r="X564">
        <f>LOG(W564)</f>
        <v>2.3891660843645326</v>
      </c>
      <c r="Y564">
        <v>18</v>
      </c>
      <c r="Z564">
        <f>LOG(Y564)</f>
        <v>1.255272505103306</v>
      </c>
      <c r="AA564">
        <v>16.8</v>
      </c>
      <c r="AB564">
        <f>LOG(AA564)</f>
        <v>1.2253092817258628</v>
      </c>
      <c r="AC564">
        <v>6.2</v>
      </c>
      <c r="AD564">
        <f>LOG(AC564)</f>
        <v>0.79239168949825389</v>
      </c>
      <c r="AE564" s="13">
        <v>37</v>
      </c>
      <c r="AF564">
        <f>LOG(AE564)</f>
        <v>1.568201724066995</v>
      </c>
      <c r="AG564" s="15"/>
      <c r="AH564" t="e">
        <f>LOG(AG564)</f>
        <v>#NUM!</v>
      </c>
      <c r="AI564" s="18">
        <v>9.5</v>
      </c>
    </row>
    <row r="565" spans="1:35" ht="16" x14ac:dyDescent="0.2">
      <c r="A565" s="2" t="s">
        <v>609</v>
      </c>
      <c r="B565" s="3">
        <v>108000</v>
      </c>
      <c r="C565" s="92">
        <f>LOG(B565)</f>
        <v>5.0334237554869494</v>
      </c>
      <c r="D565">
        <v>5.0431999999999997</v>
      </c>
      <c r="E565" s="48">
        <v>4.4497</v>
      </c>
      <c r="F565" s="48">
        <v>3.8786999999999994</v>
      </c>
      <c r="G565" s="48">
        <v>14.529500000000001</v>
      </c>
      <c r="H565" s="5">
        <v>13.05</v>
      </c>
      <c r="I565" s="48">
        <v>29.65</v>
      </c>
      <c r="J565" s="48">
        <v>39.32</v>
      </c>
      <c r="K565" s="48">
        <v>31.03</v>
      </c>
      <c r="L565" s="3">
        <v>2000</v>
      </c>
      <c r="M565">
        <f>LOG(L565)</f>
        <v>3.3010299956639813</v>
      </c>
      <c r="N565" s="9">
        <v>82000</v>
      </c>
      <c r="O565" s="9">
        <f>LOG(N565)</f>
        <v>4.9138138523837167</v>
      </c>
      <c r="P565" s="53">
        <v>72.599999999999994</v>
      </c>
      <c r="Q565" s="53">
        <v>19.399999999999999</v>
      </c>
      <c r="R565" s="53">
        <v>8.1</v>
      </c>
      <c r="S565" s="63">
        <v>170</v>
      </c>
      <c r="T565">
        <f>LOG(S565)</f>
        <v>2.2304489213782741</v>
      </c>
      <c r="U565" s="27">
        <v>180</v>
      </c>
      <c r="V565">
        <f>LOG(U565)</f>
        <v>2.255272505103306</v>
      </c>
      <c r="W565">
        <v>35</v>
      </c>
      <c r="X565">
        <f>LOG(W565)</f>
        <v>1.5440680443502757</v>
      </c>
      <c r="Y565">
        <v>3</v>
      </c>
      <c r="Z565">
        <f>LOG(Y565)</f>
        <v>0.47712125471966244</v>
      </c>
      <c r="AA565">
        <v>5.6</v>
      </c>
      <c r="AB565">
        <f>LOG(AA565)</f>
        <v>0.74818802700620035</v>
      </c>
      <c r="AC565">
        <v>0.5</v>
      </c>
      <c r="AD565">
        <f>LOG(AC565)</f>
        <v>-0.3010299956639812</v>
      </c>
      <c r="AE565" s="13">
        <v>390</v>
      </c>
      <c r="AF565">
        <f>LOG(AE565)</f>
        <v>2.5910646070264991</v>
      </c>
      <c r="AG565" s="15">
        <v>70</v>
      </c>
      <c r="AH565">
        <f>LOG(AG565)</f>
        <v>1.8450980400142569</v>
      </c>
      <c r="AI565" s="18">
        <v>8.9</v>
      </c>
    </row>
    <row r="566" spans="1:35" ht="16" x14ac:dyDescent="0.2">
      <c r="A566" s="2" t="s">
        <v>610</v>
      </c>
      <c r="B566" s="3">
        <v>51000</v>
      </c>
      <c r="C566" s="92">
        <f>LOG(B566)</f>
        <v>4.7075701760979367</v>
      </c>
      <c r="D566">
        <v>5.2251000000000003</v>
      </c>
      <c r="E566" s="48">
        <v>4.5090000000000003</v>
      </c>
      <c r="F566" s="48">
        <v>3.7601000000000004</v>
      </c>
      <c r="G566" s="48">
        <v>14.631500000000001</v>
      </c>
      <c r="H566" s="5">
        <v>12.82</v>
      </c>
      <c r="I566" s="48">
        <v>28.610000000000003</v>
      </c>
      <c r="J566" s="48">
        <v>40.200000000000003</v>
      </c>
      <c r="K566" s="48">
        <v>31.19</v>
      </c>
      <c r="L566" s="3">
        <v>84000</v>
      </c>
      <c r="M566">
        <f>LOG(L566)</f>
        <v>4.924279286061882</v>
      </c>
      <c r="N566" s="9">
        <v>59000</v>
      </c>
      <c r="O566" s="9">
        <f>LOG(N566)</f>
        <v>4.7708520116421438</v>
      </c>
      <c r="P566" s="53">
        <v>65.900000000000006</v>
      </c>
      <c r="Q566" s="53">
        <v>21.6</v>
      </c>
      <c r="R566" s="53">
        <v>12.5</v>
      </c>
      <c r="S566" s="63">
        <v>920</v>
      </c>
      <c r="T566">
        <f>LOG(S566)</f>
        <v>2.9637878273455551</v>
      </c>
      <c r="U566" s="27">
        <v>7320.5</v>
      </c>
      <c r="V566">
        <f>LOG(U566)</f>
        <v>3.8645407449689189</v>
      </c>
      <c r="W566">
        <v>5</v>
      </c>
      <c r="X566">
        <f>LOG(W566)</f>
        <v>0.69897000433601886</v>
      </c>
      <c r="Y566">
        <v>4</v>
      </c>
      <c r="Z566">
        <f>LOG(Y566)</f>
        <v>0.6020599913279624</v>
      </c>
      <c r="AA566">
        <v>3.7</v>
      </c>
      <c r="AB566">
        <f>LOG(AA566)</f>
        <v>0.56820172406699498</v>
      </c>
      <c r="AC566">
        <v>2.5000000000000001E-2</v>
      </c>
      <c r="AD566">
        <f>LOG(AC566)</f>
        <v>-1.6020599913279623</v>
      </c>
      <c r="AE566" s="71">
        <v>1800</v>
      </c>
      <c r="AF566">
        <f>LOG(AE566)</f>
        <v>3.255272505103306</v>
      </c>
      <c r="AG566" s="15">
        <v>50</v>
      </c>
      <c r="AH566">
        <f>LOG(AG566)</f>
        <v>1.6989700043360187</v>
      </c>
      <c r="AI566" s="18">
        <v>8.1</v>
      </c>
    </row>
    <row r="567" spans="1:35" ht="16" x14ac:dyDescent="0.2">
      <c r="A567" s="2" t="s">
        <v>611</v>
      </c>
      <c r="B567" s="3">
        <v>99000</v>
      </c>
      <c r="C567" s="92">
        <f>LOG(B567)</f>
        <v>4.9956351945975497</v>
      </c>
      <c r="D567">
        <v>5.4565000000000001</v>
      </c>
      <c r="E567" s="48">
        <v>4.6226000000000003</v>
      </c>
      <c r="F567" s="48">
        <v>3.9990999999999999</v>
      </c>
      <c r="G567" s="48">
        <v>15.2644</v>
      </c>
      <c r="H567" s="5">
        <v>11.67</v>
      </c>
      <c r="I567" s="48">
        <v>29.549999999999997</v>
      </c>
      <c r="J567" s="48">
        <v>40.840000000000003</v>
      </c>
      <c r="K567" s="48">
        <v>29.609999999999996</v>
      </c>
      <c r="L567" s="3">
        <v>16000</v>
      </c>
      <c r="M567">
        <f>LOG(L567)</f>
        <v>4.204119982655925</v>
      </c>
      <c r="N567" s="9">
        <v>90000</v>
      </c>
      <c r="O567" s="9">
        <f>LOG(N567)</f>
        <v>4.9542425094393252</v>
      </c>
      <c r="P567" s="53">
        <v>64.400000000000006</v>
      </c>
      <c r="Q567" s="53">
        <v>23</v>
      </c>
      <c r="R567" s="53">
        <v>12.6</v>
      </c>
      <c r="S567" s="63">
        <v>1600</v>
      </c>
      <c r="T567">
        <f>LOG(S567)</f>
        <v>3.2041199826559246</v>
      </c>
      <c r="U567" s="27">
        <v>33000</v>
      </c>
      <c r="V567">
        <f>LOG(U567)</f>
        <v>4.5185139398778871</v>
      </c>
      <c r="W567">
        <v>20</v>
      </c>
      <c r="X567">
        <f>LOG(W567)</f>
        <v>1.3010299956639813</v>
      </c>
      <c r="Y567">
        <v>8.5</v>
      </c>
      <c r="Z567">
        <f>LOG(Y567)</f>
        <v>0.92941892571429274</v>
      </c>
      <c r="AA567">
        <v>0.5</v>
      </c>
      <c r="AB567">
        <f>LOG(AA567)</f>
        <v>-0.3010299956639812</v>
      </c>
      <c r="AC567">
        <v>0.2</v>
      </c>
      <c r="AD567">
        <f>LOG(AC567)</f>
        <v>-0.69897000433601875</v>
      </c>
      <c r="AE567" s="13">
        <v>700</v>
      </c>
      <c r="AF567">
        <f>LOG(AE567)</f>
        <v>2.8450980400142569</v>
      </c>
      <c r="AG567" s="15"/>
      <c r="AH567" t="e">
        <f>LOG(AG567)</f>
        <v>#NUM!</v>
      </c>
      <c r="AI567" s="18">
        <v>9.6999999999999993</v>
      </c>
    </row>
    <row r="568" spans="1:35" ht="16" x14ac:dyDescent="0.2">
      <c r="A568" s="2" t="s">
        <v>612</v>
      </c>
      <c r="B568" s="3">
        <v>85000</v>
      </c>
      <c r="C568" s="92">
        <f>LOG(B568)</f>
        <v>4.9294189257142929</v>
      </c>
      <c r="D568">
        <v>5.3994</v>
      </c>
      <c r="E568" s="48">
        <v>4.5509000000000004</v>
      </c>
      <c r="F568" s="48">
        <v>3.9267999999999996</v>
      </c>
      <c r="G568" s="48">
        <v>15.0334</v>
      </c>
      <c r="H568" s="5">
        <v>11.04</v>
      </c>
      <c r="I568" s="48">
        <v>29.74</v>
      </c>
      <c r="J568" s="48">
        <v>38.270000000000003</v>
      </c>
      <c r="K568" s="48">
        <v>31.989999999999995</v>
      </c>
      <c r="L568" s="3">
        <v>1000</v>
      </c>
      <c r="M568">
        <f>LOG(L568)</f>
        <v>3</v>
      </c>
      <c r="N568" s="9">
        <v>86000</v>
      </c>
      <c r="O568" s="9">
        <f>LOG(N568)</f>
        <v>4.9344984512435675</v>
      </c>
      <c r="P568" s="53">
        <v>65.900000000000006</v>
      </c>
      <c r="Q568" s="53">
        <v>28.7</v>
      </c>
      <c r="R568" s="53">
        <v>5.4</v>
      </c>
      <c r="S568" s="63">
        <v>220</v>
      </c>
      <c r="T568">
        <f>LOG(S568)</f>
        <v>2.3424226808222062</v>
      </c>
      <c r="U568" s="27">
        <v>2573.5</v>
      </c>
      <c r="V568">
        <f>LOG(U568)</f>
        <v>3.4105241725861886</v>
      </c>
      <c r="W568">
        <v>15</v>
      </c>
      <c r="X568">
        <f>LOG(W568)</f>
        <v>1.1760912590556813</v>
      </c>
      <c r="Y568">
        <v>1.5</v>
      </c>
      <c r="Z568">
        <f>LOG(Y568)</f>
        <v>0.17609125905568124</v>
      </c>
      <c r="AA568">
        <v>0.9</v>
      </c>
      <c r="AB568">
        <f>LOG(AA568)</f>
        <v>-4.5757490560675115E-2</v>
      </c>
      <c r="AC568">
        <v>2.5000000000000001E-2</v>
      </c>
      <c r="AD568">
        <f>LOG(AC568)</f>
        <v>-1.6020599913279623</v>
      </c>
      <c r="AE568" s="71">
        <v>1100</v>
      </c>
      <c r="AF568">
        <f>LOG(AE568)</f>
        <v>3.0413926851582249</v>
      </c>
      <c r="AG568" s="15"/>
      <c r="AH568" t="e">
        <f>LOG(AG568)</f>
        <v>#NUM!</v>
      </c>
      <c r="AI568" s="18">
        <v>9.1999999999999993</v>
      </c>
    </row>
    <row r="569" spans="1:35" ht="16" x14ac:dyDescent="0.2">
      <c r="A569" s="2" t="s">
        <v>613</v>
      </c>
      <c r="B569" s="3">
        <v>135000</v>
      </c>
      <c r="C569" s="92">
        <f>LOG(B569)</f>
        <v>5.1303337684950066</v>
      </c>
      <c r="D569">
        <v>5.1276999999999999</v>
      </c>
      <c r="E569" s="48">
        <v>4.5387000000000004</v>
      </c>
      <c r="F569" s="48">
        <v>3.8976000000000002</v>
      </c>
      <c r="G569" s="48">
        <v>14.7072</v>
      </c>
      <c r="H569" s="5">
        <v>13.06</v>
      </c>
      <c r="I569" s="48">
        <v>28.01</v>
      </c>
      <c r="J569" s="48">
        <v>34.729999999999997</v>
      </c>
      <c r="K569" s="48">
        <v>37.26</v>
      </c>
      <c r="L569" s="3">
        <v>2000</v>
      </c>
      <c r="M569">
        <f>LOG(L569)</f>
        <v>3.3010299956639813</v>
      </c>
      <c r="N569" s="9">
        <v>95000</v>
      </c>
      <c r="O569" s="9">
        <f>LOG(N569)</f>
        <v>4.9777236052888476</v>
      </c>
      <c r="P569" s="53">
        <v>65</v>
      </c>
      <c r="Q569" s="53">
        <v>23.6</v>
      </c>
      <c r="R569" s="53">
        <v>11.4</v>
      </c>
      <c r="S569" s="63">
        <v>580</v>
      </c>
      <c r="T569">
        <f>LOG(S569)</f>
        <v>2.7634279935629373</v>
      </c>
      <c r="U569" s="27">
        <v>880</v>
      </c>
      <c r="V569">
        <f>LOG(U569)</f>
        <v>2.9444826721501687</v>
      </c>
      <c r="W569">
        <v>65</v>
      </c>
      <c r="X569">
        <f>LOG(W569)</f>
        <v>1.8129133566428555</v>
      </c>
      <c r="Y569">
        <v>1.5</v>
      </c>
      <c r="Z569">
        <f>LOG(Y569)</f>
        <v>0.17609125905568124</v>
      </c>
      <c r="AA569">
        <v>1</v>
      </c>
      <c r="AB569">
        <f>LOG(AA569)</f>
        <v>0</v>
      </c>
      <c r="AC569">
        <v>0.2</v>
      </c>
      <c r="AD569">
        <f>LOG(AC569)</f>
        <v>-0.69897000433601875</v>
      </c>
      <c r="AE569" s="13">
        <v>270</v>
      </c>
      <c r="AF569">
        <f>LOG(AE569)</f>
        <v>2.4313637641589874</v>
      </c>
      <c r="AG569" s="15"/>
      <c r="AH569" t="e">
        <f>LOG(AG569)</f>
        <v>#NUM!</v>
      </c>
      <c r="AI569" s="18">
        <v>9.1</v>
      </c>
    </row>
    <row r="570" spans="1:35" ht="16" x14ac:dyDescent="0.2">
      <c r="A570" s="2" t="s">
        <v>614</v>
      </c>
      <c r="B570" s="3">
        <v>167000</v>
      </c>
      <c r="C570" s="92">
        <f>LOG(B570)</f>
        <v>5.2227164711475833</v>
      </c>
      <c r="D570">
        <v>5.0186000000000002</v>
      </c>
      <c r="E570" s="48">
        <v>4.5179999999999998</v>
      </c>
      <c r="F570" s="48">
        <v>3.7859999999999996</v>
      </c>
      <c r="G570" s="48">
        <v>14.494400000000002</v>
      </c>
      <c r="H570" s="5">
        <v>12.05</v>
      </c>
      <c r="I570" s="48">
        <v>28.48</v>
      </c>
      <c r="J570" s="48">
        <v>35.93</v>
      </c>
      <c r="K570" s="48">
        <v>35.6</v>
      </c>
      <c r="L570" s="3">
        <v>2000</v>
      </c>
      <c r="M570">
        <f>LOG(L570)</f>
        <v>3.3010299956639813</v>
      </c>
      <c r="N570" s="9">
        <v>133000</v>
      </c>
      <c r="O570" s="9">
        <f>LOG(N570)</f>
        <v>5.1238516409670858</v>
      </c>
      <c r="P570" s="53">
        <v>65</v>
      </c>
      <c r="Q570" s="53">
        <v>29.5</v>
      </c>
      <c r="R570" s="53">
        <v>5.5</v>
      </c>
      <c r="S570" s="63"/>
      <c r="U570" s="27">
        <v>9872.5</v>
      </c>
      <c r="V570">
        <f>LOG(U570)</f>
        <v>3.9944271424085818</v>
      </c>
      <c r="X570" t="e">
        <f>LOG(W570)</f>
        <v>#NUM!</v>
      </c>
      <c r="Y570">
        <v>0.125</v>
      </c>
      <c r="Z570">
        <f>LOG(Y570)</f>
        <v>-0.90308998699194354</v>
      </c>
      <c r="AC570">
        <v>0.2</v>
      </c>
      <c r="AD570">
        <f>LOG(AC570)</f>
        <v>-0.69897000433601875</v>
      </c>
      <c r="AE570" s="13">
        <v>480</v>
      </c>
      <c r="AF570">
        <f>LOG(AE570)</f>
        <v>2.6812412373755872</v>
      </c>
      <c r="AG570" s="15"/>
      <c r="AH570" t="e">
        <f>LOG(AG570)</f>
        <v>#NUM!</v>
      </c>
      <c r="AI570" s="18">
        <v>9</v>
      </c>
    </row>
    <row r="571" spans="1:35" ht="16" x14ac:dyDescent="0.2">
      <c r="A571" s="2" t="s">
        <v>615</v>
      </c>
      <c r="B571" s="3">
        <v>213000</v>
      </c>
      <c r="C571" s="92">
        <f>LOG(B571)</f>
        <v>5.3283796034387381</v>
      </c>
      <c r="D571">
        <v>5.4942000000000002</v>
      </c>
      <c r="E571" s="48">
        <v>4.2888999999999999</v>
      </c>
      <c r="F571" s="48">
        <v>4.2927</v>
      </c>
      <c r="G571" s="48">
        <v>15.255800000000001</v>
      </c>
      <c r="H571" s="5">
        <v>13.14</v>
      </c>
      <c r="I571" s="48">
        <v>30.219999999999995</v>
      </c>
      <c r="J571" s="48">
        <v>39.07</v>
      </c>
      <c r="K571" s="48">
        <v>30.709999999999997</v>
      </c>
      <c r="L571" s="3">
        <v>3000</v>
      </c>
      <c r="M571">
        <f>LOG(L571)</f>
        <v>3.4771212547196626</v>
      </c>
      <c r="N571" s="93"/>
      <c r="O571" s="9"/>
      <c r="P571" s="94"/>
      <c r="Q571" s="94"/>
      <c r="R571" s="94"/>
      <c r="S571" s="63">
        <v>650</v>
      </c>
      <c r="T571">
        <f>LOG(S571)</f>
        <v>2.8129133566428557</v>
      </c>
      <c r="U571" s="27">
        <v>730</v>
      </c>
      <c r="V571">
        <f>LOG(U571)</f>
        <v>2.8633228601204559</v>
      </c>
      <c r="W571">
        <v>75</v>
      </c>
      <c r="X571">
        <f>LOG(W571)</f>
        <v>1.8750612633917001</v>
      </c>
      <c r="Y571">
        <v>0.125</v>
      </c>
      <c r="Z571">
        <f>LOG(Y571)</f>
        <v>-0.90308998699194354</v>
      </c>
      <c r="AA571">
        <v>1.6666666666666667</v>
      </c>
      <c r="AB571">
        <f>LOG(AA571)</f>
        <v>0.22184874961635639</v>
      </c>
      <c r="AC571">
        <v>0.7</v>
      </c>
      <c r="AD571">
        <f>LOG(AC571)</f>
        <v>-0.15490195998574319</v>
      </c>
      <c r="AE571" s="13">
        <v>61</v>
      </c>
      <c r="AF571">
        <f>LOG(AE571)</f>
        <v>1.7853298350107671</v>
      </c>
      <c r="AG571" s="15"/>
      <c r="AH571" t="e">
        <f>LOG(AG571)</f>
        <v>#NUM!</v>
      </c>
      <c r="AI571" s="18">
        <v>8.5</v>
      </c>
    </row>
    <row r="572" spans="1:35" ht="16" x14ac:dyDescent="0.2">
      <c r="A572" s="2" t="s">
        <v>616</v>
      </c>
      <c r="B572" s="3">
        <v>303000</v>
      </c>
      <c r="C572" s="92">
        <f>LOG(B572)</f>
        <v>5.4814426285023048</v>
      </c>
      <c r="D572">
        <v>5.9405000000000001</v>
      </c>
      <c r="E572" s="48">
        <v>4.5010000000000003</v>
      </c>
      <c r="F572" s="48">
        <v>4.1253000000000002</v>
      </c>
      <c r="G572" s="48">
        <v>15.753</v>
      </c>
      <c r="H572" s="5">
        <v>8.1999999999999993</v>
      </c>
      <c r="I572" s="48">
        <v>29.830000000000002</v>
      </c>
      <c r="J572" s="48">
        <v>40.53</v>
      </c>
      <c r="K572" s="48">
        <v>29.64</v>
      </c>
      <c r="L572" s="3">
        <v>32000</v>
      </c>
      <c r="M572">
        <f>LOG(L572)</f>
        <v>4.5051499783199063</v>
      </c>
      <c r="N572" s="9">
        <v>215000</v>
      </c>
      <c r="O572" s="9">
        <f>LOG(N572)</f>
        <v>5.3324384599156049</v>
      </c>
      <c r="P572" s="53">
        <v>65.8</v>
      </c>
      <c r="Q572" s="53">
        <v>24.8</v>
      </c>
      <c r="R572" s="53">
        <v>9.3000000000000007</v>
      </c>
      <c r="S572" s="63">
        <v>44000</v>
      </c>
      <c r="T572">
        <f>LOG(S572)</f>
        <v>4.6434526764861879</v>
      </c>
      <c r="U572" s="27">
        <v>42000</v>
      </c>
      <c r="V572">
        <f>LOG(U572)</f>
        <v>4.6232492903979008</v>
      </c>
      <c r="W572">
        <v>810</v>
      </c>
      <c r="X572">
        <f>LOG(W572)</f>
        <v>2.90848501887865</v>
      </c>
      <c r="Y572">
        <v>0.5</v>
      </c>
      <c r="Z572">
        <f>LOG(Y572)</f>
        <v>-0.3010299956639812</v>
      </c>
      <c r="AA572">
        <v>0.8</v>
      </c>
      <c r="AB572">
        <f>LOG(AA572)</f>
        <v>-9.6910013008056392E-2</v>
      </c>
      <c r="AC572">
        <v>1.5</v>
      </c>
      <c r="AD572">
        <f>LOG(AC572)</f>
        <v>0.17609125905568124</v>
      </c>
      <c r="AE572" s="13">
        <v>40</v>
      </c>
      <c r="AF572">
        <f>LOG(AE572)</f>
        <v>1.6020599913279623</v>
      </c>
      <c r="AG572" s="15">
        <v>50</v>
      </c>
      <c r="AH572">
        <f>LOG(AG572)</f>
        <v>1.6989700043360187</v>
      </c>
      <c r="AI572" s="18">
        <v>8.5</v>
      </c>
    </row>
    <row r="573" spans="1:35" ht="16" x14ac:dyDescent="0.2">
      <c r="A573" s="2" t="s">
        <v>617</v>
      </c>
      <c r="B573" s="3">
        <v>168000</v>
      </c>
      <c r="C573" s="92">
        <f>LOG(B573)</f>
        <v>5.2253092817258633</v>
      </c>
      <c r="D573">
        <v>5.1650999999999998</v>
      </c>
      <c r="E573" s="48">
        <v>4.3555999999999999</v>
      </c>
      <c r="F573" s="48">
        <v>4.3258000000000001</v>
      </c>
      <c r="G573" s="48">
        <v>15.016499999999999</v>
      </c>
      <c r="H573" s="5">
        <v>4.88</v>
      </c>
      <c r="I573" s="48">
        <v>29.21</v>
      </c>
      <c r="J573" s="48">
        <v>38.14</v>
      </c>
      <c r="K573" s="48">
        <v>32.65</v>
      </c>
      <c r="L573" s="3">
        <v>1000</v>
      </c>
      <c r="M573">
        <f>LOG(L573)</f>
        <v>3</v>
      </c>
      <c r="N573" s="9">
        <v>133000</v>
      </c>
      <c r="O573" s="9">
        <f>LOG(N573)</f>
        <v>5.1238516409670858</v>
      </c>
      <c r="P573" s="53">
        <v>62.5</v>
      </c>
      <c r="Q573" s="53">
        <v>26.5</v>
      </c>
      <c r="R573" s="53">
        <v>11</v>
      </c>
      <c r="S573" s="63">
        <v>3020</v>
      </c>
      <c r="T573">
        <f>LOG(S573)</f>
        <v>3.4800069429571505</v>
      </c>
      <c r="U573" s="27">
        <v>2970</v>
      </c>
      <c r="V573">
        <f>LOG(U573)</f>
        <v>3.4727564493172123</v>
      </c>
      <c r="W573">
        <v>1355</v>
      </c>
      <c r="X573">
        <f>LOG(W573)</f>
        <v>3.1319392952104246</v>
      </c>
      <c r="Y573">
        <v>0.125</v>
      </c>
      <c r="Z573">
        <f>LOG(Y573)</f>
        <v>-0.90308998699194354</v>
      </c>
      <c r="AA573">
        <v>0.8</v>
      </c>
      <c r="AB573">
        <f>LOG(AA573)</f>
        <v>-9.6910013008056392E-2</v>
      </c>
      <c r="AC573">
        <v>2.5000000000000001E-2</v>
      </c>
      <c r="AD573">
        <f>LOG(AC573)</f>
        <v>-1.6020599913279623</v>
      </c>
      <c r="AE573" s="13">
        <v>90</v>
      </c>
      <c r="AF573">
        <f>LOG(AE573)</f>
        <v>1.954242509439325</v>
      </c>
      <c r="AG573" s="15"/>
      <c r="AH573" t="e">
        <f>LOG(AG573)</f>
        <v>#NUM!</v>
      </c>
      <c r="AI573" s="18">
        <v>6.3</v>
      </c>
    </row>
    <row r="574" spans="1:35" ht="16" x14ac:dyDescent="0.2">
      <c r="A574" s="2" t="s">
        <v>618</v>
      </c>
      <c r="B574" s="3">
        <v>640000</v>
      </c>
      <c r="C574" s="92">
        <f>LOG(B574)</f>
        <v>5.8061799739838875</v>
      </c>
      <c r="D574">
        <v>4.7770000000000001</v>
      </c>
      <c r="E574" s="48">
        <v>4.3926999999999996</v>
      </c>
      <c r="F574" s="48">
        <v>3.5150000000000001</v>
      </c>
      <c r="G574" s="48">
        <v>13.7705</v>
      </c>
      <c r="H574" s="5">
        <v>8.66</v>
      </c>
      <c r="I574" s="48">
        <v>25.629999999999995</v>
      </c>
      <c r="J574" s="48">
        <v>30.760000000000005</v>
      </c>
      <c r="K574" s="48">
        <v>43.61</v>
      </c>
      <c r="L574" s="3">
        <v>2000</v>
      </c>
      <c r="M574">
        <f>LOG(L574)</f>
        <v>3.3010299956639813</v>
      </c>
      <c r="N574" s="9">
        <v>460000</v>
      </c>
      <c r="O574" s="9">
        <f>LOG(N574)</f>
        <v>5.6627578316815743</v>
      </c>
      <c r="P574" s="53">
        <v>57.999999999999993</v>
      </c>
      <c r="Q574" s="53">
        <v>18.2</v>
      </c>
      <c r="R574" s="53">
        <v>23.8</v>
      </c>
      <c r="S574" s="63">
        <v>2290</v>
      </c>
      <c r="T574">
        <f>LOG(S574)</f>
        <v>3.3598354823398879</v>
      </c>
      <c r="U574" s="27">
        <v>2960</v>
      </c>
      <c r="V574">
        <f>LOG(U574)</f>
        <v>3.4712917110589387</v>
      </c>
      <c r="W574">
        <v>270</v>
      </c>
      <c r="X574">
        <f>LOG(W574)</f>
        <v>2.4313637641589874</v>
      </c>
      <c r="Y574">
        <v>5</v>
      </c>
      <c r="Z574">
        <f>LOG(Y574)</f>
        <v>0.69897000433601886</v>
      </c>
      <c r="AA574">
        <v>1.1000000000000001</v>
      </c>
      <c r="AB574">
        <f>LOG(AA574)</f>
        <v>4.1392685158225077E-2</v>
      </c>
      <c r="AC574">
        <v>0.1</v>
      </c>
      <c r="AD574">
        <f>LOG(AC574)</f>
        <v>-1</v>
      </c>
      <c r="AE574" s="13">
        <v>19</v>
      </c>
      <c r="AF574">
        <f>LOG(AE574)</f>
        <v>1.2787536009528289</v>
      </c>
      <c r="AG574" s="15"/>
      <c r="AH574" t="e">
        <f>LOG(AG574)</f>
        <v>#NUM!</v>
      </c>
      <c r="AI574" s="18">
        <v>6.3</v>
      </c>
    </row>
    <row r="575" spans="1:35" ht="16" x14ac:dyDescent="0.2">
      <c r="A575" s="2" t="s">
        <v>619</v>
      </c>
      <c r="B575" s="3">
        <v>275000</v>
      </c>
      <c r="C575" s="92">
        <f>LOG(B575)</f>
        <v>5.4393326938302629</v>
      </c>
      <c r="D575">
        <v>5.0566000000000004</v>
      </c>
      <c r="E575" s="48">
        <v>4.4486999999999997</v>
      </c>
      <c r="F575" s="48">
        <v>3.1583000000000001</v>
      </c>
      <c r="G575" s="48">
        <v>13.7652</v>
      </c>
      <c r="H575" s="5">
        <v>10.62</v>
      </c>
      <c r="I575" s="48">
        <v>24.69</v>
      </c>
      <c r="J575" s="48">
        <v>33.78</v>
      </c>
      <c r="K575" s="48">
        <v>41.53</v>
      </c>
      <c r="L575" s="3">
        <v>99000</v>
      </c>
      <c r="M575">
        <f>LOG(L575)</f>
        <v>4.9956351945975497</v>
      </c>
      <c r="N575" s="9">
        <v>308000</v>
      </c>
      <c r="O575" s="9">
        <f>LOG(N575)</f>
        <v>5.4885507165004439</v>
      </c>
      <c r="P575" s="53">
        <v>66.5</v>
      </c>
      <c r="Q575" s="53">
        <v>22</v>
      </c>
      <c r="R575" s="53">
        <v>11.4</v>
      </c>
      <c r="S575" s="63">
        <v>2250</v>
      </c>
      <c r="T575">
        <f>LOG(S575)</f>
        <v>3.3521825181113627</v>
      </c>
      <c r="U575" s="27">
        <v>6667.5</v>
      </c>
      <c r="V575">
        <f>LOG(U575)</f>
        <v>3.8239630243619138</v>
      </c>
      <c r="W575">
        <v>4405</v>
      </c>
      <c r="X575">
        <f>LOG(W575)</f>
        <v>3.6439459127480669</v>
      </c>
      <c r="Y575">
        <v>0.125</v>
      </c>
      <c r="Z575">
        <f>LOG(Y575)</f>
        <v>-0.90308998699194354</v>
      </c>
      <c r="AA575">
        <v>1.3</v>
      </c>
      <c r="AB575">
        <f>LOG(AA575)</f>
        <v>0.11394335230683679</v>
      </c>
      <c r="AC575">
        <v>1.2</v>
      </c>
      <c r="AD575">
        <f>LOG(AC575)</f>
        <v>7.9181246047624818E-2</v>
      </c>
      <c r="AE575" s="13">
        <v>530</v>
      </c>
      <c r="AF575">
        <f>LOG(AE575)</f>
        <v>2.7242758696007892</v>
      </c>
      <c r="AG575" s="15">
        <v>230</v>
      </c>
      <c r="AH575">
        <f>LOG(AG575)</f>
        <v>2.3617278360175931</v>
      </c>
      <c r="AI575" s="18">
        <v>7.3</v>
      </c>
    </row>
    <row r="576" spans="1:35" ht="16" x14ac:dyDescent="0.2">
      <c r="A576" s="2" t="s">
        <v>620</v>
      </c>
      <c r="B576" s="3">
        <v>296000</v>
      </c>
      <c r="C576" s="92">
        <f>LOG(B576)</f>
        <v>5.4712917110589387</v>
      </c>
      <c r="D576">
        <v>4.6314000000000002</v>
      </c>
      <c r="E576" s="48">
        <v>4.4695</v>
      </c>
      <c r="F576" s="48">
        <v>3.3967999999999998</v>
      </c>
      <c r="G576" s="48">
        <v>13.628699999999998</v>
      </c>
      <c r="H576" s="5">
        <v>12.44</v>
      </c>
      <c r="I576" s="48">
        <v>26.780000000000005</v>
      </c>
      <c r="J576" s="48">
        <v>36.659999999999997</v>
      </c>
      <c r="K576" s="48">
        <v>36.57</v>
      </c>
      <c r="L576" s="3">
        <v>1000</v>
      </c>
      <c r="M576">
        <f>LOG(L576)</f>
        <v>3</v>
      </c>
      <c r="N576" s="9">
        <v>296000</v>
      </c>
      <c r="O576" s="9">
        <f>LOG(N576)</f>
        <v>5.4712917110589387</v>
      </c>
      <c r="P576" s="53">
        <v>67.2</v>
      </c>
      <c r="Q576" s="53">
        <v>29.4</v>
      </c>
      <c r="R576" s="53">
        <v>3.4000000000000004</v>
      </c>
      <c r="S576" s="63">
        <v>2720</v>
      </c>
      <c r="T576">
        <f>LOG(S576)</f>
        <v>3.4345689040341987</v>
      </c>
      <c r="U576" s="27">
        <v>1900</v>
      </c>
      <c r="V576">
        <f>LOG(U576)</f>
        <v>3.2787536009528289</v>
      </c>
      <c r="W576">
        <v>920</v>
      </c>
      <c r="X576">
        <f>LOG(W576)</f>
        <v>2.9637878273455551</v>
      </c>
      <c r="Y576">
        <v>0.5</v>
      </c>
      <c r="Z576">
        <f>LOG(Y576)</f>
        <v>-0.3010299956639812</v>
      </c>
      <c r="AA576">
        <v>1.2</v>
      </c>
      <c r="AB576">
        <f>LOG(AA576)</f>
        <v>7.9181246047624818E-2</v>
      </c>
      <c r="AC576">
        <v>0.1</v>
      </c>
      <c r="AD576">
        <f>LOG(AC576)</f>
        <v>-1</v>
      </c>
      <c r="AE576" s="13">
        <v>64</v>
      </c>
      <c r="AF576">
        <f>LOG(AE576)</f>
        <v>1.8061799739838871</v>
      </c>
      <c r="AG576" s="15"/>
      <c r="AH576" t="e">
        <f>LOG(AG576)</f>
        <v>#NUM!</v>
      </c>
      <c r="AI576" s="18">
        <v>5.3</v>
      </c>
    </row>
    <row r="577" spans="1:33" x14ac:dyDescent="0.2">
      <c r="A577" s="40"/>
      <c r="AG577" s="15"/>
    </row>
    <row r="578" spans="1:33" x14ac:dyDescent="0.2">
      <c r="A578" s="40"/>
    </row>
    <row r="579" spans="1:33" x14ac:dyDescent="0.2">
      <c r="A579" s="40"/>
    </row>
    <row r="580" spans="1:33" x14ac:dyDescent="0.2">
      <c r="A580" s="40"/>
    </row>
    <row r="581" spans="1:33" x14ac:dyDescent="0.2">
      <c r="A581" s="40"/>
    </row>
    <row r="582" spans="1:33" x14ac:dyDescent="0.2">
      <c r="A582" s="40"/>
    </row>
  </sheetData>
  <sortState xmlns:xlrd2="http://schemas.microsoft.com/office/spreadsheetml/2017/richdata2" ref="A2:AI582">
    <sortCondition ref="A2:A58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69EE-8A90-4B59-8F9D-69904258073F}">
  <dimension ref="A2:I600"/>
  <sheetViews>
    <sheetView topLeftCell="A571" workbookViewId="0">
      <selection activeCell="F601" sqref="F601"/>
    </sheetView>
  </sheetViews>
  <sheetFormatPr baseColWidth="10" defaultColWidth="8.83203125" defaultRowHeight="15" x14ac:dyDescent="0.2"/>
  <cols>
    <col min="9" max="9" width="53.1640625" customWidth="1"/>
  </cols>
  <sheetData>
    <row r="2" spans="1:9" ht="16" x14ac:dyDescent="0.2">
      <c r="A2" s="25" t="s">
        <v>18</v>
      </c>
      <c r="B2" s="31">
        <v>0</v>
      </c>
      <c r="C2" s="25" t="s">
        <v>728</v>
      </c>
      <c r="D2" s="33">
        <v>0</v>
      </c>
      <c r="E2" s="33">
        <v>0</v>
      </c>
      <c r="F2" s="33">
        <f t="shared" ref="F2:F33" si="0">0.5*0.25</f>
        <v>0.125</v>
      </c>
      <c r="G2" s="27" t="b">
        <v>0</v>
      </c>
      <c r="H2" s="25" t="s">
        <v>15</v>
      </c>
      <c r="I2" s="25" t="s">
        <v>15</v>
      </c>
    </row>
    <row r="3" spans="1:9" ht="16" x14ac:dyDescent="0.2">
      <c r="A3" s="25" t="s">
        <v>22</v>
      </c>
      <c r="B3" s="26">
        <v>0</v>
      </c>
      <c r="C3" s="25" t="s">
        <v>728</v>
      </c>
      <c r="D3" s="27">
        <v>0</v>
      </c>
      <c r="E3" s="27">
        <v>0</v>
      </c>
      <c r="F3" s="33">
        <f t="shared" si="0"/>
        <v>0.125</v>
      </c>
      <c r="G3" s="27" t="b">
        <v>0</v>
      </c>
      <c r="H3" s="25" t="s">
        <v>15</v>
      </c>
      <c r="I3" s="25" t="s">
        <v>15</v>
      </c>
    </row>
    <row r="4" spans="1:9" ht="16" x14ac:dyDescent="0.2">
      <c r="A4" s="25" t="s">
        <v>24</v>
      </c>
      <c r="B4" s="26">
        <v>0</v>
      </c>
      <c r="C4" s="25" t="s">
        <v>728</v>
      </c>
      <c r="D4" s="27">
        <v>0</v>
      </c>
      <c r="E4" s="27">
        <v>0</v>
      </c>
      <c r="F4" s="33">
        <f t="shared" si="0"/>
        <v>0.125</v>
      </c>
      <c r="G4" s="27" t="b">
        <v>0</v>
      </c>
      <c r="H4" s="25" t="s">
        <v>19</v>
      </c>
      <c r="I4" s="25" t="s">
        <v>15</v>
      </c>
    </row>
    <row r="5" spans="1:9" ht="16" x14ac:dyDescent="0.2">
      <c r="A5" s="25" t="s">
        <v>26</v>
      </c>
      <c r="B5" s="26">
        <v>0</v>
      </c>
      <c r="C5" s="25" t="s">
        <v>728</v>
      </c>
      <c r="D5" s="27">
        <v>0</v>
      </c>
      <c r="E5" s="27">
        <v>0</v>
      </c>
      <c r="F5" s="33">
        <f t="shared" si="0"/>
        <v>0.125</v>
      </c>
      <c r="G5" s="27" t="b">
        <v>0</v>
      </c>
      <c r="H5" s="25" t="s">
        <v>15</v>
      </c>
      <c r="I5" s="25" t="s">
        <v>15</v>
      </c>
    </row>
    <row r="6" spans="1:9" ht="16" x14ac:dyDescent="0.2">
      <c r="A6" s="25" t="s">
        <v>27</v>
      </c>
      <c r="B6" s="26">
        <v>0</v>
      </c>
      <c r="C6" s="25" t="s">
        <v>728</v>
      </c>
      <c r="D6" s="27">
        <v>0</v>
      </c>
      <c r="E6" s="27">
        <v>0</v>
      </c>
      <c r="F6" s="33">
        <f t="shared" si="0"/>
        <v>0.125</v>
      </c>
      <c r="G6" s="27" t="b">
        <v>0</v>
      </c>
      <c r="H6" s="25" t="s">
        <v>15</v>
      </c>
      <c r="I6" s="25" t="s">
        <v>15</v>
      </c>
    </row>
    <row r="7" spans="1:9" ht="16" x14ac:dyDescent="0.2">
      <c r="A7" s="25" t="s">
        <v>97</v>
      </c>
      <c r="B7" s="26">
        <v>0</v>
      </c>
      <c r="C7" s="25" t="s">
        <v>728</v>
      </c>
      <c r="D7" s="27">
        <v>0</v>
      </c>
      <c r="E7" s="27">
        <v>0</v>
      </c>
      <c r="F7" s="33">
        <f t="shared" si="0"/>
        <v>0.125</v>
      </c>
      <c r="G7" s="27" t="b">
        <v>0</v>
      </c>
      <c r="H7" s="25" t="s">
        <v>15</v>
      </c>
      <c r="I7" s="25" t="s">
        <v>15</v>
      </c>
    </row>
    <row r="8" spans="1:9" ht="16" x14ac:dyDescent="0.2">
      <c r="A8" s="25" t="s">
        <v>130</v>
      </c>
      <c r="B8" s="31">
        <v>0</v>
      </c>
      <c r="C8" s="25" t="s">
        <v>728</v>
      </c>
      <c r="D8" s="33">
        <v>0</v>
      </c>
      <c r="E8" s="33">
        <v>0</v>
      </c>
      <c r="F8" s="33">
        <f t="shared" si="0"/>
        <v>0.125</v>
      </c>
      <c r="G8" s="27" t="b">
        <v>0</v>
      </c>
      <c r="H8" s="25" t="s">
        <v>19</v>
      </c>
      <c r="I8" s="25" t="s">
        <v>15</v>
      </c>
    </row>
    <row r="9" spans="1:9" ht="16" x14ac:dyDescent="0.2">
      <c r="A9" s="25" t="s">
        <v>131</v>
      </c>
      <c r="B9" s="26">
        <v>0</v>
      </c>
      <c r="C9" s="25" t="s">
        <v>728</v>
      </c>
      <c r="D9" s="27">
        <v>0</v>
      </c>
      <c r="E9" s="27">
        <v>0</v>
      </c>
      <c r="F9" s="33">
        <f t="shared" si="0"/>
        <v>0.125</v>
      </c>
      <c r="G9" s="27" t="b">
        <v>0</v>
      </c>
      <c r="H9" s="25" t="s">
        <v>19</v>
      </c>
      <c r="I9" s="25" t="s">
        <v>15</v>
      </c>
    </row>
    <row r="10" spans="1:9" ht="16" x14ac:dyDescent="0.2">
      <c r="A10" s="25" t="s">
        <v>148</v>
      </c>
      <c r="B10" s="26">
        <v>0</v>
      </c>
      <c r="C10" s="25" t="s">
        <v>728</v>
      </c>
      <c r="D10" s="27">
        <v>0</v>
      </c>
      <c r="E10" s="27">
        <v>0</v>
      </c>
      <c r="F10" s="33">
        <f t="shared" si="0"/>
        <v>0.125</v>
      </c>
      <c r="G10" s="27" t="b">
        <v>0</v>
      </c>
      <c r="H10" s="25" t="s">
        <v>15</v>
      </c>
      <c r="I10" s="25" t="s">
        <v>15</v>
      </c>
    </row>
    <row r="11" spans="1:9" ht="16" x14ac:dyDescent="0.2">
      <c r="A11" s="25" t="s">
        <v>173</v>
      </c>
      <c r="B11" s="26">
        <v>0</v>
      </c>
      <c r="C11" s="25" t="s">
        <v>728</v>
      </c>
      <c r="D11" s="27">
        <v>0</v>
      </c>
      <c r="E11" s="27">
        <v>0</v>
      </c>
      <c r="F11" s="33">
        <f t="shared" si="0"/>
        <v>0.125</v>
      </c>
      <c r="G11" s="27" t="b">
        <v>0</v>
      </c>
      <c r="H11" s="25" t="s">
        <v>15</v>
      </c>
      <c r="I11" s="25" t="s">
        <v>15</v>
      </c>
    </row>
    <row r="12" spans="1:9" ht="16" x14ac:dyDescent="0.2">
      <c r="A12" s="25" t="s">
        <v>174</v>
      </c>
      <c r="B12" s="26">
        <v>0</v>
      </c>
      <c r="C12" s="25" t="s">
        <v>728</v>
      </c>
      <c r="D12" s="27">
        <v>0</v>
      </c>
      <c r="E12" s="27">
        <v>0</v>
      </c>
      <c r="F12" s="33">
        <f t="shared" si="0"/>
        <v>0.125</v>
      </c>
      <c r="G12" s="27" t="b">
        <v>0</v>
      </c>
      <c r="H12" s="25" t="s">
        <v>19</v>
      </c>
      <c r="I12" s="25" t="s">
        <v>15</v>
      </c>
    </row>
    <row r="13" spans="1:9" ht="16" x14ac:dyDescent="0.2">
      <c r="A13" s="25" t="s">
        <v>177</v>
      </c>
      <c r="B13" s="26">
        <v>0</v>
      </c>
      <c r="C13" s="25" t="s">
        <v>728</v>
      </c>
      <c r="D13" s="27">
        <v>0</v>
      </c>
      <c r="E13" s="27">
        <v>0</v>
      </c>
      <c r="F13" s="33">
        <f t="shared" si="0"/>
        <v>0.125</v>
      </c>
      <c r="G13" s="27" t="b">
        <v>0</v>
      </c>
      <c r="H13" s="25" t="s">
        <v>15</v>
      </c>
      <c r="I13" s="25" t="s">
        <v>15</v>
      </c>
    </row>
    <row r="14" spans="1:9" ht="16" x14ac:dyDescent="0.2">
      <c r="A14" s="25" t="s">
        <v>178</v>
      </c>
      <c r="B14" s="31">
        <v>0</v>
      </c>
      <c r="C14" s="25" t="s">
        <v>728</v>
      </c>
      <c r="D14" s="33">
        <v>0</v>
      </c>
      <c r="E14" s="33">
        <v>0</v>
      </c>
      <c r="F14" s="33">
        <f t="shared" si="0"/>
        <v>0.125</v>
      </c>
      <c r="G14" s="27" t="b">
        <v>0</v>
      </c>
      <c r="H14" s="25" t="s">
        <v>15</v>
      </c>
      <c r="I14" s="25" t="s">
        <v>15</v>
      </c>
    </row>
    <row r="15" spans="1:9" ht="16" x14ac:dyDescent="0.2">
      <c r="A15" s="25" t="s">
        <v>198</v>
      </c>
      <c r="B15" s="26">
        <v>0</v>
      </c>
      <c r="C15" s="25" t="s">
        <v>728</v>
      </c>
      <c r="D15" s="33">
        <v>0</v>
      </c>
      <c r="E15" s="33">
        <v>0</v>
      </c>
      <c r="F15" s="33">
        <f t="shared" si="0"/>
        <v>0.125</v>
      </c>
      <c r="G15" s="27" t="b">
        <v>0</v>
      </c>
      <c r="H15" s="25" t="s">
        <v>19</v>
      </c>
      <c r="I15" s="25" t="s">
        <v>15</v>
      </c>
    </row>
    <row r="16" spans="1:9" ht="16" x14ac:dyDescent="0.2">
      <c r="A16" s="25" t="s">
        <v>200</v>
      </c>
      <c r="B16" s="26">
        <v>0</v>
      </c>
      <c r="C16" s="25" t="s">
        <v>728</v>
      </c>
      <c r="D16" s="27">
        <v>0</v>
      </c>
      <c r="E16" s="27">
        <v>0</v>
      </c>
      <c r="F16" s="33">
        <f t="shared" si="0"/>
        <v>0.125</v>
      </c>
      <c r="G16" s="27" t="b">
        <v>0</v>
      </c>
      <c r="H16" s="25" t="s">
        <v>15</v>
      </c>
      <c r="I16" s="25" t="s">
        <v>15</v>
      </c>
    </row>
    <row r="17" spans="1:9" ht="16" x14ac:dyDescent="0.2">
      <c r="A17" s="25" t="s">
        <v>201</v>
      </c>
      <c r="B17" s="26">
        <v>0</v>
      </c>
      <c r="C17" s="25" t="s">
        <v>728</v>
      </c>
      <c r="D17" s="27">
        <v>0</v>
      </c>
      <c r="E17" s="27">
        <v>0</v>
      </c>
      <c r="F17" s="33">
        <f t="shared" si="0"/>
        <v>0.125</v>
      </c>
      <c r="G17" s="27" t="b">
        <v>0</v>
      </c>
      <c r="H17" s="25" t="s">
        <v>457</v>
      </c>
      <c r="I17" s="25" t="s">
        <v>15</v>
      </c>
    </row>
    <row r="18" spans="1:9" ht="16" x14ac:dyDescent="0.2">
      <c r="A18" s="25" t="s">
        <v>202</v>
      </c>
      <c r="B18" s="26">
        <v>0</v>
      </c>
      <c r="C18" s="25" t="s">
        <v>728</v>
      </c>
      <c r="D18" s="27">
        <v>0</v>
      </c>
      <c r="E18" s="27">
        <v>0</v>
      </c>
      <c r="F18" s="33">
        <f t="shared" si="0"/>
        <v>0.125</v>
      </c>
      <c r="G18" s="27" t="b">
        <v>0</v>
      </c>
      <c r="H18" s="25" t="s">
        <v>15</v>
      </c>
      <c r="I18" s="25" t="s">
        <v>15</v>
      </c>
    </row>
    <row r="19" spans="1:9" ht="16" x14ac:dyDescent="0.2">
      <c r="A19" s="25" t="s">
        <v>204</v>
      </c>
      <c r="B19" s="26">
        <v>0</v>
      </c>
      <c r="C19" s="25" t="s">
        <v>728</v>
      </c>
      <c r="D19" s="27">
        <v>0</v>
      </c>
      <c r="E19" s="27">
        <v>0</v>
      </c>
      <c r="F19" s="33">
        <f t="shared" si="0"/>
        <v>0.125</v>
      </c>
      <c r="G19" s="27" t="b">
        <v>0</v>
      </c>
      <c r="H19" s="25" t="s">
        <v>19</v>
      </c>
      <c r="I19" s="25" t="s">
        <v>15</v>
      </c>
    </row>
    <row r="20" spans="1:9" ht="16" x14ac:dyDescent="0.2">
      <c r="A20" s="25" t="s">
        <v>206</v>
      </c>
      <c r="B20" s="31">
        <v>0</v>
      </c>
      <c r="C20" s="25" t="s">
        <v>728</v>
      </c>
      <c r="D20" s="33">
        <v>0</v>
      </c>
      <c r="E20" s="33">
        <v>0</v>
      </c>
      <c r="F20" s="33">
        <f t="shared" si="0"/>
        <v>0.125</v>
      </c>
      <c r="G20" s="27" t="b">
        <v>0</v>
      </c>
      <c r="H20" s="25" t="s">
        <v>15</v>
      </c>
      <c r="I20" s="25" t="s">
        <v>15</v>
      </c>
    </row>
    <row r="21" spans="1:9" ht="16" x14ac:dyDescent="0.2">
      <c r="A21" s="25" t="s">
        <v>208</v>
      </c>
      <c r="B21" s="26">
        <v>0</v>
      </c>
      <c r="C21" s="25" t="s">
        <v>728</v>
      </c>
      <c r="D21" s="27">
        <v>0</v>
      </c>
      <c r="E21" s="27">
        <v>0</v>
      </c>
      <c r="F21" s="33">
        <f t="shared" si="0"/>
        <v>0.125</v>
      </c>
      <c r="G21" s="27" t="b">
        <v>0</v>
      </c>
      <c r="H21" s="25" t="s">
        <v>15</v>
      </c>
      <c r="I21" s="25" t="s">
        <v>15</v>
      </c>
    </row>
    <row r="22" spans="1:9" ht="16" x14ac:dyDescent="0.2">
      <c r="A22" s="25" t="s">
        <v>210</v>
      </c>
      <c r="B22" s="26">
        <v>0</v>
      </c>
      <c r="C22" s="25" t="s">
        <v>728</v>
      </c>
      <c r="D22" s="27">
        <v>0</v>
      </c>
      <c r="E22" s="27">
        <v>0</v>
      </c>
      <c r="F22" s="33">
        <f t="shared" si="0"/>
        <v>0.125</v>
      </c>
      <c r="G22" s="27" t="b">
        <v>0</v>
      </c>
      <c r="H22" s="25" t="s">
        <v>19</v>
      </c>
      <c r="I22" s="25" t="s">
        <v>15</v>
      </c>
    </row>
    <row r="23" spans="1:9" ht="16" x14ac:dyDescent="0.2">
      <c r="A23" s="25" t="s">
        <v>211</v>
      </c>
      <c r="B23" s="26">
        <v>0</v>
      </c>
      <c r="C23" s="25" t="s">
        <v>728</v>
      </c>
      <c r="D23" s="27">
        <v>0</v>
      </c>
      <c r="E23" s="27">
        <v>0</v>
      </c>
      <c r="F23" s="33">
        <f t="shared" si="0"/>
        <v>0.125</v>
      </c>
      <c r="G23" s="27" t="b">
        <v>0</v>
      </c>
      <c r="H23" s="25" t="s">
        <v>15</v>
      </c>
      <c r="I23" s="25" t="s">
        <v>15</v>
      </c>
    </row>
    <row r="24" spans="1:9" ht="16" x14ac:dyDescent="0.2">
      <c r="A24" s="25" t="s">
        <v>223</v>
      </c>
      <c r="B24" s="26">
        <v>0</v>
      </c>
      <c r="C24" s="25" t="s">
        <v>728</v>
      </c>
      <c r="D24" s="27">
        <v>0</v>
      </c>
      <c r="E24" s="27">
        <v>0</v>
      </c>
      <c r="F24" s="33">
        <f t="shared" si="0"/>
        <v>0.125</v>
      </c>
      <c r="G24" s="27" t="b">
        <v>0</v>
      </c>
      <c r="H24" s="25" t="s">
        <v>15</v>
      </c>
      <c r="I24" s="25" t="s">
        <v>15</v>
      </c>
    </row>
    <row r="25" spans="1:9" ht="16" x14ac:dyDescent="0.2">
      <c r="A25" s="25" t="s">
        <v>225</v>
      </c>
      <c r="B25" s="26">
        <v>0</v>
      </c>
      <c r="C25" s="25" t="s">
        <v>728</v>
      </c>
      <c r="D25" s="27">
        <v>0</v>
      </c>
      <c r="E25" s="27">
        <v>0</v>
      </c>
      <c r="F25" s="33">
        <f t="shared" si="0"/>
        <v>0.125</v>
      </c>
      <c r="G25" s="27" t="b">
        <v>0</v>
      </c>
      <c r="H25" s="25" t="s">
        <v>15</v>
      </c>
      <c r="I25" s="25" t="s">
        <v>15</v>
      </c>
    </row>
    <row r="26" spans="1:9" ht="16" x14ac:dyDescent="0.2">
      <c r="A26" s="25" t="s">
        <v>251</v>
      </c>
      <c r="B26" s="31">
        <v>0</v>
      </c>
      <c r="C26" s="25" t="s">
        <v>728</v>
      </c>
      <c r="D26" s="33">
        <v>0</v>
      </c>
      <c r="E26" s="33">
        <v>0</v>
      </c>
      <c r="F26" s="33">
        <f t="shared" si="0"/>
        <v>0.125</v>
      </c>
      <c r="G26" s="27" t="b">
        <v>0</v>
      </c>
      <c r="H26" s="25" t="s">
        <v>15</v>
      </c>
      <c r="I26" s="25" t="s">
        <v>15</v>
      </c>
    </row>
    <row r="27" spans="1:9" ht="16" x14ac:dyDescent="0.2">
      <c r="A27" s="25" t="s">
        <v>269</v>
      </c>
      <c r="B27" s="26">
        <v>0</v>
      </c>
      <c r="C27" s="25" t="s">
        <v>728</v>
      </c>
      <c r="D27" s="27">
        <v>0</v>
      </c>
      <c r="E27" s="27">
        <v>0</v>
      </c>
      <c r="F27" s="33">
        <f t="shared" si="0"/>
        <v>0.125</v>
      </c>
      <c r="G27" s="27" t="b">
        <v>0</v>
      </c>
      <c r="H27" s="25" t="s">
        <v>15</v>
      </c>
      <c r="I27" s="25" t="s">
        <v>15</v>
      </c>
    </row>
    <row r="28" spans="1:9" ht="16" x14ac:dyDescent="0.2">
      <c r="A28" s="25" t="s">
        <v>291</v>
      </c>
      <c r="B28" s="26">
        <v>0</v>
      </c>
      <c r="C28" s="25" t="s">
        <v>728</v>
      </c>
      <c r="D28" s="27">
        <v>0</v>
      </c>
      <c r="E28" s="27">
        <v>0</v>
      </c>
      <c r="F28" s="33">
        <f t="shared" si="0"/>
        <v>0.125</v>
      </c>
      <c r="G28" s="27" t="b">
        <v>0</v>
      </c>
      <c r="H28" s="25" t="s">
        <v>17</v>
      </c>
      <c r="I28" s="25" t="s">
        <v>15</v>
      </c>
    </row>
    <row r="29" spans="1:9" ht="16" x14ac:dyDescent="0.2">
      <c r="A29" s="25" t="s">
        <v>292</v>
      </c>
      <c r="B29" s="26">
        <v>0</v>
      </c>
      <c r="C29" s="25" t="s">
        <v>728</v>
      </c>
      <c r="D29" s="27">
        <v>0</v>
      </c>
      <c r="E29" s="27">
        <v>0</v>
      </c>
      <c r="F29" s="33">
        <f t="shared" si="0"/>
        <v>0.125</v>
      </c>
      <c r="G29" s="27" t="b">
        <v>0</v>
      </c>
      <c r="H29" s="25" t="s">
        <v>17</v>
      </c>
      <c r="I29" s="25" t="s">
        <v>15</v>
      </c>
    </row>
    <row r="30" spans="1:9" ht="16" x14ac:dyDescent="0.2">
      <c r="A30" s="25" t="s">
        <v>293</v>
      </c>
      <c r="B30" s="26">
        <v>0</v>
      </c>
      <c r="C30" s="25" t="s">
        <v>728</v>
      </c>
      <c r="D30" s="27">
        <v>0</v>
      </c>
      <c r="E30" s="27">
        <v>0</v>
      </c>
      <c r="F30" s="33">
        <f t="shared" si="0"/>
        <v>0.125</v>
      </c>
      <c r="G30" s="27" t="b">
        <v>0</v>
      </c>
      <c r="H30" s="25" t="s">
        <v>15</v>
      </c>
      <c r="I30" s="25" t="s">
        <v>15</v>
      </c>
    </row>
    <row r="31" spans="1:9" ht="16" x14ac:dyDescent="0.2">
      <c r="A31" s="25" t="s">
        <v>344</v>
      </c>
      <c r="B31" s="26">
        <v>0</v>
      </c>
      <c r="C31" s="25" t="s">
        <v>728</v>
      </c>
      <c r="D31" s="27">
        <v>0</v>
      </c>
      <c r="E31" s="27">
        <v>0</v>
      </c>
      <c r="F31" s="33">
        <f t="shared" si="0"/>
        <v>0.125</v>
      </c>
      <c r="G31" s="27" t="b">
        <v>0</v>
      </c>
      <c r="H31" s="25" t="s">
        <v>15</v>
      </c>
      <c r="I31" s="25" t="s">
        <v>15</v>
      </c>
    </row>
    <row r="32" spans="1:9" ht="16" x14ac:dyDescent="0.2">
      <c r="A32" s="25" t="s">
        <v>345</v>
      </c>
      <c r="B32" s="31">
        <v>0</v>
      </c>
      <c r="C32" s="25" t="s">
        <v>728</v>
      </c>
      <c r="D32" s="33">
        <v>0</v>
      </c>
      <c r="E32" s="33">
        <v>0</v>
      </c>
      <c r="F32" s="33">
        <f t="shared" si="0"/>
        <v>0.125</v>
      </c>
      <c r="G32" s="27" t="b">
        <v>0</v>
      </c>
      <c r="H32" s="25" t="s">
        <v>15</v>
      </c>
      <c r="I32" s="25" t="s">
        <v>15</v>
      </c>
    </row>
    <row r="33" spans="1:9" ht="16" x14ac:dyDescent="0.2">
      <c r="A33" s="25" t="s">
        <v>356</v>
      </c>
      <c r="B33" s="26">
        <v>0</v>
      </c>
      <c r="C33" s="25" t="s">
        <v>728</v>
      </c>
      <c r="D33" s="27">
        <v>0</v>
      </c>
      <c r="E33" s="27">
        <v>0</v>
      </c>
      <c r="F33" s="33">
        <f t="shared" si="0"/>
        <v>0.125</v>
      </c>
      <c r="G33" s="27" t="b">
        <v>0</v>
      </c>
      <c r="H33" s="25" t="s">
        <v>15</v>
      </c>
      <c r="I33" s="25" t="s">
        <v>15</v>
      </c>
    </row>
    <row r="34" spans="1:9" ht="16" x14ac:dyDescent="0.2">
      <c r="A34" s="25" t="s">
        <v>362</v>
      </c>
      <c r="B34" s="26">
        <v>0</v>
      </c>
      <c r="C34" s="25" t="s">
        <v>728</v>
      </c>
      <c r="D34" s="27">
        <v>0</v>
      </c>
      <c r="E34" s="27">
        <v>0</v>
      </c>
      <c r="F34" s="33">
        <f t="shared" ref="F34:F58" si="1">0.5*0.25</f>
        <v>0.125</v>
      </c>
      <c r="G34" s="27" t="b">
        <v>0</v>
      </c>
      <c r="H34" s="25" t="s">
        <v>15</v>
      </c>
      <c r="I34" s="25" t="s">
        <v>15</v>
      </c>
    </row>
    <row r="35" spans="1:9" ht="16" x14ac:dyDescent="0.2">
      <c r="A35" s="25" t="s">
        <v>363</v>
      </c>
      <c r="B35" s="26">
        <v>0</v>
      </c>
      <c r="C35" s="25" t="s">
        <v>728</v>
      </c>
      <c r="D35" s="27">
        <v>0</v>
      </c>
      <c r="E35" s="27">
        <v>0</v>
      </c>
      <c r="F35" s="33">
        <f t="shared" si="1"/>
        <v>0.125</v>
      </c>
      <c r="G35" s="27" t="b">
        <v>0</v>
      </c>
      <c r="H35" s="25" t="s">
        <v>15</v>
      </c>
      <c r="I35" s="25" t="s">
        <v>15</v>
      </c>
    </row>
    <row r="36" spans="1:9" ht="16" x14ac:dyDescent="0.2">
      <c r="A36" s="25" t="s">
        <v>369</v>
      </c>
      <c r="B36" s="26">
        <v>0</v>
      </c>
      <c r="C36" s="25" t="s">
        <v>728</v>
      </c>
      <c r="D36" s="27">
        <v>0</v>
      </c>
      <c r="E36" s="27">
        <v>0</v>
      </c>
      <c r="F36" s="33">
        <f t="shared" si="1"/>
        <v>0.125</v>
      </c>
      <c r="G36" s="27" t="b">
        <v>0</v>
      </c>
      <c r="H36" s="25" t="s">
        <v>15</v>
      </c>
      <c r="I36" s="25" t="s">
        <v>15</v>
      </c>
    </row>
    <row r="37" spans="1:9" ht="16" x14ac:dyDescent="0.2">
      <c r="A37" s="25" t="s">
        <v>372</v>
      </c>
      <c r="B37" s="26">
        <v>0</v>
      </c>
      <c r="C37" s="25" t="s">
        <v>728</v>
      </c>
      <c r="D37" s="27">
        <v>0</v>
      </c>
      <c r="E37" s="27">
        <v>0</v>
      </c>
      <c r="F37" s="33">
        <f t="shared" si="1"/>
        <v>0.125</v>
      </c>
      <c r="G37" s="27" t="b">
        <v>0</v>
      </c>
      <c r="H37" s="25" t="s">
        <v>19</v>
      </c>
      <c r="I37" s="25" t="s">
        <v>15</v>
      </c>
    </row>
    <row r="38" spans="1:9" ht="16" x14ac:dyDescent="0.2">
      <c r="A38" s="25" t="s">
        <v>373</v>
      </c>
      <c r="B38" s="31">
        <v>0</v>
      </c>
      <c r="C38" s="25" t="s">
        <v>728</v>
      </c>
      <c r="D38" s="33">
        <v>0</v>
      </c>
      <c r="E38" s="33">
        <v>0</v>
      </c>
      <c r="F38" s="33">
        <f t="shared" si="1"/>
        <v>0.125</v>
      </c>
      <c r="G38" s="27" t="b">
        <v>0</v>
      </c>
      <c r="H38" s="25" t="s">
        <v>15</v>
      </c>
      <c r="I38" s="25" t="s">
        <v>15</v>
      </c>
    </row>
    <row r="39" spans="1:9" ht="16" x14ac:dyDescent="0.2">
      <c r="A39" s="25" t="s">
        <v>375</v>
      </c>
      <c r="B39" s="26">
        <v>0</v>
      </c>
      <c r="C39" s="25" t="s">
        <v>728</v>
      </c>
      <c r="D39" s="27">
        <v>0</v>
      </c>
      <c r="E39" s="27">
        <v>0</v>
      </c>
      <c r="F39" s="33">
        <f t="shared" si="1"/>
        <v>0.125</v>
      </c>
      <c r="G39" s="27" t="b">
        <v>0</v>
      </c>
      <c r="H39" s="25" t="s">
        <v>15</v>
      </c>
      <c r="I39" s="25" t="s">
        <v>15</v>
      </c>
    </row>
    <row r="40" spans="1:9" ht="16" x14ac:dyDescent="0.2">
      <c r="A40" s="25" t="s">
        <v>462</v>
      </c>
      <c r="B40" s="26">
        <v>0</v>
      </c>
      <c r="C40" s="25" t="s">
        <v>728</v>
      </c>
      <c r="D40" s="27">
        <v>0</v>
      </c>
      <c r="E40" s="27">
        <v>0</v>
      </c>
      <c r="F40" s="33">
        <f t="shared" si="1"/>
        <v>0.125</v>
      </c>
      <c r="G40" s="27" t="b">
        <v>0</v>
      </c>
      <c r="H40" s="25" t="s">
        <v>15</v>
      </c>
      <c r="I40" s="25" t="s">
        <v>15</v>
      </c>
    </row>
    <row r="41" spans="1:9" ht="16" x14ac:dyDescent="0.2">
      <c r="A41" s="25" t="s">
        <v>468</v>
      </c>
      <c r="B41" s="26">
        <v>0</v>
      </c>
      <c r="C41" s="25" t="s">
        <v>728</v>
      </c>
      <c r="D41" s="27">
        <v>0</v>
      </c>
      <c r="E41" s="27">
        <v>0</v>
      </c>
      <c r="F41" s="33">
        <f t="shared" si="1"/>
        <v>0.125</v>
      </c>
      <c r="G41" s="27" t="b">
        <v>0</v>
      </c>
      <c r="H41" s="25" t="s">
        <v>15</v>
      </c>
      <c r="I41" s="25" t="s">
        <v>15</v>
      </c>
    </row>
    <row r="42" spans="1:9" ht="16" x14ac:dyDescent="0.2">
      <c r="A42" s="25" t="s">
        <v>472</v>
      </c>
      <c r="B42" s="26">
        <v>0</v>
      </c>
      <c r="C42" s="25" t="s">
        <v>728</v>
      </c>
      <c r="D42" s="27">
        <v>0</v>
      </c>
      <c r="E42" s="27">
        <v>0</v>
      </c>
      <c r="F42" s="33">
        <f t="shared" si="1"/>
        <v>0.125</v>
      </c>
      <c r="G42" s="27" t="b">
        <v>0</v>
      </c>
      <c r="H42" s="25" t="s">
        <v>15</v>
      </c>
      <c r="I42" s="25" t="s">
        <v>15</v>
      </c>
    </row>
    <row r="43" spans="1:9" ht="16" x14ac:dyDescent="0.2">
      <c r="A43" s="25" t="s">
        <v>475</v>
      </c>
      <c r="B43" s="26">
        <v>0</v>
      </c>
      <c r="C43" s="25" t="s">
        <v>728</v>
      </c>
      <c r="D43" s="27">
        <v>0</v>
      </c>
      <c r="E43" s="27">
        <v>0</v>
      </c>
      <c r="F43" s="33">
        <f t="shared" si="1"/>
        <v>0.125</v>
      </c>
      <c r="G43" s="27" t="b">
        <v>0</v>
      </c>
      <c r="H43" s="25" t="s">
        <v>15</v>
      </c>
      <c r="I43" s="25" t="s">
        <v>15</v>
      </c>
    </row>
    <row r="44" spans="1:9" ht="16" x14ac:dyDescent="0.2">
      <c r="A44" s="25" t="s">
        <v>491</v>
      </c>
      <c r="B44" s="31">
        <v>0</v>
      </c>
      <c r="C44" s="25" t="s">
        <v>728</v>
      </c>
      <c r="D44" s="33">
        <v>0</v>
      </c>
      <c r="E44" s="33">
        <v>0</v>
      </c>
      <c r="F44" s="33">
        <f t="shared" si="1"/>
        <v>0.125</v>
      </c>
      <c r="G44" s="27" t="b">
        <v>0</v>
      </c>
      <c r="H44" s="25" t="s">
        <v>15</v>
      </c>
      <c r="I44" s="25" t="s">
        <v>15</v>
      </c>
    </row>
    <row r="45" spans="1:9" ht="16" x14ac:dyDescent="0.2">
      <c r="A45" s="25" t="s">
        <v>508</v>
      </c>
      <c r="B45" s="26">
        <v>0</v>
      </c>
      <c r="C45" s="25" t="s">
        <v>728</v>
      </c>
      <c r="D45" s="27">
        <v>0</v>
      </c>
      <c r="E45" s="27">
        <v>0</v>
      </c>
      <c r="F45" s="33">
        <f t="shared" si="1"/>
        <v>0.125</v>
      </c>
      <c r="G45" s="27" t="b">
        <v>0</v>
      </c>
      <c r="H45" s="25" t="s">
        <v>19</v>
      </c>
      <c r="I45" s="25" t="s">
        <v>15</v>
      </c>
    </row>
    <row r="46" spans="1:9" ht="16" x14ac:dyDescent="0.2">
      <c r="A46" s="25" t="s">
        <v>512</v>
      </c>
      <c r="B46" s="26">
        <v>0</v>
      </c>
      <c r="C46" s="25" t="s">
        <v>728</v>
      </c>
      <c r="D46" s="27">
        <v>0</v>
      </c>
      <c r="E46" s="27">
        <v>0</v>
      </c>
      <c r="F46" s="33">
        <f t="shared" si="1"/>
        <v>0.125</v>
      </c>
      <c r="G46" s="27" t="b">
        <v>0</v>
      </c>
      <c r="H46" s="25" t="s">
        <v>15</v>
      </c>
      <c r="I46" s="25" t="s">
        <v>15</v>
      </c>
    </row>
    <row r="47" spans="1:9" ht="16" x14ac:dyDescent="0.2">
      <c r="A47" s="25" t="s">
        <v>516</v>
      </c>
      <c r="B47" s="26">
        <v>0</v>
      </c>
      <c r="C47" s="25" t="s">
        <v>728</v>
      </c>
      <c r="D47" s="27">
        <v>0</v>
      </c>
      <c r="E47" s="27">
        <v>0</v>
      </c>
      <c r="F47" s="33">
        <f t="shared" si="1"/>
        <v>0.125</v>
      </c>
      <c r="G47" s="27" t="b">
        <v>0</v>
      </c>
      <c r="H47" s="25" t="s">
        <v>15</v>
      </c>
      <c r="I47" s="25" t="s">
        <v>15</v>
      </c>
    </row>
    <row r="48" spans="1:9" ht="16" x14ac:dyDescent="0.2">
      <c r="A48" s="25" t="s">
        <v>517</v>
      </c>
      <c r="B48" s="26">
        <v>0</v>
      </c>
      <c r="C48" s="25" t="s">
        <v>728</v>
      </c>
      <c r="D48" s="27">
        <v>0</v>
      </c>
      <c r="E48" s="27">
        <v>0</v>
      </c>
      <c r="F48" s="33">
        <f t="shared" si="1"/>
        <v>0.125</v>
      </c>
      <c r="G48" s="27" t="b">
        <v>0</v>
      </c>
      <c r="H48" s="25" t="s">
        <v>15</v>
      </c>
      <c r="I48" s="25" t="s">
        <v>15</v>
      </c>
    </row>
    <row r="49" spans="1:9" ht="16" x14ac:dyDescent="0.2">
      <c r="A49" s="25" t="s">
        <v>557</v>
      </c>
      <c r="B49" s="26">
        <v>0</v>
      </c>
      <c r="C49" s="25" t="s">
        <v>728</v>
      </c>
      <c r="D49" s="27">
        <v>0</v>
      </c>
      <c r="E49" s="27">
        <v>0</v>
      </c>
      <c r="F49" s="33">
        <f t="shared" si="1"/>
        <v>0.125</v>
      </c>
      <c r="G49" s="27" t="b">
        <v>0</v>
      </c>
      <c r="H49" s="25" t="s">
        <v>15</v>
      </c>
      <c r="I49" s="25" t="s">
        <v>15</v>
      </c>
    </row>
    <row r="50" spans="1:9" ht="16" x14ac:dyDescent="0.2">
      <c r="A50" s="25" t="s">
        <v>558</v>
      </c>
      <c r="B50" s="31">
        <v>0</v>
      </c>
      <c r="C50" s="25" t="s">
        <v>728</v>
      </c>
      <c r="D50" s="33">
        <v>0</v>
      </c>
      <c r="E50" s="33">
        <v>0</v>
      </c>
      <c r="F50" s="33">
        <f t="shared" si="1"/>
        <v>0.125</v>
      </c>
      <c r="G50" s="27" t="b">
        <v>0</v>
      </c>
      <c r="H50" s="25" t="s">
        <v>15</v>
      </c>
      <c r="I50" s="25" t="s">
        <v>15</v>
      </c>
    </row>
    <row r="51" spans="1:9" ht="16" x14ac:dyDescent="0.2">
      <c r="A51" s="25" t="s">
        <v>568</v>
      </c>
      <c r="B51" s="26">
        <v>0</v>
      </c>
      <c r="C51" s="25" t="s">
        <v>728</v>
      </c>
      <c r="D51" s="27">
        <v>0</v>
      </c>
      <c r="E51" s="27">
        <v>0</v>
      </c>
      <c r="F51" s="33">
        <f t="shared" si="1"/>
        <v>0.125</v>
      </c>
      <c r="G51" s="27" t="b">
        <v>0</v>
      </c>
      <c r="H51" s="25" t="s">
        <v>19</v>
      </c>
      <c r="I51" s="25" t="s">
        <v>15</v>
      </c>
    </row>
    <row r="52" spans="1:9" ht="16" x14ac:dyDescent="0.2">
      <c r="A52" s="25" t="s">
        <v>579</v>
      </c>
      <c r="B52" s="26">
        <v>0</v>
      </c>
      <c r="C52" s="25" t="s">
        <v>728</v>
      </c>
      <c r="D52" s="27">
        <v>0</v>
      </c>
      <c r="E52" s="27">
        <v>0</v>
      </c>
      <c r="F52" s="33">
        <f t="shared" si="1"/>
        <v>0.125</v>
      </c>
      <c r="G52" s="27" t="b">
        <v>0</v>
      </c>
      <c r="H52" s="25" t="s">
        <v>15</v>
      </c>
      <c r="I52" s="25" t="s">
        <v>15</v>
      </c>
    </row>
    <row r="53" spans="1:9" ht="16" x14ac:dyDescent="0.2">
      <c r="A53" s="25" t="s">
        <v>581</v>
      </c>
      <c r="B53" s="26">
        <v>0</v>
      </c>
      <c r="C53" s="25" t="s">
        <v>728</v>
      </c>
      <c r="D53" s="27">
        <v>0</v>
      </c>
      <c r="E53" s="27">
        <v>0</v>
      </c>
      <c r="F53" s="33">
        <f t="shared" si="1"/>
        <v>0.125</v>
      </c>
      <c r="G53" s="27" t="b">
        <v>0</v>
      </c>
      <c r="H53" s="25" t="s">
        <v>15</v>
      </c>
      <c r="I53" s="25" t="s">
        <v>15</v>
      </c>
    </row>
    <row r="54" spans="1:9" ht="16" x14ac:dyDescent="0.2">
      <c r="A54" s="25" t="s">
        <v>586</v>
      </c>
      <c r="B54" s="26">
        <v>0</v>
      </c>
      <c r="C54" s="25" t="s">
        <v>728</v>
      </c>
      <c r="D54" s="27">
        <v>0</v>
      </c>
      <c r="E54" s="27">
        <v>0</v>
      </c>
      <c r="F54" s="33">
        <f t="shared" si="1"/>
        <v>0.125</v>
      </c>
      <c r="G54" s="27" t="b">
        <v>0</v>
      </c>
      <c r="H54" s="25" t="s">
        <v>19</v>
      </c>
      <c r="I54" s="25" t="s">
        <v>15</v>
      </c>
    </row>
    <row r="55" spans="1:9" ht="16" x14ac:dyDescent="0.2">
      <c r="A55" s="25" t="s">
        <v>614</v>
      </c>
      <c r="B55" s="26">
        <v>0</v>
      </c>
      <c r="C55" s="25" t="s">
        <v>728</v>
      </c>
      <c r="D55" s="27">
        <v>0</v>
      </c>
      <c r="E55" s="27">
        <v>0</v>
      </c>
      <c r="F55" s="33">
        <f t="shared" si="1"/>
        <v>0.125</v>
      </c>
      <c r="G55" s="27" t="b">
        <v>0</v>
      </c>
      <c r="H55" s="25" t="s">
        <v>15</v>
      </c>
      <c r="I55" s="25" t="s">
        <v>15</v>
      </c>
    </row>
    <row r="56" spans="1:9" ht="16" x14ac:dyDescent="0.2">
      <c r="A56" s="25" t="s">
        <v>615</v>
      </c>
      <c r="B56" s="31">
        <v>0</v>
      </c>
      <c r="C56" s="25" t="s">
        <v>728</v>
      </c>
      <c r="D56" s="33">
        <v>0</v>
      </c>
      <c r="E56" s="33">
        <v>0</v>
      </c>
      <c r="F56" s="33">
        <f t="shared" si="1"/>
        <v>0.125</v>
      </c>
      <c r="G56" s="27" t="b">
        <v>0</v>
      </c>
      <c r="H56" s="25" t="s">
        <v>15</v>
      </c>
      <c r="I56" s="25" t="s">
        <v>15</v>
      </c>
    </row>
    <row r="57" spans="1:9" ht="16" x14ac:dyDescent="0.2">
      <c r="A57" s="25" t="s">
        <v>617</v>
      </c>
      <c r="B57" s="26">
        <v>0</v>
      </c>
      <c r="C57" s="25" t="s">
        <v>728</v>
      </c>
      <c r="D57" s="27">
        <v>0</v>
      </c>
      <c r="E57" s="27">
        <v>0</v>
      </c>
      <c r="F57" s="33">
        <f t="shared" si="1"/>
        <v>0.125</v>
      </c>
      <c r="G57" s="27" t="b">
        <v>0</v>
      </c>
      <c r="H57" s="25" t="s">
        <v>15</v>
      </c>
      <c r="I57" s="25" t="s">
        <v>15</v>
      </c>
    </row>
    <row r="58" spans="1:9" ht="16" x14ac:dyDescent="0.2">
      <c r="A58" s="25" t="s">
        <v>619</v>
      </c>
      <c r="B58" s="26">
        <v>0</v>
      </c>
      <c r="C58" s="25" t="s">
        <v>728</v>
      </c>
      <c r="D58" s="27">
        <v>0</v>
      </c>
      <c r="E58" s="27">
        <v>0</v>
      </c>
      <c r="F58" s="33">
        <f t="shared" si="1"/>
        <v>0.125</v>
      </c>
      <c r="G58" s="27" t="b">
        <v>0</v>
      </c>
      <c r="H58" s="25" t="s">
        <v>17</v>
      </c>
      <c r="I58" s="25" t="s">
        <v>15</v>
      </c>
    </row>
    <row r="59" spans="1:9" ht="16" x14ac:dyDescent="0.2">
      <c r="A59" s="25" t="s">
        <v>16</v>
      </c>
      <c r="B59" s="26">
        <v>0</v>
      </c>
      <c r="C59" s="25" t="s">
        <v>728</v>
      </c>
      <c r="D59" s="27">
        <v>0</v>
      </c>
      <c r="E59" s="27">
        <v>1</v>
      </c>
      <c r="F59" s="33">
        <f t="shared" ref="F59:F122" si="2">AVERAGE(D59:E59)</f>
        <v>0.5</v>
      </c>
      <c r="G59" s="27" t="b">
        <v>0</v>
      </c>
      <c r="H59" s="25" t="s">
        <v>19</v>
      </c>
      <c r="I59" s="25" t="s">
        <v>15</v>
      </c>
    </row>
    <row r="60" spans="1:9" ht="16" x14ac:dyDescent="0.2">
      <c r="A60" s="25" t="s">
        <v>21</v>
      </c>
      <c r="B60" s="26">
        <v>0</v>
      </c>
      <c r="C60" s="25" t="s">
        <v>728</v>
      </c>
      <c r="D60" s="27">
        <v>0</v>
      </c>
      <c r="E60" s="27">
        <v>1</v>
      </c>
      <c r="F60" s="33">
        <f t="shared" si="2"/>
        <v>0.5</v>
      </c>
      <c r="G60" s="27" t="b">
        <v>0</v>
      </c>
      <c r="H60" s="25" t="s">
        <v>15</v>
      </c>
      <c r="I60" s="25" t="s">
        <v>15</v>
      </c>
    </row>
    <row r="61" spans="1:9" ht="16" x14ac:dyDescent="0.2">
      <c r="A61" s="25" t="s">
        <v>28</v>
      </c>
      <c r="B61" s="26">
        <v>0</v>
      </c>
      <c r="C61" s="25" t="s">
        <v>728</v>
      </c>
      <c r="D61" s="27">
        <v>1</v>
      </c>
      <c r="E61" s="27">
        <v>0</v>
      </c>
      <c r="F61" s="33">
        <f t="shared" si="2"/>
        <v>0.5</v>
      </c>
      <c r="G61" s="27" t="b">
        <v>0</v>
      </c>
      <c r="H61" s="25" t="s">
        <v>15</v>
      </c>
      <c r="I61" s="25" t="s">
        <v>15</v>
      </c>
    </row>
    <row r="62" spans="1:9" ht="16" x14ac:dyDescent="0.2">
      <c r="A62" s="25" t="s">
        <v>95</v>
      </c>
      <c r="B62" s="31">
        <v>0</v>
      </c>
      <c r="C62" s="25" t="s">
        <v>728</v>
      </c>
      <c r="D62" s="33">
        <v>1</v>
      </c>
      <c r="E62" s="33">
        <v>0</v>
      </c>
      <c r="F62" s="33">
        <f t="shared" si="2"/>
        <v>0.5</v>
      </c>
      <c r="G62" s="27" t="b">
        <v>0</v>
      </c>
      <c r="H62" s="25" t="s">
        <v>15</v>
      </c>
      <c r="I62" s="25" t="s">
        <v>15</v>
      </c>
    </row>
    <row r="63" spans="1:9" ht="16" x14ac:dyDescent="0.2">
      <c r="A63" s="25" t="s">
        <v>112</v>
      </c>
      <c r="B63" s="26">
        <v>0</v>
      </c>
      <c r="C63" s="25" t="s">
        <v>728</v>
      </c>
      <c r="D63" s="27">
        <v>0</v>
      </c>
      <c r="E63" s="27">
        <v>1</v>
      </c>
      <c r="F63" s="33">
        <f t="shared" si="2"/>
        <v>0.5</v>
      </c>
      <c r="G63" s="27" t="b">
        <v>0</v>
      </c>
      <c r="H63" s="25" t="s">
        <v>19</v>
      </c>
      <c r="I63" s="25" t="s">
        <v>15</v>
      </c>
    </row>
    <row r="64" spans="1:9" ht="16" x14ac:dyDescent="0.2">
      <c r="A64" s="25" t="s">
        <v>136</v>
      </c>
      <c r="B64" s="26">
        <v>0</v>
      </c>
      <c r="C64" s="25" t="s">
        <v>728</v>
      </c>
      <c r="D64" s="27">
        <v>0</v>
      </c>
      <c r="E64" s="27">
        <v>1</v>
      </c>
      <c r="F64" s="33">
        <f t="shared" si="2"/>
        <v>0.5</v>
      </c>
      <c r="G64" s="27" t="b">
        <v>0</v>
      </c>
      <c r="H64" s="25" t="s">
        <v>19</v>
      </c>
      <c r="I64" s="25" t="s">
        <v>15</v>
      </c>
    </row>
    <row r="65" spans="1:9" ht="16" x14ac:dyDescent="0.2">
      <c r="A65" s="25" t="s">
        <v>168</v>
      </c>
      <c r="B65" s="26">
        <v>0</v>
      </c>
      <c r="C65" s="25" t="s">
        <v>728</v>
      </c>
      <c r="D65" s="27">
        <v>1</v>
      </c>
      <c r="E65" s="27">
        <v>0</v>
      </c>
      <c r="F65" s="33">
        <f t="shared" si="2"/>
        <v>0.5</v>
      </c>
      <c r="G65" s="27" t="b">
        <v>0</v>
      </c>
      <c r="H65" s="25" t="s">
        <v>15</v>
      </c>
      <c r="I65" s="25" t="s">
        <v>15</v>
      </c>
    </row>
    <row r="66" spans="1:9" ht="16" x14ac:dyDescent="0.2">
      <c r="A66" s="25" t="s">
        <v>181</v>
      </c>
      <c r="B66" s="26">
        <v>0</v>
      </c>
      <c r="C66" s="25" t="s">
        <v>728</v>
      </c>
      <c r="D66" s="27">
        <v>0</v>
      </c>
      <c r="E66" s="27">
        <v>1</v>
      </c>
      <c r="F66" s="33">
        <f t="shared" si="2"/>
        <v>0.5</v>
      </c>
      <c r="G66" s="27" t="b">
        <v>0</v>
      </c>
      <c r="H66" s="25" t="s">
        <v>15</v>
      </c>
      <c r="I66" s="25" t="s">
        <v>15</v>
      </c>
    </row>
    <row r="67" spans="1:9" ht="16" x14ac:dyDescent="0.2">
      <c r="A67" s="25" t="s">
        <v>192</v>
      </c>
      <c r="B67" s="26">
        <v>0</v>
      </c>
      <c r="C67" s="25" t="s">
        <v>728</v>
      </c>
      <c r="D67" s="27">
        <v>0</v>
      </c>
      <c r="E67" s="27">
        <v>1</v>
      </c>
      <c r="F67" s="33">
        <f t="shared" si="2"/>
        <v>0.5</v>
      </c>
      <c r="G67" s="27" t="b">
        <v>0</v>
      </c>
      <c r="H67" s="25" t="s">
        <v>19</v>
      </c>
      <c r="I67" s="25" t="s">
        <v>15</v>
      </c>
    </row>
    <row r="68" spans="1:9" ht="16" x14ac:dyDescent="0.2">
      <c r="A68" s="25" t="s">
        <v>199</v>
      </c>
      <c r="B68" s="31">
        <v>0</v>
      </c>
      <c r="C68" s="25" t="s">
        <v>728</v>
      </c>
      <c r="D68" s="33">
        <v>0</v>
      </c>
      <c r="E68" s="33">
        <v>1</v>
      </c>
      <c r="F68" s="33">
        <f t="shared" si="2"/>
        <v>0.5</v>
      </c>
      <c r="G68" s="27" t="b">
        <v>0</v>
      </c>
      <c r="H68" s="25" t="s">
        <v>15</v>
      </c>
      <c r="I68" s="25" t="s">
        <v>15</v>
      </c>
    </row>
    <row r="69" spans="1:9" ht="16" x14ac:dyDescent="0.2">
      <c r="A69" s="25" t="s">
        <v>212</v>
      </c>
      <c r="B69" s="26">
        <v>0</v>
      </c>
      <c r="C69" s="25" t="s">
        <v>728</v>
      </c>
      <c r="D69" s="27">
        <v>0</v>
      </c>
      <c r="E69" s="27">
        <v>1</v>
      </c>
      <c r="F69" s="33">
        <f t="shared" si="2"/>
        <v>0.5</v>
      </c>
      <c r="G69" s="27" t="b">
        <v>0</v>
      </c>
      <c r="H69" s="25" t="s">
        <v>15</v>
      </c>
      <c r="I69" s="25" t="s">
        <v>15</v>
      </c>
    </row>
    <row r="70" spans="1:9" ht="16" x14ac:dyDescent="0.2">
      <c r="A70" s="25" t="s">
        <v>213</v>
      </c>
      <c r="B70" s="26">
        <v>0</v>
      </c>
      <c r="C70" s="25" t="s">
        <v>728</v>
      </c>
      <c r="D70" s="27">
        <v>0</v>
      </c>
      <c r="E70" s="27">
        <v>1</v>
      </c>
      <c r="F70" s="33">
        <f t="shared" si="2"/>
        <v>0.5</v>
      </c>
      <c r="G70" s="27" t="b">
        <v>0</v>
      </c>
      <c r="H70" s="25" t="s">
        <v>457</v>
      </c>
      <c r="I70" s="25" t="s">
        <v>15</v>
      </c>
    </row>
    <row r="71" spans="1:9" ht="16" x14ac:dyDescent="0.2">
      <c r="A71" s="25" t="s">
        <v>215</v>
      </c>
      <c r="B71" s="26">
        <v>0</v>
      </c>
      <c r="C71" s="25" t="s">
        <v>728</v>
      </c>
      <c r="D71" s="27">
        <v>1</v>
      </c>
      <c r="E71" s="27">
        <v>0</v>
      </c>
      <c r="F71" s="33">
        <f t="shared" si="2"/>
        <v>0.5</v>
      </c>
      <c r="G71" s="27" t="b">
        <v>0</v>
      </c>
      <c r="H71" s="25" t="s">
        <v>15</v>
      </c>
      <c r="I71" s="25" t="s">
        <v>15</v>
      </c>
    </row>
    <row r="72" spans="1:9" ht="16" x14ac:dyDescent="0.2">
      <c r="A72" s="25" t="s">
        <v>221</v>
      </c>
      <c r="B72" s="26">
        <v>0</v>
      </c>
      <c r="C72" s="25" t="s">
        <v>728</v>
      </c>
      <c r="D72" s="33">
        <v>0</v>
      </c>
      <c r="E72" s="33">
        <v>1</v>
      </c>
      <c r="F72" s="33">
        <f t="shared" si="2"/>
        <v>0.5</v>
      </c>
      <c r="G72" s="27" t="b">
        <v>0</v>
      </c>
      <c r="H72" s="25" t="s">
        <v>15</v>
      </c>
      <c r="I72" s="25" t="s">
        <v>15</v>
      </c>
    </row>
    <row r="73" spans="1:9" ht="16" x14ac:dyDescent="0.2">
      <c r="A73" s="25" t="s">
        <v>226</v>
      </c>
      <c r="B73" s="26">
        <v>0</v>
      </c>
      <c r="C73" s="25" t="s">
        <v>728</v>
      </c>
      <c r="D73" s="27">
        <v>1</v>
      </c>
      <c r="E73" s="27">
        <v>0</v>
      </c>
      <c r="F73" s="33">
        <f t="shared" si="2"/>
        <v>0.5</v>
      </c>
      <c r="G73" s="27" t="b">
        <v>0</v>
      </c>
      <c r="H73" s="25" t="s">
        <v>15</v>
      </c>
      <c r="I73" s="25" t="s">
        <v>15</v>
      </c>
    </row>
    <row r="74" spans="1:9" ht="16" x14ac:dyDescent="0.2">
      <c r="A74" s="25" t="s">
        <v>252</v>
      </c>
      <c r="B74" s="31">
        <v>0</v>
      </c>
      <c r="C74" s="25" t="s">
        <v>728</v>
      </c>
      <c r="D74" s="33">
        <v>0</v>
      </c>
      <c r="E74" s="33">
        <v>1</v>
      </c>
      <c r="F74" s="33">
        <f t="shared" si="2"/>
        <v>0.5</v>
      </c>
      <c r="G74" s="27" t="b">
        <v>0</v>
      </c>
      <c r="H74" s="25" t="s">
        <v>19</v>
      </c>
      <c r="I74" s="25" t="s">
        <v>15</v>
      </c>
    </row>
    <row r="75" spans="1:9" ht="16" x14ac:dyDescent="0.2">
      <c r="A75" s="25" t="s">
        <v>253</v>
      </c>
      <c r="B75" s="26">
        <v>0</v>
      </c>
      <c r="C75" s="25" t="s">
        <v>728</v>
      </c>
      <c r="D75" s="27">
        <v>1</v>
      </c>
      <c r="E75" s="27">
        <v>0</v>
      </c>
      <c r="F75" s="33">
        <f t="shared" si="2"/>
        <v>0.5</v>
      </c>
      <c r="G75" s="27" t="b">
        <v>0</v>
      </c>
      <c r="H75" s="25" t="s">
        <v>15</v>
      </c>
      <c r="I75" s="25" t="s">
        <v>15</v>
      </c>
    </row>
    <row r="76" spans="1:9" ht="16" x14ac:dyDescent="0.2">
      <c r="A76" s="25" t="s">
        <v>254</v>
      </c>
      <c r="B76" s="26">
        <v>0</v>
      </c>
      <c r="C76" s="25" t="s">
        <v>728</v>
      </c>
      <c r="D76" s="27">
        <v>1</v>
      </c>
      <c r="E76" s="27">
        <v>0</v>
      </c>
      <c r="F76" s="33">
        <f t="shared" si="2"/>
        <v>0.5</v>
      </c>
      <c r="G76" s="27" t="b">
        <v>0</v>
      </c>
      <c r="H76" s="25" t="s">
        <v>15</v>
      </c>
      <c r="I76" s="25" t="s">
        <v>15</v>
      </c>
    </row>
    <row r="77" spans="1:9" ht="16" x14ac:dyDescent="0.2">
      <c r="A77" s="25" t="s">
        <v>259</v>
      </c>
      <c r="B77" s="26">
        <v>0</v>
      </c>
      <c r="C77" s="25" t="s">
        <v>728</v>
      </c>
      <c r="D77" s="27">
        <v>1</v>
      </c>
      <c r="E77" s="27">
        <v>0</v>
      </c>
      <c r="F77" s="33">
        <f t="shared" si="2"/>
        <v>0.5</v>
      </c>
      <c r="G77" s="27" t="b">
        <v>0</v>
      </c>
      <c r="H77" s="25" t="s">
        <v>15</v>
      </c>
      <c r="I77" s="25" t="s">
        <v>15</v>
      </c>
    </row>
    <row r="78" spans="1:9" ht="16" x14ac:dyDescent="0.2">
      <c r="A78" s="25" t="s">
        <v>272</v>
      </c>
      <c r="B78" s="26">
        <v>0</v>
      </c>
      <c r="C78" s="25" t="s">
        <v>728</v>
      </c>
      <c r="D78" s="27">
        <v>0</v>
      </c>
      <c r="E78" s="27">
        <v>1</v>
      </c>
      <c r="F78" s="33">
        <f t="shared" si="2"/>
        <v>0.5</v>
      </c>
      <c r="G78" s="27" t="b">
        <v>0</v>
      </c>
      <c r="H78" s="25" t="s">
        <v>15</v>
      </c>
      <c r="I78" s="25" t="s">
        <v>15</v>
      </c>
    </row>
    <row r="79" spans="1:9" ht="16" x14ac:dyDescent="0.2">
      <c r="A79" s="25" t="s">
        <v>286</v>
      </c>
      <c r="B79" s="26">
        <v>0</v>
      </c>
      <c r="C79" s="25" t="s">
        <v>728</v>
      </c>
      <c r="D79" s="27">
        <v>0</v>
      </c>
      <c r="E79" s="27">
        <v>1</v>
      </c>
      <c r="F79" s="33">
        <f t="shared" si="2"/>
        <v>0.5</v>
      </c>
      <c r="G79" s="27" t="b">
        <v>0</v>
      </c>
      <c r="H79" s="25" t="s">
        <v>17</v>
      </c>
      <c r="I79" s="25" t="s">
        <v>15</v>
      </c>
    </row>
    <row r="80" spans="1:9" ht="16" x14ac:dyDescent="0.2">
      <c r="A80" s="25" t="s">
        <v>289</v>
      </c>
      <c r="B80" s="31">
        <v>0</v>
      </c>
      <c r="C80" s="25" t="s">
        <v>728</v>
      </c>
      <c r="D80" s="33">
        <v>1</v>
      </c>
      <c r="E80" s="33">
        <v>0</v>
      </c>
      <c r="F80" s="33">
        <f t="shared" si="2"/>
        <v>0.5</v>
      </c>
      <c r="G80" s="27" t="b">
        <v>0</v>
      </c>
      <c r="H80" s="25" t="s">
        <v>19</v>
      </c>
      <c r="I80" s="25" t="s">
        <v>15</v>
      </c>
    </row>
    <row r="81" spans="1:9" ht="16" x14ac:dyDescent="0.2">
      <c r="A81" s="25" t="s">
        <v>342</v>
      </c>
      <c r="B81" s="26">
        <v>0</v>
      </c>
      <c r="C81" s="25" t="s">
        <v>728</v>
      </c>
      <c r="D81" s="27">
        <v>1</v>
      </c>
      <c r="E81" s="27">
        <v>0</v>
      </c>
      <c r="F81" s="33">
        <f t="shared" si="2"/>
        <v>0.5</v>
      </c>
      <c r="G81" s="27" t="b">
        <v>0</v>
      </c>
      <c r="H81" s="25" t="s">
        <v>15</v>
      </c>
      <c r="I81" s="25" t="s">
        <v>15</v>
      </c>
    </row>
    <row r="82" spans="1:9" ht="16" x14ac:dyDescent="0.2">
      <c r="A82" s="25" t="s">
        <v>343</v>
      </c>
      <c r="B82" s="26">
        <v>0</v>
      </c>
      <c r="C82" s="25" t="s">
        <v>728</v>
      </c>
      <c r="D82" s="27">
        <v>1</v>
      </c>
      <c r="E82" s="27">
        <v>0</v>
      </c>
      <c r="F82" s="33">
        <f t="shared" si="2"/>
        <v>0.5</v>
      </c>
      <c r="G82" s="27" t="b">
        <v>0</v>
      </c>
      <c r="H82" s="25" t="s">
        <v>19</v>
      </c>
      <c r="I82" s="25" t="s">
        <v>15</v>
      </c>
    </row>
    <row r="83" spans="1:9" ht="16" x14ac:dyDescent="0.2">
      <c r="A83" s="25" t="s">
        <v>361</v>
      </c>
      <c r="B83" s="26">
        <v>0</v>
      </c>
      <c r="C83" s="25" t="s">
        <v>728</v>
      </c>
      <c r="D83" s="27">
        <v>0</v>
      </c>
      <c r="E83" s="27">
        <v>1</v>
      </c>
      <c r="F83" s="33">
        <f t="shared" si="2"/>
        <v>0.5</v>
      </c>
      <c r="G83" s="27" t="b">
        <v>0</v>
      </c>
      <c r="H83" s="25" t="s">
        <v>19</v>
      </c>
      <c r="I83" s="25" t="s">
        <v>15</v>
      </c>
    </row>
    <row r="84" spans="1:9" ht="16" x14ac:dyDescent="0.2">
      <c r="A84" s="25" t="s">
        <v>374</v>
      </c>
      <c r="B84" s="26">
        <v>0</v>
      </c>
      <c r="C84" s="25" t="s">
        <v>728</v>
      </c>
      <c r="D84" s="27">
        <v>1</v>
      </c>
      <c r="E84" s="27">
        <v>0</v>
      </c>
      <c r="F84" s="33">
        <f t="shared" si="2"/>
        <v>0.5</v>
      </c>
      <c r="G84" s="27" t="b">
        <v>0</v>
      </c>
      <c r="H84" s="25" t="s">
        <v>17</v>
      </c>
      <c r="I84" s="25" t="s">
        <v>15</v>
      </c>
    </row>
    <row r="85" spans="1:9" ht="16" x14ac:dyDescent="0.2">
      <c r="A85" s="25" t="s">
        <v>403</v>
      </c>
      <c r="B85" s="26">
        <v>0</v>
      </c>
      <c r="C85" s="25" t="s">
        <v>728</v>
      </c>
      <c r="D85" s="27">
        <v>1</v>
      </c>
      <c r="E85" s="27">
        <v>0</v>
      </c>
      <c r="F85" s="33">
        <f t="shared" si="2"/>
        <v>0.5</v>
      </c>
      <c r="G85" s="27" t="b">
        <v>0</v>
      </c>
      <c r="H85" s="25" t="s">
        <v>15</v>
      </c>
      <c r="I85" s="25" t="s">
        <v>15</v>
      </c>
    </row>
    <row r="86" spans="1:9" ht="16" x14ac:dyDescent="0.2">
      <c r="A86" s="25" t="s">
        <v>469</v>
      </c>
      <c r="B86" s="31">
        <v>0</v>
      </c>
      <c r="C86" s="25" t="s">
        <v>728</v>
      </c>
      <c r="D86" s="33">
        <v>0</v>
      </c>
      <c r="E86" s="33">
        <v>1</v>
      </c>
      <c r="F86" s="33">
        <f t="shared" si="2"/>
        <v>0.5</v>
      </c>
      <c r="G86" s="27" t="b">
        <v>0</v>
      </c>
      <c r="H86" s="25" t="s">
        <v>15</v>
      </c>
      <c r="I86" s="25" t="s">
        <v>15</v>
      </c>
    </row>
    <row r="87" spans="1:9" ht="16" x14ac:dyDescent="0.2">
      <c r="A87" s="25" t="s">
        <v>477</v>
      </c>
      <c r="B87" s="26">
        <v>0</v>
      </c>
      <c r="C87" s="25" t="s">
        <v>728</v>
      </c>
      <c r="D87" s="27">
        <v>1</v>
      </c>
      <c r="E87" s="27">
        <v>0</v>
      </c>
      <c r="F87" s="33">
        <f t="shared" si="2"/>
        <v>0.5</v>
      </c>
      <c r="G87" s="27" t="b">
        <v>0</v>
      </c>
      <c r="H87" s="25" t="s">
        <v>15</v>
      </c>
      <c r="I87" s="25" t="s">
        <v>15</v>
      </c>
    </row>
    <row r="88" spans="1:9" ht="16" x14ac:dyDescent="0.2">
      <c r="A88" s="25" t="s">
        <v>486</v>
      </c>
      <c r="B88" s="26">
        <v>0</v>
      </c>
      <c r="C88" s="25" t="s">
        <v>728</v>
      </c>
      <c r="D88" s="27">
        <v>0</v>
      </c>
      <c r="E88" s="27">
        <v>1</v>
      </c>
      <c r="F88" s="33">
        <f t="shared" si="2"/>
        <v>0.5</v>
      </c>
      <c r="G88" s="27" t="b">
        <v>0</v>
      </c>
      <c r="H88" s="25" t="s">
        <v>19</v>
      </c>
      <c r="I88" s="25" t="s">
        <v>15</v>
      </c>
    </row>
    <row r="89" spans="1:9" ht="16" x14ac:dyDescent="0.2">
      <c r="A89" s="25" t="s">
        <v>507</v>
      </c>
      <c r="B89" s="26">
        <v>0</v>
      </c>
      <c r="C89" s="25" t="s">
        <v>728</v>
      </c>
      <c r="D89" s="27">
        <v>0</v>
      </c>
      <c r="E89" s="27">
        <v>1</v>
      </c>
      <c r="F89" s="33">
        <f t="shared" si="2"/>
        <v>0.5</v>
      </c>
      <c r="G89" s="27" t="b">
        <v>0</v>
      </c>
      <c r="H89" s="25" t="s">
        <v>15</v>
      </c>
      <c r="I89" s="25" t="s">
        <v>15</v>
      </c>
    </row>
    <row r="90" spans="1:9" ht="16" x14ac:dyDescent="0.2">
      <c r="A90" s="25" t="s">
        <v>518</v>
      </c>
      <c r="B90" s="26">
        <v>0</v>
      </c>
      <c r="C90" s="25" t="s">
        <v>728</v>
      </c>
      <c r="D90" s="27">
        <v>1</v>
      </c>
      <c r="E90" s="27">
        <v>0</v>
      </c>
      <c r="F90" s="33">
        <f t="shared" si="2"/>
        <v>0.5</v>
      </c>
      <c r="G90" s="27" t="b">
        <v>0</v>
      </c>
      <c r="H90" s="25" t="s">
        <v>15</v>
      </c>
      <c r="I90" s="25" t="s">
        <v>15</v>
      </c>
    </row>
    <row r="91" spans="1:9" ht="16" x14ac:dyDescent="0.2">
      <c r="A91" s="25" t="s">
        <v>560</v>
      </c>
      <c r="B91" s="26">
        <v>0</v>
      </c>
      <c r="C91" s="25" t="s">
        <v>728</v>
      </c>
      <c r="D91" s="27">
        <v>1</v>
      </c>
      <c r="E91" s="27">
        <v>0</v>
      </c>
      <c r="F91" s="33">
        <f t="shared" si="2"/>
        <v>0.5</v>
      </c>
      <c r="G91" s="27" t="b">
        <v>0</v>
      </c>
      <c r="H91" s="25" t="s">
        <v>15</v>
      </c>
      <c r="I91" s="25" t="s">
        <v>15</v>
      </c>
    </row>
    <row r="92" spans="1:9" ht="16" x14ac:dyDescent="0.2">
      <c r="A92" s="25" t="s">
        <v>569</v>
      </c>
      <c r="B92" s="31">
        <v>0</v>
      </c>
      <c r="C92" s="25" t="s">
        <v>728</v>
      </c>
      <c r="D92" s="33">
        <v>1</v>
      </c>
      <c r="E92" s="33">
        <v>0</v>
      </c>
      <c r="F92" s="33">
        <f t="shared" si="2"/>
        <v>0.5</v>
      </c>
      <c r="G92" s="27" t="b">
        <v>0</v>
      </c>
      <c r="H92" s="25" t="s">
        <v>15</v>
      </c>
      <c r="I92" s="25" t="s">
        <v>15</v>
      </c>
    </row>
    <row r="93" spans="1:9" ht="16" x14ac:dyDescent="0.2">
      <c r="A93" s="25" t="s">
        <v>580</v>
      </c>
      <c r="B93" s="26">
        <v>0</v>
      </c>
      <c r="C93" s="25" t="s">
        <v>728</v>
      </c>
      <c r="D93" s="27">
        <v>0</v>
      </c>
      <c r="E93" s="27">
        <v>1</v>
      </c>
      <c r="F93" s="33">
        <f t="shared" si="2"/>
        <v>0.5</v>
      </c>
      <c r="G93" s="27" t="b">
        <v>0</v>
      </c>
      <c r="H93" s="25" t="s">
        <v>19</v>
      </c>
      <c r="I93" s="25" t="s">
        <v>15</v>
      </c>
    </row>
    <row r="94" spans="1:9" ht="16" x14ac:dyDescent="0.2">
      <c r="A94" s="25" t="s">
        <v>582</v>
      </c>
      <c r="B94" s="26">
        <v>0</v>
      </c>
      <c r="C94" s="25" t="s">
        <v>728</v>
      </c>
      <c r="D94" s="27">
        <v>1</v>
      </c>
      <c r="E94" s="27">
        <v>0</v>
      </c>
      <c r="F94" s="33">
        <f t="shared" si="2"/>
        <v>0.5</v>
      </c>
      <c r="G94" s="27" t="b">
        <v>0</v>
      </c>
      <c r="H94" s="25" t="s">
        <v>15</v>
      </c>
      <c r="I94" s="25" t="s">
        <v>15</v>
      </c>
    </row>
    <row r="95" spans="1:9" ht="16" x14ac:dyDescent="0.2">
      <c r="A95" s="25" t="s">
        <v>616</v>
      </c>
      <c r="B95" s="26">
        <v>0</v>
      </c>
      <c r="C95" s="25" t="s">
        <v>728</v>
      </c>
      <c r="D95" s="27">
        <v>0</v>
      </c>
      <c r="E95" s="27">
        <v>1</v>
      </c>
      <c r="F95" s="33">
        <f t="shared" si="2"/>
        <v>0.5</v>
      </c>
      <c r="G95" s="27" t="b">
        <v>0</v>
      </c>
      <c r="H95" s="25" t="s">
        <v>19</v>
      </c>
      <c r="I95" s="25" t="s">
        <v>15</v>
      </c>
    </row>
    <row r="96" spans="1:9" ht="16" x14ac:dyDescent="0.2">
      <c r="A96" s="25" t="s">
        <v>620</v>
      </c>
      <c r="B96" s="26">
        <v>0</v>
      </c>
      <c r="C96" s="25" t="s">
        <v>728</v>
      </c>
      <c r="D96" s="27">
        <v>1</v>
      </c>
      <c r="E96" s="27">
        <v>0</v>
      </c>
      <c r="F96" s="33">
        <f t="shared" si="2"/>
        <v>0.5</v>
      </c>
      <c r="G96" s="27" t="b">
        <v>0</v>
      </c>
      <c r="H96" s="25" t="s">
        <v>15</v>
      </c>
      <c r="I96" s="25" t="s">
        <v>15</v>
      </c>
    </row>
    <row r="97" spans="1:9" ht="16" x14ac:dyDescent="0.2">
      <c r="A97" s="25" t="s">
        <v>25</v>
      </c>
      <c r="B97" s="26">
        <v>0</v>
      </c>
      <c r="C97" s="25" t="s">
        <v>728</v>
      </c>
      <c r="D97" s="27">
        <v>2</v>
      </c>
      <c r="E97" s="27">
        <v>0</v>
      </c>
      <c r="F97" s="33">
        <f t="shared" si="2"/>
        <v>1</v>
      </c>
      <c r="G97" s="27" t="b">
        <v>0</v>
      </c>
      <c r="H97" s="25" t="s">
        <v>15</v>
      </c>
      <c r="I97" s="25" t="s">
        <v>15</v>
      </c>
    </row>
    <row r="98" spans="1:9" ht="16" x14ac:dyDescent="0.2">
      <c r="A98" s="25" t="s">
        <v>39</v>
      </c>
      <c r="B98" s="31">
        <v>0</v>
      </c>
      <c r="C98" s="25" t="s">
        <v>728</v>
      </c>
      <c r="D98" s="33">
        <v>0</v>
      </c>
      <c r="E98" s="33">
        <v>2</v>
      </c>
      <c r="F98" s="33">
        <f t="shared" si="2"/>
        <v>1</v>
      </c>
      <c r="G98" s="27" t="b">
        <v>0</v>
      </c>
      <c r="H98" s="25" t="s">
        <v>15</v>
      </c>
      <c r="I98" s="25" t="s">
        <v>15</v>
      </c>
    </row>
    <row r="99" spans="1:9" ht="16" x14ac:dyDescent="0.2">
      <c r="A99" s="25" t="s">
        <v>96</v>
      </c>
      <c r="B99" s="26">
        <v>0</v>
      </c>
      <c r="C99" s="25" t="s">
        <v>728</v>
      </c>
      <c r="D99" s="27">
        <v>2</v>
      </c>
      <c r="E99" s="27">
        <v>0</v>
      </c>
      <c r="F99" s="33">
        <f t="shared" si="2"/>
        <v>1</v>
      </c>
      <c r="G99" s="27" t="b">
        <v>0</v>
      </c>
      <c r="H99" s="25" t="s">
        <v>15</v>
      </c>
      <c r="I99" s="25" t="s">
        <v>15</v>
      </c>
    </row>
    <row r="100" spans="1:9" ht="16" x14ac:dyDescent="0.2">
      <c r="A100" s="25" t="s">
        <v>98</v>
      </c>
      <c r="B100" s="26">
        <v>0</v>
      </c>
      <c r="C100" s="25" t="s">
        <v>728</v>
      </c>
      <c r="D100" s="27">
        <v>2</v>
      </c>
      <c r="E100" s="27">
        <v>0</v>
      </c>
      <c r="F100" s="33">
        <f t="shared" si="2"/>
        <v>1</v>
      </c>
      <c r="G100" s="27" t="b">
        <v>0</v>
      </c>
      <c r="H100" s="25" t="s">
        <v>15</v>
      </c>
      <c r="I100" s="25" t="s">
        <v>15</v>
      </c>
    </row>
    <row r="101" spans="1:9" ht="16" x14ac:dyDescent="0.2">
      <c r="A101" s="25" t="s">
        <v>133</v>
      </c>
      <c r="B101" s="26">
        <v>0</v>
      </c>
      <c r="C101" s="25" t="s">
        <v>728</v>
      </c>
      <c r="D101" s="27">
        <v>0</v>
      </c>
      <c r="E101" s="27">
        <v>2</v>
      </c>
      <c r="F101" s="33">
        <f t="shared" si="2"/>
        <v>1</v>
      </c>
      <c r="G101" s="27" t="b">
        <v>0</v>
      </c>
      <c r="H101" s="25" t="s">
        <v>17</v>
      </c>
      <c r="I101" s="25" t="s">
        <v>15</v>
      </c>
    </row>
    <row r="102" spans="1:9" ht="16" x14ac:dyDescent="0.2">
      <c r="A102" s="25" t="s">
        <v>134</v>
      </c>
      <c r="B102" s="26">
        <v>0</v>
      </c>
      <c r="C102" s="25" t="s">
        <v>728</v>
      </c>
      <c r="D102" s="27">
        <v>0</v>
      </c>
      <c r="E102" s="27">
        <v>2</v>
      </c>
      <c r="F102" s="33">
        <f t="shared" si="2"/>
        <v>1</v>
      </c>
      <c r="G102" s="27" t="b">
        <v>0</v>
      </c>
      <c r="H102" s="25" t="s">
        <v>15</v>
      </c>
      <c r="I102" s="25" t="s">
        <v>15</v>
      </c>
    </row>
    <row r="103" spans="1:9" ht="16" x14ac:dyDescent="0.2">
      <c r="A103" s="25" t="s">
        <v>167</v>
      </c>
      <c r="B103" s="26">
        <v>0</v>
      </c>
      <c r="C103" s="25" t="s">
        <v>728</v>
      </c>
      <c r="D103" s="27">
        <v>1</v>
      </c>
      <c r="E103" s="27">
        <v>1</v>
      </c>
      <c r="F103" s="33">
        <f t="shared" si="2"/>
        <v>1</v>
      </c>
      <c r="G103" s="27" t="b">
        <v>0</v>
      </c>
      <c r="H103" s="25" t="s">
        <v>19</v>
      </c>
      <c r="I103" s="25" t="s">
        <v>15</v>
      </c>
    </row>
    <row r="104" spans="1:9" ht="16" x14ac:dyDescent="0.2">
      <c r="A104" s="25" t="s">
        <v>195</v>
      </c>
      <c r="B104" s="31">
        <v>0</v>
      </c>
      <c r="C104" s="25" t="s">
        <v>728</v>
      </c>
      <c r="D104" s="33">
        <v>2</v>
      </c>
      <c r="E104" s="33">
        <v>0</v>
      </c>
      <c r="F104" s="33">
        <f t="shared" si="2"/>
        <v>1</v>
      </c>
      <c r="G104" s="27" t="b">
        <v>0</v>
      </c>
      <c r="H104" s="25" t="s">
        <v>457</v>
      </c>
      <c r="I104" s="25" t="s">
        <v>15</v>
      </c>
    </row>
    <row r="105" spans="1:9" ht="16" x14ac:dyDescent="0.2">
      <c r="A105" s="25" t="s">
        <v>203</v>
      </c>
      <c r="B105" s="26">
        <v>0</v>
      </c>
      <c r="C105" s="25" t="s">
        <v>728</v>
      </c>
      <c r="D105" s="27">
        <v>1</v>
      </c>
      <c r="E105" s="27">
        <v>1</v>
      </c>
      <c r="F105" s="33">
        <f t="shared" si="2"/>
        <v>1</v>
      </c>
      <c r="G105" s="27" t="b">
        <v>0</v>
      </c>
      <c r="H105" s="25" t="s">
        <v>15</v>
      </c>
      <c r="I105" s="25" t="s">
        <v>15</v>
      </c>
    </row>
    <row r="106" spans="1:9" ht="16" x14ac:dyDescent="0.2">
      <c r="A106" s="25" t="s">
        <v>205</v>
      </c>
      <c r="B106" s="26">
        <v>0</v>
      </c>
      <c r="C106" s="25" t="s">
        <v>728</v>
      </c>
      <c r="D106" s="33">
        <v>0</v>
      </c>
      <c r="E106" s="33">
        <v>2</v>
      </c>
      <c r="F106" s="33">
        <f t="shared" si="2"/>
        <v>1</v>
      </c>
      <c r="G106" s="27" t="b">
        <v>0</v>
      </c>
      <c r="H106" s="25" t="s">
        <v>15</v>
      </c>
      <c r="I106" s="25" t="s">
        <v>15</v>
      </c>
    </row>
    <row r="107" spans="1:9" ht="16" x14ac:dyDescent="0.2">
      <c r="A107" s="25" t="s">
        <v>219</v>
      </c>
      <c r="B107" s="26">
        <v>0</v>
      </c>
      <c r="C107" s="25" t="s">
        <v>728</v>
      </c>
      <c r="D107" s="27">
        <v>0</v>
      </c>
      <c r="E107" s="27">
        <v>2</v>
      </c>
      <c r="F107" s="33">
        <f t="shared" si="2"/>
        <v>1</v>
      </c>
      <c r="G107" s="27" t="b">
        <v>0</v>
      </c>
      <c r="H107" s="25" t="s">
        <v>457</v>
      </c>
      <c r="I107" s="25" t="s">
        <v>15</v>
      </c>
    </row>
    <row r="108" spans="1:9" ht="16" x14ac:dyDescent="0.2">
      <c r="A108" s="25" t="s">
        <v>222</v>
      </c>
      <c r="B108" s="26">
        <v>0</v>
      </c>
      <c r="C108" s="25" t="s">
        <v>728</v>
      </c>
      <c r="D108" s="27">
        <v>2</v>
      </c>
      <c r="E108" s="27">
        <v>0</v>
      </c>
      <c r="F108" s="33">
        <f t="shared" si="2"/>
        <v>1</v>
      </c>
      <c r="G108" s="27" t="b">
        <v>0</v>
      </c>
      <c r="H108" s="25" t="s">
        <v>19</v>
      </c>
      <c r="I108" s="25" t="s">
        <v>15</v>
      </c>
    </row>
    <row r="109" spans="1:9" ht="16" x14ac:dyDescent="0.2">
      <c r="A109" s="25" t="s">
        <v>255</v>
      </c>
      <c r="B109" s="26">
        <v>0</v>
      </c>
      <c r="C109" s="25" t="s">
        <v>728</v>
      </c>
      <c r="D109" s="27">
        <v>0</v>
      </c>
      <c r="E109" s="27">
        <v>2</v>
      </c>
      <c r="F109" s="33">
        <f t="shared" si="2"/>
        <v>1</v>
      </c>
      <c r="G109" s="27" t="b">
        <v>0</v>
      </c>
      <c r="H109" s="25" t="s">
        <v>15</v>
      </c>
      <c r="I109" s="25" t="s">
        <v>15</v>
      </c>
    </row>
    <row r="110" spans="1:9" ht="16" x14ac:dyDescent="0.2">
      <c r="A110" s="25" t="s">
        <v>258</v>
      </c>
      <c r="B110" s="31">
        <v>0</v>
      </c>
      <c r="C110" s="25" t="s">
        <v>728</v>
      </c>
      <c r="D110" s="33">
        <v>1</v>
      </c>
      <c r="E110" s="33">
        <v>1</v>
      </c>
      <c r="F110" s="33">
        <f t="shared" si="2"/>
        <v>1</v>
      </c>
      <c r="G110" s="27" t="b">
        <v>0</v>
      </c>
      <c r="H110" s="25" t="s">
        <v>19</v>
      </c>
      <c r="I110" s="25" t="s">
        <v>15</v>
      </c>
    </row>
    <row r="111" spans="1:9" ht="16" x14ac:dyDescent="0.2">
      <c r="A111" s="25" t="s">
        <v>287</v>
      </c>
      <c r="B111" s="26">
        <v>0</v>
      </c>
      <c r="C111" s="25" t="s">
        <v>728</v>
      </c>
      <c r="D111" s="27">
        <v>1</v>
      </c>
      <c r="E111" s="27">
        <v>1</v>
      </c>
      <c r="F111" s="33">
        <f t="shared" si="2"/>
        <v>1</v>
      </c>
      <c r="G111" s="27" t="b">
        <v>0</v>
      </c>
      <c r="H111" s="25" t="s">
        <v>15</v>
      </c>
      <c r="I111" s="25" t="s">
        <v>15</v>
      </c>
    </row>
    <row r="112" spans="1:9" ht="16" x14ac:dyDescent="0.2">
      <c r="A112" s="25" t="s">
        <v>290</v>
      </c>
      <c r="B112" s="26">
        <v>0</v>
      </c>
      <c r="C112" s="25" t="s">
        <v>728</v>
      </c>
      <c r="D112" s="27">
        <v>2</v>
      </c>
      <c r="E112" s="27">
        <v>0</v>
      </c>
      <c r="F112" s="33">
        <f t="shared" si="2"/>
        <v>1</v>
      </c>
      <c r="G112" s="27" t="b">
        <v>0</v>
      </c>
      <c r="H112" s="25" t="s">
        <v>15</v>
      </c>
      <c r="I112" s="25" t="s">
        <v>15</v>
      </c>
    </row>
    <row r="113" spans="1:9" ht="16" x14ac:dyDescent="0.2">
      <c r="A113" s="25" t="s">
        <v>317</v>
      </c>
      <c r="B113" s="26">
        <v>0</v>
      </c>
      <c r="C113" s="25" t="s">
        <v>728</v>
      </c>
      <c r="D113" s="27">
        <v>0</v>
      </c>
      <c r="E113" s="27">
        <v>2</v>
      </c>
      <c r="F113" s="33">
        <f t="shared" si="2"/>
        <v>1</v>
      </c>
      <c r="G113" s="27" t="b">
        <v>0</v>
      </c>
      <c r="H113" s="25" t="s">
        <v>15</v>
      </c>
      <c r="I113" s="25" t="s">
        <v>15</v>
      </c>
    </row>
    <row r="114" spans="1:9" ht="16" x14ac:dyDescent="0.2">
      <c r="A114" s="25" t="s">
        <v>318</v>
      </c>
      <c r="B114" s="26">
        <v>0</v>
      </c>
      <c r="C114" s="25" t="s">
        <v>728</v>
      </c>
      <c r="D114" s="27">
        <v>0</v>
      </c>
      <c r="E114" s="27">
        <v>2</v>
      </c>
      <c r="F114" s="33">
        <f t="shared" si="2"/>
        <v>1</v>
      </c>
      <c r="G114" s="27" t="b">
        <v>0</v>
      </c>
      <c r="H114" s="25" t="s">
        <v>15</v>
      </c>
      <c r="I114" s="25" t="s">
        <v>15</v>
      </c>
    </row>
    <row r="115" spans="1:9" ht="16" x14ac:dyDescent="0.2">
      <c r="A115" s="25" t="s">
        <v>319</v>
      </c>
      <c r="B115" s="26">
        <v>0</v>
      </c>
      <c r="C115" s="25" t="s">
        <v>728</v>
      </c>
      <c r="D115" s="27">
        <v>0</v>
      </c>
      <c r="E115" s="27">
        <v>2</v>
      </c>
      <c r="F115" s="33">
        <f t="shared" si="2"/>
        <v>1</v>
      </c>
      <c r="G115" s="27" t="b">
        <v>0</v>
      </c>
      <c r="H115" s="25" t="s">
        <v>19</v>
      </c>
      <c r="I115" s="25" t="s">
        <v>15</v>
      </c>
    </row>
    <row r="116" spans="1:9" ht="16" x14ac:dyDescent="0.2">
      <c r="A116" s="25" t="s">
        <v>322</v>
      </c>
      <c r="B116" s="31">
        <v>0</v>
      </c>
      <c r="C116" s="25" t="s">
        <v>728</v>
      </c>
      <c r="D116" s="33">
        <v>2</v>
      </c>
      <c r="E116" s="33">
        <v>0</v>
      </c>
      <c r="F116" s="33">
        <f t="shared" si="2"/>
        <v>1</v>
      </c>
      <c r="G116" s="27" t="b">
        <v>0</v>
      </c>
      <c r="H116" s="25" t="s">
        <v>15</v>
      </c>
      <c r="I116" s="25" t="s">
        <v>15</v>
      </c>
    </row>
    <row r="117" spans="1:9" ht="16" x14ac:dyDescent="0.2">
      <c r="A117" s="25" t="s">
        <v>325</v>
      </c>
      <c r="B117" s="26">
        <v>0</v>
      </c>
      <c r="C117" s="25" t="s">
        <v>728</v>
      </c>
      <c r="D117" s="27">
        <v>1</v>
      </c>
      <c r="E117" s="27">
        <v>1</v>
      </c>
      <c r="F117" s="33">
        <f t="shared" si="2"/>
        <v>1</v>
      </c>
      <c r="G117" s="27" t="b">
        <v>0</v>
      </c>
      <c r="H117" s="25" t="s">
        <v>19</v>
      </c>
      <c r="I117" s="25" t="s">
        <v>15</v>
      </c>
    </row>
    <row r="118" spans="1:9" ht="16" x14ac:dyDescent="0.2">
      <c r="A118" s="25" t="s">
        <v>326</v>
      </c>
      <c r="B118" s="26">
        <v>0</v>
      </c>
      <c r="C118" s="25" t="s">
        <v>728</v>
      </c>
      <c r="D118" s="27">
        <v>2</v>
      </c>
      <c r="E118" s="27">
        <v>0</v>
      </c>
      <c r="F118" s="33">
        <f t="shared" si="2"/>
        <v>1</v>
      </c>
      <c r="G118" s="27" t="b">
        <v>0</v>
      </c>
      <c r="H118" s="25" t="s">
        <v>15</v>
      </c>
      <c r="I118" s="25" t="s">
        <v>15</v>
      </c>
    </row>
    <row r="119" spans="1:9" ht="16" x14ac:dyDescent="0.2">
      <c r="A119" s="25" t="s">
        <v>364</v>
      </c>
      <c r="B119" s="26">
        <v>0</v>
      </c>
      <c r="C119" s="25" t="s">
        <v>728</v>
      </c>
      <c r="D119" s="27">
        <v>1</v>
      </c>
      <c r="E119" s="27">
        <v>1</v>
      </c>
      <c r="F119" s="33">
        <f t="shared" si="2"/>
        <v>1</v>
      </c>
      <c r="G119" s="27" t="b">
        <v>0</v>
      </c>
      <c r="H119" s="25" t="s">
        <v>15</v>
      </c>
      <c r="I119" s="25" t="s">
        <v>15</v>
      </c>
    </row>
    <row r="120" spans="1:9" ht="16" x14ac:dyDescent="0.2">
      <c r="A120" s="25" t="s">
        <v>366</v>
      </c>
      <c r="B120" s="26">
        <v>0</v>
      </c>
      <c r="C120" s="25" t="s">
        <v>728</v>
      </c>
      <c r="D120" s="27">
        <v>1</v>
      </c>
      <c r="E120" s="27">
        <v>1</v>
      </c>
      <c r="F120" s="33">
        <f t="shared" si="2"/>
        <v>1</v>
      </c>
      <c r="G120" s="27" t="b">
        <v>0</v>
      </c>
      <c r="H120" s="25" t="s">
        <v>19</v>
      </c>
      <c r="I120" s="25" t="s">
        <v>15</v>
      </c>
    </row>
    <row r="121" spans="1:9" ht="16" x14ac:dyDescent="0.2">
      <c r="A121" s="25" t="s">
        <v>449</v>
      </c>
      <c r="B121" s="26">
        <v>0</v>
      </c>
      <c r="C121" s="25" t="s">
        <v>728</v>
      </c>
      <c r="D121" s="27">
        <v>1</v>
      </c>
      <c r="E121" s="27">
        <v>1</v>
      </c>
      <c r="F121" s="33">
        <f t="shared" si="2"/>
        <v>1</v>
      </c>
      <c r="G121" s="27" t="b">
        <v>0</v>
      </c>
      <c r="H121" s="25" t="s">
        <v>15</v>
      </c>
      <c r="I121" s="25" t="s">
        <v>15</v>
      </c>
    </row>
    <row r="122" spans="1:9" ht="16" x14ac:dyDescent="0.2">
      <c r="A122" s="25" t="s">
        <v>467</v>
      </c>
      <c r="B122" s="26">
        <v>0</v>
      </c>
      <c r="C122" s="25" t="s">
        <v>728</v>
      </c>
      <c r="D122" s="27">
        <v>2</v>
      </c>
      <c r="E122" s="27">
        <v>0</v>
      </c>
      <c r="F122" s="33">
        <f t="shared" si="2"/>
        <v>1</v>
      </c>
      <c r="G122" s="27" t="b">
        <v>0</v>
      </c>
      <c r="H122" s="25" t="s">
        <v>19</v>
      </c>
      <c r="I122" s="25" t="s">
        <v>15</v>
      </c>
    </row>
    <row r="123" spans="1:9" ht="16" x14ac:dyDescent="0.2">
      <c r="A123" s="25" t="s">
        <v>474</v>
      </c>
      <c r="B123" s="26">
        <v>0</v>
      </c>
      <c r="C123" s="25" t="s">
        <v>728</v>
      </c>
      <c r="D123" s="27">
        <v>1</v>
      </c>
      <c r="E123" s="27">
        <v>1</v>
      </c>
      <c r="F123" s="33">
        <f t="shared" ref="F123:F186" si="3">AVERAGE(D123:E123)</f>
        <v>1</v>
      </c>
      <c r="G123" s="27" t="b">
        <v>0</v>
      </c>
      <c r="H123" s="25" t="s">
        <v>15</v>
      </c>
      <c r="I123" s="25" t="s">
        <v>15</v>
      </c>
    </row>
    <row r="124" spans="1:9" ht="16" x14ac:dyDescent="0.2">
      <c r="A124" s="25" t="s">
        <v>510</v>
      </c>
      <c r="B124" s="26">
        <v>0</v>
      </c>
      <c r="C124" s="25" t="s">
        <v>728</v>
      </c>
      <c r="D124" s="27">
        <v>1</v>
      </c>
      <c r="E124" s="27">
        <v>1</v>
      </c>
      <c r="F124" s="33">
        <f t="shared" si="3"/>
        <v>1</v>
      </c>
      <c r="G124" s="27" t="b">
        <v>0</v>
      </c>
      <c r="H124" s="25" t="s">
        <v>15</v>
      </c>
      <c r="I124" s="25" t="s">
        <v>15</v>
      </c>
    </row>
    <row r="125" spans="1:9" ht="16" x14ac:dyDescent="0.2">
      <c r="A125" s="25" t="s">
        <v>514</v>
      </c>
      <c r="B125" s="26">
        <v>0</v>
      </c>
      <c r="C125" s="25" t="s">
        <v>728</v>
      </c>
      <c r="D125" s="27">
        <v>1</v>
      </c>
      <c r="E125" s="27">
        <v>1</v>
      </c>
      <c r="F125" s="33">
        <f t="shared" si="3"/>
        <v>1</v>
      </c>
      <c r="G125" s="27" t="b">
        <v>0</v>
      </c>
      <c r="H125" s="25" t="s">
        <v>19</v>
      </c>
      <c r="I125" s="25" t="s">
        <v>15</v>
      </c>
    </row>
    <row r="126" spans="1:9" ht="16" x14ac:dyDescent="0.2">
      <c r="A126" s="25" t="s">
        <v>534</v>
      </c>
      <c r="B126" s="26">
        <v>0</v>
      </c>
      <c r="C126" s="25" t="s">
        <v>728</v>
      </c>
      <c r="D126" s="27">
        <v>1</v>
      </c>
      <c r="E126" s="27">
        <v>1</v>
      </c>
      <c r="F126" s="33">
        <f t="shared" si="3"/>
        <v>1</v>
      </c>
      <c r="G126" s="27" t="b">
        <v>0</v>
      </c>
      <c r="H126" s="25" t="s">
        <v>15</v>
      </c>
      <c r="I126" s="25" t="s">
        <v>15</v>
      </c>
    </row>
    <row r="127" spans="1:9" ht="16" x14ac:dyDescent="0.2">
      <c r="A127" s="25" t="s">
        <v>556</v>
      </c>
      <c r="B127" s="26">
        <v>0</v>
      </c>
      <c r="C127" s="25" t="s">
        <v>728</v>
      </c>
      <c r="D127" s="27">
        <v>2</v>
      </c>
      <c r="E127" s="27">
        <v>0</v>
      </c>
      <c r="F127" s="33">
        <f t="shared" si="3"/>
        <v>1</v>
      </c>
      <c r="G127" s="27" t="b">
        <v>0</v>
      </c>
      <c r="H127" s="25" t="s">
        <v>19</v>
      </c>
      <c r="I127" s="25" t="s">
        <v>15</v>
      </c>
    </row>
    <row r="128" spans="1:9" ht="16" x14ac:dyDescent="0.2">
      <c r="A128" s="25" t="s">
        <v>575</v>
      </c>
      <c r="B128" s="26">
        <v>0</v>
      </c>
      <c r="C128" s="25" t="s">
        <v>728</v>
      </c>
      <c r="D128" s="27">
        <v>1</v>
      </c>
      <c r="E128" s="27">
        <v>1</v>
      </c>
      <c r="F128" s="33">
        <f t="shared" si="3"/>
        <v>1</v>
      </c>
      <c r="G128" s="27" t="b">
        <v>0</v>
      </c>
      <c r="H128" s="25" t="s">
        <v>15</v>
      </c>
      <c r="I128" s="25" t="s">
        <v>15</v>
      </c>
    </row>
    <row r="129" spans="1:9" ht="16" x14ac:dyDescent="0.2">
      <c r="A129" s="25" t="s">
        <v>583</v>
      </c>
      <c r="B129" s="26">
        <v>0</v>
      </c>
      <c r="C129" s="25" t="s">
        <v>728</v>
      </c>
      <c r="D129" s="27">
        <v>2</v>
      </c>
      <c r="E129" s="27">
        <v>0</v>
      </c>
      <c r="F129" s="33">
        <f t="shared" si="3"/>
        <v>1</v>
      </c>
      <c r="G129" s="27" t="b">
        <v>0</v>
      </c>
      <c r="H129" s="25" t="s">
        <v>15</v>
      </c>
      <c r="I129" s="25" t="s">
        <v>15</v>
      </c>
    </row>
    <row r="130" spans="1:9" ht="16" x14ac:dyDescent="0.2">
      <c r="A130" s="25" t="s">
        <v>585</v>
      </c>
      <c r="B130" s="26">
        <v>0</v>
      </c>
      <c r="C130" s="25" t="s">
        <v>728</v>
      </c>
      <c r="D130" s="27">
        <v>1</v>
      </c>
      <c r="E130" s="27">
        <v>1</v>
      </c>
      <c r="F130" s="33">
        <f t="shared" si="3"/>
        <v>1</v>
      </c>
      <c r="G130" s="27" t="b">
        <v>0</v>
      </c>
      <c r="H130" s="25" t="s">
        <v>15</v>
      </c>
      <c r="I130" s="25" t="s">
        <v>15</v>
      </c>
    </row>
    <row r="131" spans="1:9" ht="16" x14ac:dyDescent="0.2">
      <c r="A131" s="25" t="s">
        <v>588</v>
      </c>
      <c r="B131" s="26">
        <v>0</v>
      </c>
      <c r="C131" s="25" t="s">
        <v>728</v>
      </c>
      <c r="D131" s="27">
        <v>2</v>
      </c>
      <c r="E131" s="27">
        <v>0</v>
      </c>
      <c r="F131" s="33">
        <f t="shared" si="3"/>
        <v>1</v>
      </c>
      <c r="G131" s="27" t="b">
        <v>0</v>
      </c>
      <c r="H131" s="25" t="s">
        <v>15</v>
      </c>
      <c r="I131" s="25" t="s">
        <v>15</v>
      </c>
    </row>
    <row r="132" spans="1:9" ht="16" x14ac:dyDescent="0.2">
      <c r="A132" s="25" t="s">
        <v>34</v>
      </c>
      <c r="B132" s="26">
        <v>0</v>
      </c>
      <c r="C132" s="25" t="s">
        <v>728</v>
      </c>
      <c r="D132" s="27">
        <v>3</v>
      </c>
      <c r="E132" s="27">
        <v>0</v>
      </c>
      <c r="F132" s="33">
        <f t="shared" si="3"/>
        <v>1.5</v>
      </c>
      <c r="G132" s="27" t="b">
        <v>0</v>
      </c>
      <c r="H132" s="25" t="s">
        <v>15</v>
      </c>
      <c r="I132" s="25" t="s">
        <v>15</v>
      </c>
    </row>
    <row r="133" spans="1:9" ht="16" x14ac:dyDescent="0.2">
      <c r="A133" s="25" t="s">
        <v>68</v>
      </c>
      <c r="B133" s="26">
        <v>0</v>
      </c>
      <c r="C133" s="25" t="s">
        <v>728</v>
      </c>
      <c r="D133" s="27">
        <v>2</v>
      </c>
      <c r="E133" s="27">
        <v>1</v>
      </c>
      <c r="F133" s="33">
        <f t="shared" si="3"/>
        <v>1.5</v>
      </c>
      <c r="G133" s="27" t="b">
        <v>0</v>
      </c>
      <c r="H133" s="25" t="s">
        <v>15</v>
      </c>
      <c r="I133" s="25" t="s">
        <v>15</v>
      </c>
    </row>
    <row r="134" spans="1:9" ht="16" x14ac:dyDescent="0.2">
      <c r="A134" s="25" t="s">
        <v>132</v>
      </c>
      <c r="B134" s="26">
        <v>0</v>
      </c>
      <c r="C134" s="25" t="s">
        <v>728</v>
      </c>
      <c r="D134" s="27">
        <v>2</v>
      </c>
      <c r="E134" s="27">
        <v>1</v>
      </c>
      <c r="F134" s="33">
        <f t="shared" si="3"/>
        <v>1.5</v>
      </c>
      <c r="G134" s="27" t="b">
        <v>0</v>
      </c>
      <c r="H134" s="25" t="s">
        <v>17</v>
      </c>
      <c r="I134" s="25" t="s">
        <v>15</v>
      </c>
    </row>
    <row r="135" spans="1:9" ht="16" x14ac:dyDescent="0.2">
      <c r="A135" s="25" t="s">
        <v>154</v>
      </c>
      <c r="B135" s="26">
        <v>0</v>
      </c>
      <c r="C135" s="25" t="s">
        <v>728</v>
      </c>
      <c r="D135" s="27">
        <v>2</v>
      </c>
      <c r="E135" s="27">
        <v>1</v>
      </c>
      <c r="F135" s="33">
        <f t="shared" si="3"/>
        <v>1.5</v>
      </c>
      <c r="G135" s="27" t="b">
        <v>0</v>
      </c>
      <c r="H135" s="25" t="s">
        <v>15</v>
      </c>
      <c r="I135" s="25" t="s">
        <v>15</v>
      </c>
    </row>
    <row r="136" spans="1:9" ht="16" x14ac:dyDescent="0.2">
      <c r="A136" s="25" t="s">
        <v>172</v>
      </c>
      <c r="B136" s="26">
        <v>0</v>
      </c>
      <c r="C136" s="25" t="s">
        <v>728</v>
      </c>
      <c r="D136" s="27">
        <v>2</v>
      </c>
      <c r="E136" s="27">
        <v>1</v>
      </c>
      <c r="F136" s="33">
        <f t="shared" si="3"/>
        <v>1.5</v>
      </c>
      <c r="G136" s="27" t="b">
        <v>0</v>
      </c>
      <c r="H136" s="25" t="s">
        <v>15</v>
      </c>
      <c r="I136" s="25" t="s">
        <v>15</v>
      </c>
    </row>
    <row r="137" spans="1:9" ht="16" x14ac:dyDescent="0.2">
      <c r="A137" s="25" t="s">
        <v>175</v>
      </c>
      <c r="B137" s="26">
        <v>0</v>
      </c>
      <c r="C137" s="25" t="s">
        <v>728</v>
      </c>
      <c r="D137" s="27">
        <v>3</v>
      </c>
      <c r="E137" s="27">
        <v>0</v>
      </c>
      <c r="F137" s="33">
        <f t="shared" si="3"/>
        <v>1.5</v>
      </c>
      <c r="G137" s="27" t="b">
        <v>0</v>
      </c>
      <c r="H137" s="25" t="s">
        <v>15</v>
      </c>
      <c r="I137" s="25" t="s">
        <v>15</v>
      </c>
    </row>
    <row r="138" spans="1:9" ht="16" x14ac:dyDescent="0.2">
      <c r="A138" s="25" t="s">
        <v>179</v>
      </c>
      <c r="B138" s="26">
        <v>0</v>
      </c>
      <c r="C138" s="25" t="s">
        <v>728</v>
      </c>
      <c r="D138" s="27">
        <v>2</v>
      </c>
      <c r="E138" s="27">
        <v>1</v>
      </c>
      <c r="F138" s="33">
        <f t="shared" si="3"/>
        <v>1.5</v>
      </c>
      <c r="G138" s="27" t="b">
        <v>0</v>
      </c>
      <c r="H138" s="25" t="s">
        <v>15</v>
      </c>
      <c r="I138" s="25" t="s">
        <v>15</v>
      </c>
    </row>
    <row r="139" spans="1:9" ht="16" x14ac:dyDescent="0.2">
      <c r="A139" s="25" t="s">
        <v>191</v>
      </c>
      <c r="B139" s="26">
        <v>0</v>
      </c>
      <c r="C139" s="25" t="s">
        <v>728</v>
      </c>
      <c r="D139" s="27">
        <v>2</v>
      </c>
      <c r="E139" s="27">
        <v>1</v>
      </c>
      <c r="F139" s="33">
        <f t="shared" si="3"/>
        <v>1.5</v>
      </c>
      <c r="G139" s="27" t="b">
        <v>0</v>
      </c>
      <c r="H139" s="25" t="s">
        <v>15</v>
      </c>
      <c r="I139" s="25" t="s">
        <v>15</v>
      </c>
    </row>
    <row r="140" spans="1:9" ht="16" x14ac:dyDescent="0.2">
      <c r="A140" s="25" t="s">
        <v>216</v>
      </c>
      <c r="B140" s="26">
        <v>0</v>
      </c>
      <c r="C140" s="25" t="s">
        <v>728</v>
      </c>
      <c r="D140" s="27">
        <v>3</v>
      </c>
      <c r="E140" s="27">
        <v>0</v>
      </c>
      <c r="F140" s="33">
        <f t="shared" si="3"/>
        <v>1.5</v>
      </c>
      <c r="G140" s="27" t="b">
        <v>0</v>
      </c>
      <c r="H140" s="25" t="s">
        <v>19</v>
      </c>
      <c r="I140" s="25" t="s">
        <v>15</v>
      </c>
    </row>
    <row r="141" spans="1:9" ht="16" x14ac:dyDescent="0.2">
      <c r="A141" s="25" t="s">
        <v>217</v>
      </c>
      <c r="B141" s="26">
        <v>0</v>
      </c>
      <c r="C141" s="25" t="s">
        <v>728</v>
      </c>
      <c r="D141" s="27">
        <v>2</v>
      </c>
      <c r="E141" s="27">
        <v>1</v>
      </c>
      <c r="F141" s="33">
        <f t="shared" si="3"/>
        <v>1.5</v>
      </c>
      <c r="G141" s="27" t="b">
        <v>0</v>
      </c>
      <c r="H141" s="25" t="s">
        <v>15</v>
      </c>
      <c r="I141" s="25" t="s">
        <v>15</v>
      </c>
    </row>
    <row r="142" spans="1:9" ht="16" x14ac:dyDescent="0.2">
      <c r="A142" s="25" t="s">
        <v>324</v>
      </c>
      <c r="B142" s="26">
        <v>0</v>
      </c>
      <c r="C142" s="25" t="s">
        <v>728</v>
      </c>
      <c r="D142" s="27">
        <v>0</v>
      </c>
      <c r="E142" s="27">
        <v>3</v>
      </c>
      <c r="F142" s="33">
        <f t="shared" si="3"/>
        <v>1.5</v>
      </c>
      <c r="G142" s="27" t="b">
        <v>0</v>
      </c>
      <c r="H142" s="25" t="s">
        <v>15</v>
      </c>
      <c r="I142" s="25" t="s">
        <v>15</v>
      </c>
    </row>
    <row r="143" spans="1:9" ht="16" x14ac:dyDescent="0.2">
      <c r="A143" s="25" t="s">
        <v>336</v>
      </c>
      <c r="B143" s="31">
        <v>0</v>
      </c>
      <c r="C143" s="25" t="s">
        <v>728</v>
      </c>
      <c r="D143" s="33">
        <v>1</v>
      </c>
      <c r="E143" s="33">
        <v>2</v>
      </c>
      <c r="F143" s="33">
        <f t="shared" si="3"/>
        <v>1.5</v>
      </c>
      <c r="G143" s="27" t="b">
        <v>0</v>
      </c>
      <c r="H143" s="25" t="s">
        <v>15</v>
      </c>
      <c r="I143" s="25" t="s">
        <v>15</v>
      </c>
    </row>
    <row r="144" spans="1:9" ht="16" x14ac:dyDescent="0.2">
      <c r="A144" s="25" t="s">
        <v>354</v>
      </c>
      <c r="B144" s="26">
        <v>0</v>
      </c>
      <c r="C144" s="25" t="s">
        <v>728</v>
      </c>
      <c r="D144" s="27">
        <v>2</v>
      </c>
      <c r="E144" s="27">
        <v>1</v>
      </c>
      <c r="F144" s="33">
        <f t="shared" si="3"/>
        <v>1.5</v>
      </c>
      <c r="G144" s="27" t="b">
        <v>0</v>
      </c>
      <c r="H144" s="25" t="s">
        <v>15</v>
      </c>
      <c r="I144" s="25" t="s">
        <v>15</v>
      </c>
    </row>
    <row r="145" spans="1:9" ht="16" x14ac:dyDescent="0.2">
      <c r="A145" s="25" t="s">
        <v>450</v>
      </c>
      <c r="B145" s="26">
        <v>0</v>
      </c>
      <c r="C145" s="25" t="s">
        <v>728</v>
      </c>
      <c r="D145" s="27">
        <v>1</v>
      </c>
      <c r="E145" s="27">
        <v>2</v>
      </c>
      <c r="F145" s="33">
        <f t="shared" si="3"/>
        <v>1.5</v>
      </c>
      <c r="G145" s="27" t="b">
        <v>0</v>
      </c>
      <c r="H145" s="25" t="s">
        <v>19</v>
      </c>
      <c r="I145" s="25" t="s">
        <v>15</v>
      </c>
    </row>
    <row r="146" spans="1:9" ht="16" x14ac:dyDescent="0.2">
      <c r="A146" s="25" t="s">
        <v>509</v>
      </c>
      <c r="B146" s="26">
        <v>0</v>
      </c>
      <c r="C146" s="25" t="s">
        <v>728</v>
      </c>
      <c r="D146" s="27">
        <v>1</v>
      </c>
      <c r="E146" s="27">
        <v>2</v>
      </c>
      <c r="F146" s="33">
        <f t="shared" si="3"/>
        <v>1.5</v>
      </c>
      <c r="G146" s="27" t="b">
        <v>0</v>
      </c>
      <c r="H146" s="25" t="s">
        <v>15</v>
      </c>
      <c r="I146" s="25" t="s">
        <v>15</v>
      </c>
    </row>
    <row r="147" spans="1:9" ht="16" x14ac:dyDescent="0.2">
      <c r="A147" s="25" t="s">
        <v>515</v>
      </c>
      <c r="B147" s="26">
        <v>0</v>
      </c>
      <c r="C147" s="25" t="s">
        <v>728</v>
      </c>
      <c r="D147" s="27">
        <v>1</v>
      </c>
      <c r="E147" s="27">
        <v>2</v>
      </c>
      <c r="F147" s="33">
        <f t="shared" si="3"/>
        <v>1.5</v>
      </c>
      <c r="G147" s="27" t="b">
        <v>0</v>
      </c>
      <c r="H147" s="25" t="s">
        <v>15</v>
      </c>
      <c r="I147" s="25" t="s">
        <v>15</v>
      </c>
    </row>
    <row r="148" spans="1:9" ht="16" x14ac:dyDescent="0.2">
      <c r="A148" s="25" t="s">
        <v>530</v>
      </c>
      <c r="B148" s="26">
        <v>0</v>
      </c>
      <c r="C148" s="25" t="s">
        <v>728</v>
      </c>
      <c r="D148" s="27">
        <v>1</v>
      </c>
      <c r="E148" s="27">
        <v>2</v>
      </c>
      <c r="F148" s="33">
        <f t="shared" si="3"/>
        <v>1.5</v>
      </c>
      <c r="G148" s="27" t="b">
        <v>0</v>
      </c>
      <c r="H148" s="25" t="s">
        <v>15</v>
      </c>
      <c r="I148" s="25" t="s">
        <v>15</v>
      </c>
    </row>
    <row r="149" spans="1:9" ht="16" x14ac:dyDescent="0.2">
      <c r="A149" s="25" t="s">
        <v>574</v>
      </c>
      <c r="B149" s="26">
        <v>0</v>
      </c>
      <c r="C149" s="25" t="s">
        <v>728</v>
      </c>
      <c r="D149" s="27">
        <v>2</v>
      </c>
      <c r="E149" s="27">
        <v>1</v>
      </c>
      <c r="F149" s="33">
        <f t="shared" si="3"/>
        <v>1.5</v>
      </c>
      <c r="G149" s="27" t="b">
        <v>0</v>
      </c>
      <c r="H149" s="25" t="s">
        <v>19</v>
      </c>
      <c r="I149" s="25" t="s">
        <v>15</v>
      </c>
    </row>
    <row r="150" spans="1:9" ht="16" x14ac:dyDescent="0.2">
      <c r="A150" s="25" t="s">
        <v>584</v>
      </c>
      <c r="B150" s="26">
        <v>0</v>
      </c>
      <c r="C150" s="25" t="s">
        <v>728</v>
      </c>
      <c r="D150" s="27">
        <v>1</v>
      </c>
      <c r="E150" s="27">
        <v>2</v>
      </c>
      <c r="F150" s="33">
        <f t="shared" si="3"/>
        <v>1.5</v>
      </c>
      <c r="G150" s="27" t="b">
        <v>0</v>
      </c>
      <c r="H150" s="25" t="s">
        <v>15</v>
      </c>
      <c r="I150" s="25" t="s">
        <v>15</v>
      </c>
    </row>
    <row r="151" spans="1:9" ht="16" x14ac:dyDescent="0.2">
      <c r="A151" s="25" t="s">
        <v>590</v>
      </c>
      <c r="B151" s="26">
        <v>0</v>
      </c>
      <c r="C151" s="25" t="s">
        <v>728</v>
      </c>
      <c r="D151" s="27">
        <v>2</v>
      </c>
      <c r="E151" s="27">
        <v>1</v>
      </c>
      <c r="F151" s="33">
        <f t="shared" si="3"/>
        <v>1.5</v>
      </c>
      <c r="G151" s="27" t="b">
        <v>0</v>
      </c>
      <c r="H151" s="25" t="s">
        <v>15</v>
      </c>
      <c r="I151" s="25" t="s">
        <v>15</v>
      </c>
    </row>
    <row r="152" spans="1:9" ht="16" x14ac:dyDescent="0.2">
      <c r="A152" s="25" t="s">
        <v>591</v>
      </c>
      <c r="B152" s="26">
        <v>0</v>
      </c>
      <c r="C152" s="25" t="s">
        <v>728</v>
      </c>
      <c r="D152" s="27">
        <v>2</v>
      </c>
      <c r="E152" s="27">
        <v>1</v>
      </c>
      <c r="F152" s="33">
        <f t="shared" si="3"/>
        <v>1.5</v>
      </c>
      <c r="G152" s="27" t="b">
        <v>0</v>
      </c>
      <c r="H152" s="25" t="s">
        <v>15</v>
      </c>
      <c r="I152" s="25" t="s">
        <v>15</v>
      </c>
    </row>
    <row r="153" spans="1:9" ht="16" x14ac:dyDescent="0.2">
      <c r="A153" s="25" t="s">
        <v>612</v>
      </c>
      <c r="B153" s="26">
        <v>0</v>
      </c>
      <c r="C153" s="25" t="s">
        <v>728</v>
      </c>
      <c r="D153" s="27">
        <v>3</v>
      </c>
      <c r="E153" s="27">
        <v>0</v>
      </c>
      <c r="F153" s="33">
        <f t="shared" si="3"/>
        <v>1.5</v>
      </c>
      <c r="G153" s="27" t="b">
        <v>0</v>
      </c>
      <c r="H153" s="25" t="s">
        <v>15</v>
      </c>
      <c r="I153" s="25" t="s">
        <v>15</v>
      </c>
    </row>
    <row r="154" spans="1:9" ht="16" x14ac:dyDescent="0.2">
      <c r="A154" s="25" t="s">
        <v>613</v>
      </c>
      <c r="B154" s="26">
        <v>0</v>
      </c>
      <c r="C154" s="25" t="s">
        <v>728</v>
      </c>
      <c r="D154" s="27">
        <v>3</v>
      </c>
      <c r="E154" s="27">
        <v>0</v>
      </c>
      <c r="F154" s="33">
        <f t="shared" si="3"/>
        <v>1.5</v>
      </c>
      <c r="G154" s="27" t="b">
        <v>0</v>
      </c>
      <c r="H154" s="25" t="s">
        <v>15</v>
      </c>
      <c r="I154" s="25" t="s">
        <v>15</v>
      </c>
    </row>
    <row r="155" spans="1:9" ht="16" x14ac:dyDescent="0.2">
      <c r="A155" s="25" t="s">
        <v>35</v>
      </c>
      <c r="B155" s="26">
        <v>0</v>
      </c>
      <c r="C155" s="25" t="s">
        <v>728</v>
      </c>
      <c r="D155" s="27">
        <v>3</v>
      </c>
      <c r="E155" s="27">
        <v>1</v>
      </c>
      <c r="F155" s="33">
        <f t="shared" si="3"/>
        <v>2</v>
      </c>
      <c r="G155" s="27" t="b">
        <v>0</v>
      </c>
      <c r="H155" s="25" t="s">
        <v>15</v>
      </c>
      <c r="I155" s="25" t="s">
        <v>15</v>
      </c>
    </row>
    <row r="156" spans="1:9" ht="16" x14ac:dyDescent="0.2">
      <c r="A156" s="25" t="s">
        <v>69</v>
      </c>
      <c r="B156" s="26">
        <v>0</v>
      </c>
      <c r="C156" s="25" t="s">
        <v>728</v>
      </c>
      <c r="D156" s="27">
        <v>0</v>
      </c>
      <c r="E156" s="27">
        <v>4</v>
      </c>
      <c r="F156" s="33">
        <f t="shared" si="3"/>
        <v>2</v>
      </c>
      <c r="G156" s="27" t="b">
        <v>0</v>
      </c>
      <c r="H156" s="25" t="s">
        <v>15</v>
      </c>
      <c r="I156" s="25" t="s">
        <v>15</v>
      </c>
    </row>
    <row r="157" spans="1:9" ht="16" x14ac:dyDescent="0.2">
      <c r="A157" s="25" t="s">
        <v>94</v>
      </c>
      <c r="B157" s="26">
        <v>0</v>
      </c>
      <c r="C157" s="25" t="s">
        <v>728</v>
      </c>
      <c r="D157" s="27">
        <v>1</v>
      </c>
      <c r="E157" s="27">
        <v>3</v>
      </c>
      <c r="F157" s="33">
        <f t="shared" si="3"/>
        <v>2</v>
      </c>
      <c r="G157" s="27" t="b">
        <v>0</v>
      </c>
      <c r="H157" s="25" t="s">
        <v>19</v>
      </c>
      <c r="I157" s="25" t="s">
        <v>15</v>
      </c>
    </row>
    <row r="158" spans="1:9" ht="16" x14ac:dyDescent="0.2">
      <c r="A158" s="25" t="s">
        <v>171</v>
      </c>
      <c r="B158" s="26">
        <v>0</v>
      </c>
      <c r="C158" s="25" t="s">
        <v>728</v>
      </c>
      <c r="D158" s="27">
        <v>1</v>
      </c>
      <c r="E158" s="27">
        <v>3</v>
      </c>
      <c r="F158" s="33">
        <f t="shared" si="3"/>
        <v>2</v>
      </c>
      <c r="G158" s="27" t="b">
        <v>0</v>
      </c>
      <c r="H158" s="25" t="s">
        <v>15</v>
      </c>
      <c r="I158" s="25" t="s">
        <v>15</v>
      </c>
    </row>
    <row r="159" spans="1:9" ht="16" x14ac:dyDescent="0.2">
      <c r="A159" s="25" t="s">
        <v>176</v>
      </c>
      <c r="B159" s="26">
        <v>0</v>
      </c>
      <c r="C159" s="25" t="s">
        <v>728</v>
      </c>
      <c r="D159" s="27">
        <v>3</v>
      </c>
      <c r="E159" s="27">
        <v>1</v>
      </c>
      <c r="F159" s="33">
        <f t="shared" si="3"/>
        <v>2</v>
      </c>
      <c r="G159" s="27" t="b">
        <v>0</v>
      </c>
      <c r="H159" s="25" t="s">
        <v>15</v>
      </c>
      <c r="I159" s="25" t="s">
        <v>15</v>
      </c>
    </row>
    <row r="160" spans="1:9" ht="16" x14ac:dyDescent="0.2">
      <c r="A160" s="25" t="s">
        <v>218</v>
      </c>
      <c r="B160" s="26">
        <v>0</v>
      </c>
      <c r="C160" s="25" t="s">
        <v>728</v>
      </c>
      <c r="D160" s="27">
        <v>3</v>
      </c>
      <c r="E160" s="27">
        <v>1</v>
      </c>
      <c r="F160" s="33">
        <f t="shared" si="3"/>
        <v>2</v>
      </c>
      <c r="G160" s="27" t="b">
        <v>0</v>
      </c>
      <c r="H160" s="25" t="s">
        <v>15</v>
      </c>
      <c r="I160" s="25" t="s">
        <v>15</v>
      </c>
    </row>
    <row r="161" spans="1:9" ht="16" x14ac:dyDescent="0.2">
      <c r="A161" s="25" t="s">
        <v>294</v>
      </c>
      <c r="B161" s="26">
        <v>0</v>
      </c>
      <c r="C161" s="25" t="s">
        <v>728</v>
      </c>
      <c r="D161" s="27">
        <v>2</v>
      </c>
      <c r="E161" s="27">
        <v>2</v>
      </c>
      <c r="F161" s="33">
        <f t="shared" si="3"/>
        <v>2</v>
      </c>
      <c r="G161" s="27" t="b">
        <v>0</v>
      </c>
      <c r="H161" s="25" t="s">
        <v>15</v>
      </c>
      <c r="I161" s="25" t="s">
        <v>15</v>
      </c>
    </row>
    <row r="162" spans="1:9" ht="16" x14ac:dyDescent="0.2">
      <c r="A162" s="25" t="s">
        <v>320</v>
      </c>
      <c r="B162" s="26">
        <v>0</v>
      </c>
      <c r="C162" s="25" t="s">
        <v>728</v>
      </c>
      <c r="D162" s="27">
        <v>4</v>
      </c>
      <c r="E162" s="27">
        <v>0</v>
      </c>
      <c r="F162" s="33">
        <f t="shared" si="3"/>
        <v>2</v>
      </c>
      <c r="G162" s="27" t="b">
        <v>0</v>
      </c>
      <c r="H162" s="25" t="s">
        <v>15</v>
      </c>
      <c r="I162" s="25" t="s">
        <v>15</v>
      </c>
    </row>
    <row r="163" spans="1:9" ht="16" x14ac:dyDescent="0.2">
      <c r="A163" s="25" t="s">
        <v>346</v>
      </c>
      <c r="B163" s="26">
        <v>0</v>
      </c>
      <c r="C163" s="25" t="s">
        <v>728</v>
      </c>
      <c r="D163" s="27">
        <v>2</v>
      </c>
      <c r="E163" s="27">
        <v>2</v>
      </c>
      <c r="F163" s="33">
        <f t="shared" si="3"/>
        <v>2</v>
      </c>
      <c r="G163" s="27" t="b">
        <v>0</v>
      </c>
      <c r="H163" s="25" t="s">
        <v>15</v>
      </c>
      <c r="I163" s="25" t="s">
        <v>15</v>
      </c>
    </row>
    <row r="164" spans="1:9" ht="16" x14ac:dyDescent="0.2">
      <c r="A164" s="25" t="s">
        <v>371</v>
      </c>
      <c r="B164" s="26">
        <v>0</v>
      </c>
      <c r="C164" s="25" t="s">
        <v>728</v>
      </c>
      <c r="D164" s="27">
        <v>2</v>
      </c>
      <c r="E164" s="27">
        <v>2</v>
      </c>
      <c r="F164" s="33">
        <f t="shared" si="3"/>
        <v>2</v>
      </c>
      <c r="G164" s="27" t="b">
        <v>0</v>
      </c>
      <c r="H164" s="25" t="s">
        <v>15</v>
      </c>
      <c r="I164" s="25" t="s">
        <v>15</v>
      </c>
    </row>
    <row r="165" spans="1:9" ht="16" x14ac:dyDescent="0.2">
      <c r="A165" s="25" t="s">
        <v>390</v>
      </c>
      <c r="B165" s="26">
        <v>0</v>
      </c>
      <c r="C165" s="25" t="s">
        <v>728</v>
      </c>
      <c r="D165" s="27">
        <v>1</v>
      </c>
      <c r="E165" s="27">
        <v>3</v>
      </c>
      <c r="F165" s="33">
        <f t="shared" si="3"/>
        <v>2</v>
      </c>
      <c r="G165" s="27" t="b">
        <v>0</v>
      </c>
      <c r="H165" s="25" t="s">
        <v>19</v>
      </c>
      <c r="I165" s="25" t="s">
        <v>15</v>
      </c>
    </row>
    <row r="166" spans="1:9" ht="16" x14ac:dyDescent="0.2">
      <c r="A166" s="25" t="s">
        <v>451</v>
      </c>
      <c r="B166" s="26">
        <v>0</v>
      </c>
      <c r="C166" s="25" t="s">
        <v>728</v>
      </c>
      <c r="D166" s="27">
        <v>1</v>
      </c>
      <c r="E166" s="27">
        <v>3</v>
      </c>
      <c r="F166" s="33">
        <f t="shared" si="3"/>
        <v>2</v>
      </c>
      <c r="G166" s="27" t="b">
        <v>0</v>
      </c>
      <c r="H166" s="25" t="s">
        <v>15</v>
      </c>
      <c r="I166" s="25" t="s">
        <v>15</v>
      </c>
    </row>
    <row r="167" spans="1:9" ht="16" x14ac:dyDescent="0.2">
      <c r="A167" s="25" t="s">
        <v>513</v>
      </c>
      <c r="B167" s="26">
        <v>0</v>
      </c>
      <c r="C167" s="25" t="s">
        <v>728</v>
      </c>
      <c r="D167" s="27">
        <v>1</v>
      </c>
      <c r="E167" s="27">
        <v>3</v>
      </c>
      <c r="F167" s="33">
        <f t="shared" si="3"/>
        <v>2</v>
      </c>
      <c r="G167" s="27" t="b">
        <v>0</v>
      </c>
      <c r="H167" s="25" t="s">
        <v>15</v>
      </c>
      <c r="I167" s="25" t="s">
        <v>15</v>
      </c>
    </row>
    <row r="168" spans="1:9" ht="16" x14ac:dyDescent="0.2">
      <c r="A168" s="25" t="s">
        <v>572</v>
      </c>
      <c r="B168" s="26">
        <v>0</v>
      </c>
      <c r="C168" s="25" t="s">
        <v>728</v>
      </c>
      <c r="D168" s="27">
        <v>3</v>
      </c>
      <c r="E168" s="27">
        <v>1</v>
      </c>
      <c r="F168" s="33">
        <f t="shared" si="3"/>
        <v>2</v>
      </c>
      <c r="G168" s="27" t="b">
        <v>0</v>
      </c>
      <c r="H168" s="25" t="s">
        <v>15</v>
      </c>
      <c r="I168" s="25" t="s">
        <v>15</v>
      </c>
    </row>
    <row r="169" spans="1:9" ht="16" x14ac:dyDescent="0.2">
      <c r="A169" s="25" t="s">
        <v>578</v>
      </c>
      <c r="B169" s="26">
        <v>0</v>
      </c>
      <c r="C169" s="25" t="s">
        <v>728</v>
      </c>
      <c r="D169" s="27">
        <v>3</v>
      </c>
      <c r="E169" s="27">
        <v>1</v>
      </c>
      <c r="F169" s="33">
        <f t="shared" si="3"/>
        <v>2</v>
      </c>
      <c r="G169" s="27" t="b">
        <v>0</v>
      </c>
      <c r="H169" s="25" t="s">
        <v>15</v>
      </c>
      <c r="I169" s="25" t="s">
        <v>15</v>
      </c>
    </row>
    <row r="170" spans="1:9" ht="16" x14ac:dyDescent="0.2">
      <c r="A170" s="25" t="s">
        <v>587</v>
      </c>
      <c r="B170" s="26">
        <v>0</v>
      </c>
      <c r="C170" s="25" t="s">
        <v>728</v>
      </c>
      <c r="D170" s="27">
        <v>2</v>
      </c>
      <c r="E170" s="27">
        <v>2</v>
      </c>
      <c r="F170" s="33">
        <f t="shared" si="3"/>
        <v>2</v>
      </c>
      <c r="G170" s="27" t="b">
        <v>0</v>
      </c>
      <c r="H170" s="25" t="s">
        <v>15</v>
      </c>
      <c r="I170" s="25" t="s">
        <v>15</v>
      </c>
    </row>
    <row r="171" spans="1:9" ht="16" x14ac:dyDescent="0.2">
      <c r="A171" s="25" t="s">
        <v>84</v>
      </c>
      <c r="B171" s="26">
        <v>0</v>
      </c>
      <c r="C171" s="25" t="s">
        <v>728</v>
      </c>
      <c r="D171" s="27">
        <v>3</v>
      </c>
      <c r="E171" s="27">
        <v>2</v>
      </c>
      <c r="F171" s="33">
        <f t="shared" si="3"/>
        <v>2.5</v>
      </c>
      <c r="G171" s="27" t="b">
        <v>0</v>
      </c>
      <c r="H171" s="25" t="s">
        <v>17</v>
      </c>
      <c r="I171" s="25" t="s">
        <v>15</v>
      </c>
    </row>
    <row r="172" spans="1:9" ht="16" x14ac:dyDescent="0.2">
      <c r="A172" s="25" t="s">
        <v>124</v>
      </c>
      <c r="B172" s="26">
        <v>0</v>
      </c>
      <c r="C172" s="25" t="s">
        <v>728</v>
      </c>
      <c r="D172" s="27">
        <v>0</v>
      </c>
      <c r="E172" s="27">
        <v>5</v>
      </c>
      <c r="F172" s="33">
        <f t="shared" si="3"/>
        <v>2.5</v>
      </c>
      <c r="G172" s="27" t="b">
        <v>0</v>
      </c>
      <c r="H172" s="25" t="s">
        <v>19</v>
      </c>
      <c r="I172" s="25" t="s">
        <v>15</v>
      </c>
    </row>
    <row r="173" spans="1:9" ht="16" x14ac:dyDescent="0.2">
      <c r="A173" s="25" t="s">
        <v>141</v>
      </c>
      <c r="B173" s="26">
        <v>0</v>
      </c>
      <c r="C173" s="25" t="s">
        <v>728</v>
      </c>
      <c r="D173" s="27">
        <v>1</v>
      </c>
      <c r="E173" s="27">
        <v>4</v>
      </c>
      <c r="F173" s="33">
        <f t="shared" si="3"/>
        <v>2.5</v>
      </c>
      <c r="G173" s="27" t="b">
        <v>0</v>
      </c>
      <c r="H173" s="25" t="s">
        <v>15</v>
      </c>
      <c r="I173" s="25" t="s">
        <v>15</v>
      </c>
    </row>
    <row r="174" spans="1:9" ht="16" x14ac:dyDescent="0.2">
      <c r="A174" s="25" t="s">
        <v>166</v>
      </c>
      <c r="B174" s="26">
        <v>0</v>
      </c>
      <c r="C174" s="25" t="s">
        <v>728</v>
      </c>
      <c r="D174" s="27">
        <v>1</v>
      </c>
      <c r="E174" s="27">
        <v>4</v>
      </c>
      <c r="F174" s="33">
        <f t="shared" si="3"/>
        <v>2.5</v>
      </c>
      <c r="G174" s="27" t="b">
        <v>0</v>
      </c>
      <c r="H174" s="25" t="s">
        <v>15</v>
      </c>
      <c r="I174" s="25" t="s">
        <v>15</v>
      </c>
    </row>
    <row r="175" spans="1:9" ht="16" x14ac:dyDescent="0.2">
      <c r="A175" s="25" t="s">
        <v>186</v>
      </c>
      <c r="B175" s="26">
        <v>0</v>
      </c>
      <c r="C175" s="25" t="s">
        <v>728</v>
      </c>
      <c r="D175" s="33">
        <v>1</v>
      </c>
      <c r="E175" s="33">
        <v>4</v>
      </c>
      <c r="F175" s="33">
        <f t="shared" si="3"/>
        <v>2.5</v>
      </c>
      <c r="G175" s="27" t="b">
        <v>0</v>
      </c>
      <c r="H175" s="25" t="s">
        <v>19</v>
      </c>
      <c r="I175" s="25" t="s">
        <v>15</v>
      </c>
    </row>
    <row r="176" spans="1:9" ht="16" x14ac:dyDescent="0.2">
      <c r="A176" s="25" t="s">
        <v>194</v>
      </c>
      <c r="B176" s="26">
        <v>0</v>
      </c>
      <c r="C176" s="25" t="s">
        <v>728</v>
      </c>
      <c r="D176" s="27">
        <v>5</v>
      </c>
      <c r="E176" s="27">
        <v>0</v>
      </c>
      <c r="F176" s="33">
        <f t="shared" si="3"/>
        <v>2.5</v>
      </c>
      <c r="G176" s="27" t="b">
        <v>0</v>
      </c>
      <c r="H176" s="25" t="s">
        <v>15</v>
      </c>
      <c r="I176" s="25" t="s">
        <v>15</v>
      </c>
    </row>
    <row r="177" spans="1:9" ht="16" x14ac:dyDescent="0.2">
      <c r="A177" s="25" t="s">
        <v>197</v>
      </c>
      <c r="B177" s="26">
        <v>0</v>
      </c>
      <c r="C177" s="25" t="s">
        <v>728</v>
      </c>
      <c r="D177" s="27">
        <v>3</v>
      </c>
      <c r="E177" s="27">
        <v>2</v>
      </c>
      <c r="F177" s="33">
        <f t="shared" si="3"/>
        <v>2.5</v>
      </c>
      <c r="G177" s="27" t="b">
        <v>0</v>
      </c>
      <c r="H177" s="25" t="s">
        <v>15</v>
      </c>
      <c r="I177" s="25" t="s">
        <v>15</v>
      </c>
    </row>
    <row r="178" spans="1:9" ht="16" x14ac:dyDescent="0.2">
      <c r="A178" s="25" t="s">
        <v>224</v>
      </c>
      <c r="B178" s="26">
        <v>0</v>
      </c>
      <c r="C178" s="25" t="s">
        <v>728</v>
      </c>
      <c r="D178" s="27">
        <v>2</v>
      </c>
      <c r="E178" s="27">
        <v>3</v>
      </c>
      <c r="F178" s="33">
        <f t="shared" si="3"/>
        <v>2.5</v>
      </c>
      <c r="G178" s="27" t="b">
        <v>0</v>
      </c>
      <c r="H178" s="25" t="s">
        <v>15</v>
      </c>
      <c r="I178" s="25" t="s">
        <v>15</v>
      </c>
    </row>
    <row r="179" spans="1:9" ht="16" x14ac:dyDescent="0.2">
      <c r="A179" s="25" t="s">
        <v>288</v>
      </c>
      <c r="B179" s="26">
        <v>0</v>
      </c>
      <c r="C179" s="25" t="s">
        <v>728</v>
      </c>
      <c r="D179" s="27">
        <v>2</v>
      </c>
      <c r="E179" s="27">
        <v>3</v>
      </c>
      <c r="F179" s="33">
        <f t="shared" si="3"/>
        <v>2.5</v>
      </c>
      <c r="G179" s="27" t="b">
        <v>0</v>
      </c>
      <c r="H179" s="25" t="s">
        <v>15</v>
      </c>
      <c r="I179" s="25" t="s">
        <v>15</v>
      </c>
    </row>
    <row r="180" spans="1:9" ht="16" x14ac:dyDescent="0.2">
      <c r="A180" s="25" t="s">
        <v>314</v>
      </c>
      <c r="B180" s="26">
        <v>0</v>
      </c>
      <c r="C180" s="25" t="s">
        <v>728</v>
      </c>
      <c r="D180" s="27">
        <v>5</v>
      </c>
      <c r="E180" s="27">
        <v>0</v>
      </c>
      <c r="F180" s="33">
        <f t="shared" si="3"/>
        <v>2.5</v>
      </c>
      <c r="G180" s="27" t="b">
        <v>0</v>
      </c>
      <c r="H180" s="25" t="s">
        <v>15</v>
      </c>
      <c r="I180" s="25" t="s">
        <v>15</v>
      </c>
    </row>
    <row r="181" spans="1:9" ht="16" x14ac:dyDescent="0.2">
      <c r="A181" s="25" t="s">
        <v>329</v>
      </c>
      <c r="B181" s="26">
        <v>0</v>
      </c>
      <c r="C181" s="25" t="s">
        <v>728</v>
      </c>
      <c r="D181" s="27">
        <v>2</v>
      </c>
      <c r="E181" s="27">
        <v>3</v>
      </c>
      <c r="F181" s="33">
        <f t="shared" si="3"/>
        <v>2.5</v>
      </c>
      <c r="G181" s="27" t="b">
        <v>0</v>
      </c>
      <c r="H181" s="25" t="s">
        <v>15</v>
      </c>
      <c r="I181" s="25" t="s">
        <v>15</v>
      </c>
    </row>
    <row r="182" spans="1:9" ht="16" x14ac:dyDescent="0.2">
      <c r="A182" s="25" t="s">
        <v>333</v>
      </c>
      <c r="B182" s="26">
        <v>0</v>
      </c>
      <c r="C182" s="25" t="s">
        <v>728</v>
      </c>
      <c r="D182" s="27">
        <v>4</v>
      </c>
      <c r="E182" s="27">
        <v>1</v>
      </c>
      <c r="F182" s="33">
        <f t="shared" si="3"/>
        <v>2.5</v>
      </c>
      <c r="G182" s="27" t="b">
        <v>0</v>
      </c>
      <c r="H182" s="25" t="s">
        <v>15</v>
      </c>
      <c r="I182" s="25" t="s">
        <v>15</v>
      </c>
    </row>
    <row r="183" spans="1:9" ht="16" x14ac:dyDescent="0.2">
      <c r="A183" s="25" t="s">
        <v>350</v>
      </c>
      <c r="B183" s="26">
        <v>0</v>
      </c>
      <c r="C183" s="25" t="s">
        <v>728</v>
      </c>
      <c r="D183" s="27">
        <v>4</v>
      </c>
      <c r="E183" s="27">
        <v>1</v>
      </c>
      <c r="F183" s="33">
        <f t="shared" si="3"/>
        <v>2.5</v>
      </c>
      <c r="G183" s="27" t="b">
        <v>0</v>
      </c>
      <c r="H183" s="25" t="s">
        <v>15</v>
      </c>
      <c r="I183" s="25" t="s">
        <v>15</v>
      </c>
    </row>
    <row r="184" spans="1:9" ht="16" x14ac:dyDescent="0.2">
      <c r="A184" s="25" t="s">
        <v>397</v>
      </c>
      <c r="B184" s="26">
        <v>0</v>
      </c>
      <c r="C184" s="25" t="s">
        <v>728</v>
      </c>
      <c r="D184" s="27">
        <v>3</v>
      </c>
      <c r="E184" s="27">
        <v>2</v>
      </c>
      <c r="F184" s="33">
        <f t="shared" si="3"/>
        <v>2.5</v>
      </c>
      <c r="G184" s="27" t="b">
        <v>0</v>
      </c>
      <c r="H184" s="25" t="s">
        <v>15</v>
      </c>
      <c r="I184" s="25" t="s">
        <v>15</v>
      </c>
    </row>
    <row r="185" spans="1:9" ht="16" x14ac:dyDescent="0.2">
      <c r="A185" s="25" t="s">
        <v>447</v>
      </c>
      <c r="B185" s="26">
        <v>0</v>
      </c>
      <c r="C185" s="25" t="s">
        <v>728</v>
      </c>
      <c r="D185" s="27">
        <v>3</v>
      </c>
      <c r="E185" s="27">
        <v>2</v>
      </c>
      <c r="F185" s="33">
        <f t="shared" si="3"/>
        <v>2.5</v>
      </c>
      <c r="G185" s="27" t="b">
        <v>0</v>
      </c>
      <c r="H185" s="25" t="s">
        <v>15</v>
      </c>
      <c r="I185" s="25" t="s">
        <v>15</v>
      </c>
    </row>
    <row r="186" spans="1:9" ht="16" x14ac:dyDescent="0.2">
      <c r="A186" s="25" t="s">
        <v>493</v>
      </c>
      <c r="B186" s="26">
        <v>0</v>
      </c>
      <c r="C186" s="25" t="s">
        <v>728</v>
      </c>
      <c r="D186" s="27">
        <v>4</v>
      </c>
      <c r="E186" s="27">
        <v>1</v>
      </c>
      <c r="F186" s="33">
        <f t="shared" si="3"/>
        <v>2.5</v>
      </c>
      <c r="G186" s="27" t="b">
        <v>0</v>
      </c>
      <c r="H186" s="25" t="s">
        <v>15</v>
      </c>
      <c r="I186" s="25" t="s">
        <v>15</v>
      </c>
    </row>
    <row r="187" spans="1:9" ht="16" x14ac:dyDescent="0.2">
      <c r="A187" s="25" t="s">
        <v>522</v>
      </c>
      <c r="B187" s="26">
        <v>0</v>
      </c>
      <c r="C187" s="25" t="s">
        <v>728</v>
      </c>
      <c r="D187" s="27">
        <v>0</v>
      </c>
      <c r="E187" s="27">
        <v>5</v>
      </c>
      <c r="F187" s="33">
        <f t="shared" ref="F187:F250" si="4">AVERAGE(D187:E187)</f>
        <v>2.5</v>
      </c>
      <c r="G187" s="27" t="b">
        <v>0</v>
      </c>
      <c r="H187" s="25" t="s">
        <v>15</v>
      </c>
      <c r="I187" s="25" t="s">
        <v>15</v>
      </c>
    </row>
    <row r="188" spans="1:9" ht="16" x14ac:dyDescent="0.2">
      <c r="A188" s="25" t="s">
        <v>536</v>
      </c>
      <c r="B188" s="26">
        <v>0</v>
      </c>
      <c r="C188" s="25" t="s">
        <v>728</v>
      </c>
      <c r="D188" s="27">
        <v>1</v>
      </c>
      <c r="E188" s="27">
        <v>4</v>
      </c>
      <c r="F188" s="33">
        <f t="shared" si="4"/>
        <v>2.5</v>
      </c>
      <c r="G188" s="27" t="b">
        <v>0</v>
      </c>
      <c r="H188" s="25" t="s">
        <v>15</v>
      </c>
      <c r="I188" s="25" t="s">
        <v>15</v>
      </c>
    </row>
    <row r="189" spans="1:9" ht="16" x14ac:dyDescent="0.2">
      <c r="A189" s="25" t="s">
        <v>592</v>
      </c>
      <c r="B189" s="26">
        <v>0</v>
      </c>
      <c r="C189" s="25" t="s">
        <v>728</v>
      </c>
      <c r="D189" s="27">
        <v>2</v>
      </c>
      <c r="E189" s="27">
        <v>3</v>
      </c>
      <c r="F189" s="33">
        <f t="shared" si="4"/>
        <v>2.5</v>
      </c>
      <c r="G189" s="27" t="b">
        <v>0</v>
      </c>
      <c r="H189" s="25" t="s">
        <v>19</v>
      </c>
      <c r="I189" s="25" t="s">
        <v>15</v>
      </c>
    </row>
    <row r="190" spans="1:9" ht="16" x14ac:dyDescent="0.2">
      <c r="A190" s="25" t="s">
        <v>193</v>
      </c>
      <c r="B190" s="26">
        <v>0</v>
      </c>
      <c r="C190" s="25" t="s">
        <v>728</v>
      </c>
      <c r="D190" s="27">
        <v>2</v>
      </c>
      <c r="E190" s="27">
        <v>4</v>
      </c>
      <c r="F190" s="33">
        <f t="shared" si="4"/>
        <v>3</v>
      </c>
      <c r="G190" s="27" t="b">
        <v>0</v>
      </c>
      <c r="H190" s="25" t="s">
        <v>15</v>
      </c>
      <c r="I190" s="25" t="s">
        <v>15</v>
      </c>
    </row>
    <row r="191" spans="1:9" ht="16" x14ac:dyDescent="0.2">
      <c r="A191" s="25" t="s">
        <v>207</v>
      </c>
      <c r="B191" s="26">
        <v>0</v>
      </c>
      <c r="C191" s="25" t="s">
        <v>728</v>
      </c>
      <c r="D191" s="27">
        <v>3</v>
      </c>
      <c r="E191" s="27">
        <v>3</v>
      </c>
      <c r="F191" s="33">
        <f t="shared" si="4"/>
        <v>3</v>
      </c>
      <c r="G191" s="27" t="b">
        <v>0</v>
      </c>
      <c r="H191" s="25" t="s">
        <v>15</v>
      </c>
      <c r="I191" s="25" t="s">
        <v>15</v>
      </c>
    </row>
    <row r="192" spans="1:9" ht="16" x14ac:dyDescent="0.2">
      <c r="A192" s="25" t="s">
        <v>209</v>
      </c>
      <c r="B192" s="26">
        <v>0</v>
      </c>
      <c r="C192" s="25" t="s">
        <v>728</v>
      </c>
      <c r="D192" s="27">
        <v>4</v>
      </c>
      <c r="E192" s="27">
        <v>2</v>
      </c>
      <c r="F192" s="33">
        <f t="shared" si="4"/>
        <v>3</v>
      </c>
      <c r="G192" s="27" t="b">
        <v>0</v>
      </c>
      <c r="H192" s="25" t="s">
        <v>15</v>
      </c>
      <c r="I192" s="25" t="s">
        <v>15</v>
      </c>
    </row>
    <row r="193" spans="1:9" ht="16" x14ac:dyDescent="0.2">
      <c r="A193" s="25" t="s">
        <v>220</v>
      </c>
      <c r="B193" s="26">
        <v>0</v>
      </c>
      <c r="C193" s="25" t="s">
        <v>728</v>
      </c>
      <c r="D193" s="27">
        <v>3</v>
      </c>
      <c r="E193" s="27">
        <v>3</v>
      </c>
      <c r="F193" s="33">
        <f t="shared" si="4"/>
        <v>3</v>
      </c>
      <c r="G193" s="27" t="b">
        <v>0</v>
      </c>
      <c r="H193" s="25" t="s">
        <v>15</v>
      </c>
      <c r="I193" s="25" t="s">
        <v>15</v>
      </c>
    </row>
    <row r="194" spans="1:9" ht="16" x14ac:dyDescent="0.2">
      <c r="A194" s="25" t="s">
        <v>396</v>
      </c>
      <c r="B194" s="26">
        <v>0</v>
      </c>
      <c r="C194" s="25" t="s">
        <v>728</v>
      </c>
      <c r="D194" s="27">
        <v>2</v>
      </c>
      <c r="E194" s="27">
        <v>4</v>
      </c>
      <c r="F194" s="33">
        <f t="shared" si="4"/>
        <v>3</v>
      </c>
      <c r="G194" s="27" t="b">
        <v>0</v>
      </c>
      <c r="H194" s="25" t="s">
        <v>19</v>
      </c>
      <c r="I194" s="25" t="s">
        <v>15</v>
      </c>
    </row>
    <row r="195" spans="1:9" ht="16" x14ac:dyDescent="0.2">
      <c r="A195" s="25" t="s">
        <v>432</v>
      </c>
      <c r="B195" s="26">
        <v>0</v>
      </c>
      <c r="C195" s="25" t="s">
        <v>728</v>
      </c>
      <c r="D195" s="27">
        <v>1</v>
      </c>
      <c r="E195" s="27">
        <v>5</v>
      </c>
      <c r="F195" s="33">
        <f t="shared" si="4"/>
        <v>3</v>
      </c>
      <c r="G195" s="27" t="b">
        <v>0</v>
      </c>
      <c r="H195" s="25" t="s">
        <v>19</v>
      </c>
      <c r="I195" s="25" t="s">
        <v>15</v>
      </c>
    </row>
    <row r="196" spans="1:9" ht="16" x14ac:dyDescent="0.2">
      <c r="A196" s="25" t="s">
        <v>444</v>
      </c>
      <c r="B196" s="26">
        <v>0</v>
      </c>
      <c r="C196" s="25" t="s">
        <v>728</v>
      </c>
      <c r="D196" s="27">
        <v>4</v>
      </c>
      <c r="E196" s="27">
        <v>2</v>
      </c>
      <c r="F196" s="33">
        <f t="shared" si="4"/>
        <v>3</v>
      </c>
      <c r="G196" s="27" t="b">
        <v>0</v>
      </c>
      <c r="H196" s="25" t="s">
        <v>19</v>
      </c>
      <c r="I196" s="25" t="s">
        <v>15</v>
      </c>
    </row>
    <row r="197" spans="1:9" ht="16" x14ac:dyDescent="0.2">
      <c r="A197" s="25" t="s">
        <v>488</v>
      </c>
      <c r="B197" s="26">
        <v>0</v>
      </c>
      <c r="C197" s="25" t="s">
        <v>728</v>
      </c>
      <c r="D197" s="27">
        <v>4</v>
      </c>
      <c r="E197" s="27">
        <v>2</v>
      </c>
      <c r="F197" s="33">
        <f t="shared" si="4"/>
        <v>3</v>
      </c>
      <c r="G197" s="27" t="b">
        <v>0</v>
      </c>
      <c r="H197" s="25" t="s">
        <v>15</v>
      </c>
      <c r="I197" s="25" t="s">
        <v>15</v>
      </c>
    </row>
    <row r="198" spans="1:9" ht="16" x14ac:dyDescent="0.2">
      <c r="A198" s="25" t="s">
        <v>600</v>
      </c>
      <c r="B198" s="26">
        <v>0</v>
      </c>
      <c r="C198" s="25" t="s">
        <v>728</v>
      </c>
      <c r="D198" s="27">
        <v>3</v>
      </c>
      <c r="E198" s="27">
        <v>3</v>
      </c>
      <c r="F198" s="33">
        <f t="shared" si="4"/>
        <v>3</v>
      </c>
      <c r="G198" s="27" t="b">
        <v>0</v>
      </c>
      <c r="H198" s="25" t="s">
        <v>15</v>
      </c>
      <c r="I198" s="25" t="s">
        <v>15</v>
      </c>
    </row>
    <row r="199" spans="1:9" ht="16" x14ac:dyDescent="0.2">
      <c r="A199" s="25" t="s">
        <v>609</v>
      </c>
      <c r="B199" s="26">
        <v>0</v>
      </c>
      <c r="C199" s="25" t="s">
        <v>728</v>
      </c>
      <c r="D199" s="27">
        <v>3</v>
      </c>
      <c r="E199" s="27">
        <v>3</v>
      </c>
      <c r="F199" s="33">
        <f t="shared" si="4"/>
        <v>3</v>
      </c>
      <c r="G199" s="27" t="b">
        <v>0</v>
      </c>
      <c r="H199" s="25" t="s">
        <v>15</v>
      </c>
      <c r="I199" s="25" t="s">
        <v>15</v>
      </c>
    </row>
    <row r="200" spans="1:9" ht="16" x14ac:dyDescent="0.2">
      <c r="A200" s="25" t="s">
        <v>32</v>
      </c>
      <c r="B200" s="26">
        <v>0</v>
      </c>
      <c r="C200" s="25" t="s">
        <v>728</v>
      </c>
      <c r="D200" s="27">
        <v>6</v>
      </c>
      <c r="E200" s="27">
        <v>1</v>
      </c>
      <c r="F200" s="33">
        <f t="shared" si="4"/>
        <v>3.5</v>
      </c>
      <c r="G200" s="27" t="b">
        <v>0</v>
      </c>
      <c r="H200" s="25" t="s">
        <v>15</v>
      </c>
      <c r="I200" s="25" t="s">
        <v>15</v>
      </c>
    </row>
    <row r="201" spans="1:9" ht="16" x14ac:dyDescent="0.2">
      <c r="A201" s="25" t="s">
        <v>114</v>
      </c>
      <c r="B201" s="26">
        <v>0</v>
      </c>
      <c r="C201" s="25" t="s">
        <v>728</v>
      </c>
      <c r="D201" s="27">
        <v>3</v>
      </c>
      <c r="E201" s="27">
        <v>4</v>
      </c>
      <c r="F201" s="33">
        <f t="shared" si="4"/>
        <v>3.5</v>
      </c>
      <c r="G201" s="27" t="b">
        <v>0</v>
      </c>
      <c r="H201" s="25" t="s">
        <v>15</v>
      </c>
      <c r="I201" s="25" t="s">
        <v>15</v>
      </c>
    </row>
    <row r="202" spans="1:9" ht="16" x14ac:dyDescent="0.2">
      <c r="A202" s="25" t="s">
        <v>241</v>
      </c>
      <c r="B202" s="26">
        <v>0</v>
      </c>
      <c r="C202" s="25" t="s">
        <v>728</v>
      </c>
      <c r="D202" s="27">
        <v>2</v>
      </c>
      <c r="E202" s="27">
        <v>5</v>
      </c>
      <c r="F202" s="33">
        <f t="shared" si="4"/>
        <v>3.5</v>
      </c>
      <c r="G202" s="27" t="b">
        <v>0</v>
      </c>
      <c r="H202" s="25" t="s">
        <v>15</v>
      </c>
      <c r="I202" s="25" t="s">
        <v>15</v>
      </c>
    </row>
    <row r="203" spans="1:9" ht="16" x14ac:dyDescent="0.2">
      <c r="A203" s="25" t="s">
        <v>257</v>
      </c>
      <c r="B203" s="26">
        <v>0</v>
      </c>
      <c r="C203" s="25" t="s">
        <v>728</v>
      </c>
      <c r="D203" s="27">
        <v>3</v>
      </c>
      <c r="E203" s="27">
        <v>4</v>
      </c>
      <c r="F203" s="33">
        <f t="shared" si="4"/>
        <v>3.5</v>
      </c>
      <c r="G203" s="27" t="b">
        <v>0</v>
      </c>
      <c r="H203" s="25" t="s">
        <v>15</v>
      </c>
      <c r="I203" s="25" t="s">
        <v>15</v>
      </c>
    </row>
    <row r="204" spans="1:9" ht="16" x14ac:dyDescent="0.2">
      <c r="A204" s="25" t="s">
        <v>261</v>
      </c>
      <c r="B204" s="26">
        <v>0</v>
      </c>
      <c r="C204" s="25" t="s">
        <v>728</v>
      </c>
      <c r="D204" s="27">
        <v>2</v>
      </c>
      <c r="E204" s="27">
        <v>5</v>
      </c>
      <c r="F204" s="33">
        <f t="shared" si="4"/>
        <v>3.5</v>
      </c>
      <c r="G204" s="27" t="b">
        <v>0</v>
      </c>
      <c r="H204" s="25" t="s">
        <v>15</v>
      </c>
      <c r="I204" s="25" t="s">
        <v>15</v>
      </c>
    </row>
    <row r="205" spans="1:9" ht="16" x14ac:dyDescent="0.2">
      <c r="A205" s="25" t="s">
        <v>274</v>
      </c>
      <c r="B205" s="26">
        <v>0</v>
      </c>
      <c r="C205" s="25" t="s">
        <v>728</v>
      </c>
      <c r="D205" s="27">
        <v>1</v>
      </c>
      <c r="E205" s="27">
        <v>6</v>
      </c>
      <c r="F205" s="33">
        <f t="shared" si="4"/>
        <v>3.5</v>
      </c>
      <c r="G205" s="27" t="b">
        <v>0</v>
      </c>
      <c r="H205" s="25" t="s">
        <v>15</v>
      </c>
      <c r="I205" s="25" t="s">
        <v>15</v>
      </c>
    </row>
    <row r="206" spans="1:9" ht="16" x14ac:dyDescent="0.2">
      <c r="A206" s="25" t="s">
        <v>348</v>
      </c>
      <c r="B206" s="26">
        <v>0</v>
      </c>
      <c r="C206" s="25" t="s">
        <v>728</v>
      </c>
      <c r="D206" s="33">
        <v>5</v>
      </c>
      <c r="E206" s="33">
        <v>2</v>
      </c>
      <c r="F206" s="33">
        <f t="shared" si="4"/>
        <v>3.5</v>
      </c>
      <c r="G206" s="27" t="b">
        <v>0</v>
      </c>
      <c r="H206" s="25" t="s">
        <v>15</v>
      </c>
      <c r="I206" s="25" t="s">
        <v>15</v>
      </c>
    </row>
    <row r="207" spans="1:9" ht="16" x14ac:dyDescent="0.2">
      <c r="A207" s="25" t="s">
        <v>349</v>
      </c>
      <c r="B207" s="26">
        <v>0</v>
      </c>
      <c r="C207" s="25" t="s">
        <v>728</v>
      </c>
      <c r="D207" s="33">
        <v>2</v>
      </c>
      <c r="E207" s="33">
        <v>5</v>
      </c>
      <c r="F207" s="33">
        <f t="shared" si="4"/>
        <v>3.5</v>
      </c>
      <c r="G207" s="27" t="b">
        <v>0</v>
      </c>
      <c r="H207" s="25" t="s">
        <v>19</v>
      </c>
      <c r="I207" s="25" t="s">
        <v>15</v>
      </c>
    </row>
    <row r="208" spans="1:9" ht="16" x14ac:dyDescent="0.2">
      <c r="A208" s="25" t="s">
        <v>368</v>
      </c>
      <c r="B208" s="26">
        <v>0</v>
      </c>
      <c r="C208" s="25" t="s">
        <v>728</v>
      </c>
      <c r="D208" s="27">
        <v>2</v>
      </c>
      <c r="E208" s="27">
        <v>5</v>
      </c>
      <c r="F208" s="33">
        <f t="shared" si="4"/>
        <v>3.5</v>
      </c>
      <c r="G208" s="27" t="b">
        <v>0</v>
      </c>
      <c r="H208" s="25" t="s">
        <v>17</v>
      </c>
      <c r="I208" s="25" t="s">
        <v>15</v>
      </c>
    </row>
    <row r="209" spans="1:9" ht="16" x14ac:dyDescent="0.2">
      <c r="A209" s="25" t="s">
        <v>377</v>
      </c>
      <c r="B209" s="26">
        <v>0</v>
      </c>
      <c r="C209" s="25" t="s">
        <v>728</v>
      </c>
      <c r="D209" s="27">
        <v>4</v>
      </c>
      <c r="E209" s="27">
        <v>3</v>
      </c>
      <c r="F209" s="33">
        <f t="shared" si="4"/>
        <v>3.5</v>
      </c>
      <c r="G209" s="27" t="b">
        <v>0</v>
      </c>
      <c r="H209" s="25" t="s">
        <v>15</v>
      </c>
      <c r="I209" s="25" t="s">
        <v>15</v>
      </c>
    </row>
    <row r="210" spans="1:9" ht="16" x14ac:dyDescent="0.2">
      <c r="A210" s="25" t="s">
        <v>433</v>
      </c>
      <c r="B210" s="26">
        <v>0</v>
      </c>
      <c r="C210" s="25" t="s">
        <v>728</v>
      </c>
      <c r="D210" s="27">
        <v>2</v>
      </c>
      <c r="E210" s="27">
        <v>5</v>
      </c>
      <c r="F210" s="33">
        <f t="shared" si="4"/>
        <v>3.5</v>
      </c>
      <c r="G210" s="27" t="b">
        <v>0</v>
      </c>
      <c r="H210" s="25" t="s">
        <v>15</v>
      </c>
      <c r="I210" s="25" t="s">
        <v>15</v>
      </c>
    </row>
    <row r="211" spans="1:9" ht="16" x14ac:dyDescent="0.2">
      <c r="A211" s="25" t="s">
        <v>439</v>
      </c>
      <c r="B211" s="26">
        <v>0</v>
      </c>
      <c r="C211" s="25" t="s">
        <v>728</v>
      </c>
      <c r="D211" s="27">
        <v>3</v>
      </c>
      <c r="E211" s="27">
        <v>4</v>
      </c>
      <c r="F211" s="33">
        <f t="shared" si="4"/>
        <v>3.5</v>
      </c>
      <c r="G211" s="27" t="b">
        <v>0</v>
      </c>
      <c r="H211" s="25" t="s">
        <v>15</v>
      </c>
      <c r="I211" s="25" t="s">
        <v>15</v>
      </c>
    </row>
    <row r="212" spans="1:9" ht="16" x14ac:dyDescent="0.2">
      <c r="A212" s="25" t="s">
        <v>571</v>
      </c>
      <c r="B212" s="26">
        <v>0</v>
      </c>
      <c r="C212" s="25" t="s">
        <v>728</v>
      </c>
      <c r="D212" s="33">
        <v>2</v>
      </c>
      <c r="E212" s="33">
        <v>5</v>
      </c>
      <c r="F212" s="33">
        <f t="shared" si="4"/>
        <v>3.5</v>
      </c>
      <c r="G212" s="27" t="b">
        <v>0</v>
      </c>
      <c r="H212" s="25" t="s">
        <v>15</v>
      </c>
      <c r="I212" s="25" t="s">
        <v>15</v>
      </c>
    </row>
    <row r="213" spans="1:9" ht="16" x14ac:dyDescent="0.2">
      <c r="A213" s="25" t="s">
        <v>149</v>
      </c>
      <c r="B213" s="26">
        <v>0</v>
      </c>
      <c r="C213" s="25" t="s">
        <v>728</v>
      </c>
      <c r="D213" s="27">
        <v>3</v>
      </c>
      <c r="E213" s="27">
        <v>5</v>
      </c>
      <c r="F213" s="33">
        <f t="shared" si="4"/>
        <v>4</v>
      </c>
      <c r="G213" s="27" t="b">
        <v>0</v>
      </c>
      <c r="H213" s="25" t="s">
        <v>19</v>
      </c>
      <c r="I213" s="25" t="s">
        <v>15</v>
      </c>
    </row>
    <row r="214" spans="1:9" ht="16" x14ac:dyDescent="0.2">
      <c r="A214" s="25" t="s">
        <v>180</v>
      </c>
      <c r="B214" s="26">
        <v>0</v>
      </c>
      <c r="C214" s="25" t="s">
        <v>728</v>
      </c>
      <c r="D214" s="27">
        <v>5</v>
      </c>
      <c r="E214" s="27">
        <v>3</v>
      </c>
      <c r="F214" s="33">
        <f t="shared" si="4"/>
        <v>4</v>
      </c>
      <c r="G214" s="27" t="b">
        <v>0</v>
      </c>
      <c r="H214" s="25" t="s">
        <v>19</v>
      </c>
      <c r="I214" s="25" t="s">
        <v>15</v>
      </c>
    </row>
    <row r="215" spans="1:9" ht="16" x14ac:dyDescent="0.2">
      <c r="A215" s="25" t="s">
        <v>501</v>
      </c>
      <c r="B215" s="26">
        <v>0</v>
      </c>
      <c r="C215" s="25" t="s">
        <v>728</v>
      </c>
      <c r="D215" s="27">
        <v>4</v>
      </c>
      <c r="E215" s="27">
        <v>4</v>
      </c>
      <c r="F215" s="33">
        <f t="shared" si="4"/>
        <v>4</v>
      </c>
      <c r="G215" s="27" t="b">
        <v>0</v>
      </c>
      <c r="H215" s="25" t="s">
        <v>15</v>
      </c>
      <c r="I215" s="25" t="s">
        <v>15</v>
      </c>
    </row>
    <row r="216" spans="1:9" ht="16" x14ac:dyDescent="0.2">
      <c r="A216" s="25" t="s">
        <v>559</v>
      </c>
      <c r="B216" s="26">
        <v>0</v>
      </c>
      <c r="C216" s="25" t="s">
        <v>728</v>
      </c>
      <c r="D216" s="27">
        <v>3</v>
      </c>
      <c r="E216" s="27">
        <v>5</v>
      </c>
      <c r="F216" s="33">
        <f t="shared" si="4"/>
        <v>4</v>
      </c>
      <c r="G216" s="27" t="b">
        <v>0</v>
      </c>
      <c r="H216" s="25" t="s">
        <v>15</v>
      </c>
      <c r="I216" s="25" t="s">
        <v>15</v>
      </c>
    </row>
    <row r="217" spans="1:9" ht="16" x14ac:dyDescent="0.2">
      <c r="A217" s="25" t="s">
        <v>562</v>
      </c>
      <c r="B217" s="26">
        <v>0</v>
      </c>
      <c r="C217" s="25" t="s">
        <v>728</v>
      </c>
      <c r="D217" s="33">
        <v>2</v>
      </c>
      <c r="E217" s="33">
        <v>6</v>
      </c>
      <c r="F217" s="33">
        <f t="shared" si="4"/>
        <v>4</v>
      </c>
      <c r="G217" s="27" t="b">
        <v>0</v>
      </c>
      <c r="H217" s="25" t="s">
        <v>19</v>
      </c>
      <c r="I217" s="25" t="s">
        <v>15</v>
      </c>
    </row>
    <row r="218" spans="1:9" ht="16" x14ac:dyDescent="0.2">
      <c r="A218" s="25" t="s">
        <v>610</v>
      </c>
      <c r="B218" s="26">
        <v>0</v>
      </c>
      <c r="C218" s="25" t="s">
        <v>728</v>
      </c>
      <c r="D218" s="27">
        <v>3</v>
      </c>
      <c r="E218" s="27">
        <v>5</v>
      </c>
      <c r="F218" s="33">
        <f t="shared" si="4"/>
        <v>4</v>
      </c>
      <c r="G218" s="27" t="b">
        <v>0</v>
      </c>
      <c r="H218" s="25" t="s">
        <v>19</v>
      </c>
      <c r="I218" s="25" t="s">
        <v>15</v>
      </c>
    </row>
    <row r="219" spans="1:9" ht="16" x14ac:dyDescent="0.2">
      <c r="A219" s="25" t="s">
        <v>61</v>
      </c>
      <c r="B219" s="26">
        <v>0</v>
      </c>
      <c r="C219" s="25" t="s">
        <v>728</v>
      </c>
      <c r="D219" s="27">
        <v>5</v>
      </c>
      <c r="E219" s="27">
        <v>4</v>
      </c>
      <c r="F219" s="33">
        <f t="shared" si="4"/>
        <v>4.5</v>
      </c>
      <c r="G219" s="27" t="b">
        <v>0</v>
      </c>
      <c r="H219" s="25" t="s">
        <v>19</v>
      </c>
      <c r="I219" s="25" t="s">
        <v>15</v>
      </c>
    </row>
    <row r="220" spans="1:9" ht="16" x14ac:dyDescent="0.2">
      <c r="A220" s="25" t="s">
        <v>113</v>
      </c>
      <c r="B220" s="26">
        <v>0</v>
      </c>
      <c r="C220" s="25" t="s">
        <v>728</v>
      </c>
      <c r="D220" s="27">
        <v>4</v>
      </c>
      <c r="E220" s="27">
        <v>5</v>
      </c>
      <c r="F220" s="33">
        <f t="shared" si="4"/>
        <v>4.5</v>
      </c>
      <c r="G220" s="27" t="b">
        <v>0</v>
      </c>
      <c r="H220" s="25" t="s">
        <v>15</v>
      </c>
      <c r="I220" s="25" t="s">
        <v>15</v>
      </c>
    </row>
    <row r="221" spans="1:9" ht="16" x14ac:dyDescent="0.2">
      <c r="A221" s="25" t="s">
        <v>165</v>
      </c>
      <c r="B221" s="26">
        <v>0</v>
      </c>
      <c r="C221" s="25" t="s">
        <v>728</v>
      </c>
      <c r="D221" s="27">
        <v>4</v>
      </c>
      <c r="E221" s="27">
        <v>5</v>
      </c>
      <c r="F221" s="33">
        <f t="shared" si="4"/>
        <v>4.5</v>
      </c>
      <c r="G221" s="27" t="b">
        <v>0</v>
      </c>
      <c r="H221" s="25" t="s">
        <v>15</v>
      </c>
      <c r="I221" s="25" t="s">
        <v>15</v>
      </c>
    </row>
    <row r="222" spans="1:9" ht="16" x14ac:dyDescent="0.2">
      <c r="A222" s="25" t="s">
        <v>214</v>
      </c>
      <c r="B222" s="26">
        <v>0</v>
      </c>
      <c r="C222" s="25" t="s">
        <v>728</v>
      </c>
      <c r="D222" s="27">
        <v>5</v>
      </c>
      <c r="E222" s="27">
        <v>4</v>
      </c>
      <c r="F222" s="33">
        <f t="shared" si="4"/>
        <v>4.5</v>
      </c>
      <c r="G222" s="27" t="b">
        <v>0</v>
      </c>
      <c r="H222" s="25" t="s">
        <v>15</v>
      </c>
      <c r="I222" s="25" t="s">
        <v>15</v>
      </c>
    </row>
    <row r="223" spans="1:9" ht="16" x14ac:dyDescent="0.2">
      <c r="A223" s="25" t="s">
        <v>262</v>
      </c>
      <c r="B223" s="26">
        <v>0</v>
      </c>
      <c r="C223" s="25" t="s">
        <v>728</v>
      </c>
      <c r="D223" s="27">
        <v>5</v>
      </c>
      <c r="E223" s="27">
        <v>4</v>
      </c>
      <c r="F223" s="33">
        <f t="shared" si="4"/>
        <v>4.5</v>
      </c>
      <c r="G223" s="27" t="b">
        <v>0</v>
      </c>
      <c r="H223" s="25" t="s">
        <v>15</v>
      </c>
      <c r="I223" s="25" t="s">
        <v>15</v>
      </c>
    </row>
    <row r="224" spans="1:9" ht="16" x14ac:dyDescent="0.2">
      <c r="A224" s="25" t="s">
        <v>313</v>
      </c>
      <c r="B224" s="26">
        <v>0</v>
      </c>
      <c r="C224" s="25" t="s">
        <v>728</v>
      </c>
      <c r="D224" s="27">
        <v>4</v>
      </c>
      <c r="E224" s="27">
        <v>5</v>
      </c>
      <c r="F224" s="33">
        <f t="shared" si="4"/>
        <v>4.5</v>
      </c>
      <c r="G224" s="27" t="b">
        <v>0</v>
      </c>
      <c r="H224" s="25" t="s">
        <v>19</v>
      </c>
      <c r="I224" s="25" t="s">
        <v>15</v>
      </c>
    </row>
    <row r="225" spans="1:9" ht="16" x14ac:dyDescent="0.2">
      <c r="A225" s="25" t="s">
        <v>400</v>
      </c>
      <c r="B225" s="26">
        <v>0</v>
      </c>
      <c r="C225" s="25" t="s">
        <v>728</v>
      </c>
      <c r="D225" s="27">
        <v>3</v>
      </c>
      <c r="E225" s="27">
        <v>6</v>
      </c>
      <c r="F225" s="33">
        <f t="shared" si="4"/>
        <v>4.5</v>
      </c>
      <c r="G225" s="27" t="b">
        <v>0</v>
      </c>
      <c r="H225" s="25" t="s">
        <v>15</v>
      </c>
      <c r="I225" s="25" t="s">
        <v>15</v>
      </c>
    </row>
    <row r="226" spans="1:9" ht="16" x14ac:dyDescent="0.2">
      <c r="A226" s="25" t="s">
        <v>465</v>
      </c>
      <c r="B226" s="26">
        <v>0</v>
      </c>
      <c r="C226" s="25" t="s">
        <v>728</v>
      </c>
      <c r="D226" s="27">
        <v>2</v>
      </c>
      <c r="E226" s="27">
        <v>7</v>
      </c>
      <c r="F226" s="33">
        <f t="shared" si="4"/>
        <v>4.5</v>
      </c>
      <c r="G226" s="27" t="b">
        <v>0</v>
      </c>
      <c r="H226" s="25" t="s">
        <v>15</v>
      </c>
      <c r="I226" s="25" t="s">
        <v>15</v>
      </c>
    </row>
    <row r="227" spans="1:9" ht="16" x14ac:dyDescent="0.2">
      <c r="A227" s="25" t="s">
        <v>478</v>
      </c>
      <c r="B227" s="26">
        <v>0</v>
      </c>
      <c r="C227" s="25" t="s">
        <v>728</v>
      </c>
      <c r="D227" s="27">
        <v>5</v>
      </c>
      <c r="E227" s="27">
        <v>4</v>
      </c>
      <c r="F227" s="33">
        <f t="shared" si="4"/>
        <v>4.5</v>
      </c>
      <c r="G227" s="27" t="b">
        <v>0</v>
      </c>
      <c r="H227" s="25" t="s">
        <v>15</v>
      </c>
      <c r="I227" s="25" t="s">
        <v>15</v>
      </c>
    </row>
    <row r="228" spans="1:9" ht="16" x14ac:dyDescent="0.2">
      <c r="A228" s="25" t="s">
        <v>497</v>
      </c>
      <c r="B228" s="26">
        <v>0</v>
      </c>
      <c r="C228" s="25" t="s">
        <v>728</v>
      </c>
      <c r="D228" s="27">
        <v>3</v>
      </c>
      <c r="E228" s="27">
        <v>6</v>
      </c>
      <c r="F228" s="33">
        <f t="shared" si="4"/>
        <v>4.5</v>
      </c>
      <c r="G228" s="27" t="b">
        <v>0</v>
      </c>
      <c r="H228" s="25" t="s">
        <v>15</v>
      </c>
      <c r="I228" s="25" t="s">
        <v>15</v>
      </c>
    </row>
    <row r="229" spans="1:9" ht="16" x14ac:dyDescent="0.2">
      <c r="A229" s="25" t="s">
        <v>577</v>
      </c>
      <c r="B229" s="26">
        <v>0</v>
      </c>
      <c r="C229" s="25" t="s">
        <v>728</v>
      </c>
      <c r="D229" s="27">
        <v>2</v>
      </c>
      <c r="E229" s="27">
        <v>7</v>
      </c>
      <c r="F229" s="33">
        <f t="shared" si="4"/>
        <v>4.5</v>
      </c>
      <c r="G229" s="27" t="b">
        <v>0</v>
      </c>
      <c r="H229" s="25" t="s">
        <v>15</v>
      </c>
      <c r="I229" s="25" t="s">
        <v>15</v>
      </c>
    </row>
    <row r="230" spans="1:9" ht="16" x14ac:dyDescent="0.2">
      <c r="A230" s="25" t="s">
        <v>281</v>
      </c>
      <c r="B230" s="26">
        <v>0</v>
      </c>
      <c r="C230" s="25" t="s">
        <v>728</v>
      </c>
      <c r="D230" s="27">
        <v>2</v>
      </c>
      <c r="E230" s="27">
        <v>8</v>
      </c>
      <c r="F230" s="33">
        <f t="shared" si="4"/>
        <v>5</v>
      </c>
      <c r="G230" s="27" t="b">
        <v>0</v>
      </c>
      <c r="H230" s="25" t="s">
        <v>15</v>
      </c>
      <c r="I230" s="25" t="s">
        <v>15</v>
      </c>
    </row>
    <row r="231" spans="1:9" ht="16" x14ac:dyDescent="0.2">
      <c r="A231" s="25" t="s">
        <v>301</v>
      </c>
      <c r="B231" s="26">
        <v>0</v>
      </c>
      <c r="C231" s="25" t="s">
        <v>728</v>
      </c>
      <c r="D231" s="27">
        <v>5</v>
      </c>
      <c r="E231" s="27">
        <v>5</v>
      </c>
      <c r="F231" s="33">
        <f t="shared" si="4"/>
        <v>5</v>
      </c>
      <c r="G231" s="27" t="b">
        <v>0</v>
      </c>
      <c r="H231" s="25" t="s">
        <v>19</v>
      </c>
      <c r="I231" s="25" t="s">
        <v>15</v>
      </c>
    </row>
    <row r="232" spans="1:9" ht="16" x14ac:dyDescent="0.2">
      <c r="A232" s="25" t="s">
        <v>315</v>
      </c>
      <c r="B232" s="26">
        <v>1</v>
      </c>
      <c r="C232" s="25" t="s">
        <v>728</v>
      </c>
      <c r="D232" s="27">
        <v>10</v>
      </c>
      <c r="E232" s="27">
        <v>0</v>
      </c>
      <c r="F232" s="33">
        <f t="shared" si="4"/>
        <v>5</v>
      </c>
      <c r="G232" s="27" t="b">
        <v>0</v>
      </c>
      <c r="H232" s="25" t="s">
        <v>15</v>
      </c>
      <c r="I232" s="25" t="s">
        <v>15</v>
      </c>
    </row>
    <row r="233" spans="1:9" ht="16" x14ac:dyDescent="0.2">
      <c r="A233" s="25" t="s">
        <v>328</v>
      </c>
      <c r="B233" s="26">
        <v>0</v>
      </c>
      <c r="C233" s="25" t="s">
        <v>728</v>
      </c>
      <c r="D233" s="27">
        <v>5</v>
      </c>
      <c r="E233" s="27">
        <v>5</v>
      </c>
      <c r="F233" s="33">
        <f t="shared" si="4"/>
        <v>5</v>
      </c>
      <c r="G233" s="27" t="b">
        <v>0</v>
      </c>
      <c r="H233" s="25" t="s">
        <v>15</v>
      </c>
      <c r="I233" s="25" t="s">
        <v>15</v>
      </c>
    </row>
    <row r="234" spans="1:9" ht="16" x14ac:dyDescent="0.2">
      <c r="A234" s="25" t="s">
        <v>360</v>
      </c>
      <c r="B234" s="26">
        <v>0</v>
      </c>
      <c r="C234" s="25" t="s">
        <v>728</v>
      </c>
      <c r="D234" s="27">
        <v>7</v>
      </c>
      <c r="E234" s="27">
        <v>3</v>
      </c>
      <c r="F234" s="33">
        <f t="shared" si="4"/>
        <v>5</v>
      </c>
      <c r="G234" s="27" t="b">
        <v>0</v>
      </c>
      <c r="H234" s="25" t="s">
        <v>15</v>
      </c>
      <c r="I234" s="25" t="s">
        <v>15</v>
      </c>
    </row>
    <row r="235" spans="1:9" ht="16" x14ac:dyDescent="0.2">
      <c r="A235" s="25" t="s">
        <v>370</v>
      </c>
      <c r="B235" s="26">
        <v>0</v>
      </c>
      <c r="C235" s="25" t="s">
        <v>728</v>
      </c>
      <c r="D235" s="27">
        <v>5</v>
      </c>
      <c r="E235" s="27">
        <v>5</v>
      </c>
      <c r="F235" s="33">
        <f t="shared" si="4"/>
        <v>5</v>
      </c>
      <c r="G235" s="27" t="b">
        <v>0</v>
      </c>
      <c r="H235" s="25" t="s">
        <v>15</v>
      </c>
      <c r="I235" s="25" t="s">
        <v>15</v>
      </c>
    </row>
    <row r="236" spans="1:9" ht="16" x14ac:dyDescent="0.2">
      <c r="A236" s="25" t="s">
        <v>384</v>
      </c>
      <c r="B236" s="26">
        <v>0</v>
      </c>
      <c r="C236" s="25" t="s">
        <v>728</v>
      </c>
      <c r="D236" s="27">
        <v>6</v>
      </c>
      <c r="E236" s="27">
        <v>4</v>
      </c>
      <c r="F236" s="33">
        <f t="shared" si="4"/>
        <v>5</v>
      </c>
      <c r="G236" s="27" t="b">
        <v>0</v>
      </c>
      <c r="H236" s="25" t="s">
        <v>19</v>
      </c>
      <c r="I236" s="25" t="s">
        <v>15</v>
      </c>
    </row>
    <row r="237" spans="1:9" ht="16" x14ac:dyDescent="0.2">
      <c r="A237" s="25" t="s">
        <v>487</v>
      </c>
      <c r="B237" s="26">
        <v>0</v>
      </c>
      <c r="C237" s="25" t="s">
        <v>728</v>
      </c>
      <c r="D237" s="27">
        <v>5</v>
      </c>
      <c r="E237" s="27">
        <v>5</v>
      </c>
      <c r="F237" s="33">
        <f t="shared" si="4"/>
        <v>5</v>
      </c>
      <c r="G237" s="27" t="b">
        <v>0</v>
      </c>
      <c r="H237" s="25" t="s">
        <v>15</v>
      </c>
      <c r="I237" s="25" t="s">
        <v>15</v>
      </c>
    </row>
    <row r="238" spans="1:9" ht="16" x14ac:dyDescent="0.2">
      <c r="A238" s="25" t="s">
        <v>618</v>
      </c>
      <c r="B238" s="26">
        <v>0</v>
      </c>
      <c r="C238" s="25" t="s">
        <v>728</v>
      </c>
      <c r="D238" s="27">
        <v>3</v>
      </c>
      <c r="E238" s="27">
        <v>7</v>
      </c>
      <c r="F238" s="33">
        <f t="shared" si="4"/>
        <v>5</v>
      </c>
      <c r="G238" s="27" t="b">
        <v>0</v>
      </c>
      <c r="H238" s="25" t="s">
        <v>15</v>
      </c>
      <c r="I238" s="25" t="s">
        <v>15</v>
      </c>
    </row>
    <row r="239" spans="1:9" ht="16" x14ac:dyDescent="0.2">
      <c r="A239" s="25" t="s">
        <v>240</v>
      </c>
      <c r="B239" s="26">
        <v>0</v>
      </c>
      <c r="C239" s="25" t="s">
        <v>728</v>
      </c>
      <c r="D239" s="27">
        <v>6</v>
      </c>
      <c r="E239" s="27">
        <v>5</v>
      </c>
      <c r="F239" s="33">
        <f t="shared" si="4"/>
        <v>5.5</v>
      </c>
      <c r="G239" s="27" t="b">
        <v>0</v>
      </c>
      <c r="H239" s="25" t="s">
        <v>19</v>
      </c>
      <c r="I239" s="25" t="s">
        <v>15</v>
      </c>
    </row>
    <row r="240" spans="1:9" ht="16" x14ac:dyDescent="0.2">
      <c r="A240" s="25" t="s">
        <v>271</v>
      </c>
      <c r="B240" s="26">
        <v>0</v>
      </c>
      <c r="C240" s="25" t="s">
        <v>728</v>
      </c>
      <c r="D240" s="27">
        <v>3</v>
      </c>
      <c r="E240" s="27">
        <v>8</v>
      </c>
      <c r="F240" s="33">
        <f t="shared" si="4"/>
        <v>5.5</v>
      </c>
      <c r="G240" s="27" t="b">
        <v>0</v>
      </c>
      <c r="H240" s="25" t="s">
        <v>15</v>
      </c>
      <c r="I240" s="25" t="s">
        <v>15</v>
      </c>
    </row>
    <row r="241" spans="1:9" ht="16" x14ac:dyDescent="0.2">
      <c r="A241" s="25" t="s">
        <v>273</v>
      </c>
      <c r="B241" s="26">
        <v>0</v>
      </c>
      <c r="C241" s="25" t="s">
        <v>728</v>
      </c>
      <c r="D241" s="27">
        <v>7</v>
      </c>
      <c r="E241" s="27">
        <v>4</v>
      </c>
      <c r="F241" s="33">
        <f t="shared" si="4"/>
        <v>5.5</v>
      </c>
      <c r="G241" s="27" t="b">
        <v>0</v>
      </c>
      <c r="H241" s="25" t="s">
        <v>15</v>
      </c>
      <c r="I241" s="25" t="s">
        <v>15</v>
      </c>
    </row>
    <row r="242" spans="1:9" ht="16" x14ac:dyDescent="0.2">
      <c r="A242" s="25" t="s">
        <v>279</v>
      </c>
      <c r="B242" s="26">
        <v>1</v>
      </c>
      <c r="C242" s="25" t="s">
        <v>728</v>
      </c>
      <c r="D242" s="33">
        <v>2</v>
      </c>
      <c r="E242" s="33">
        <v>9</v>
      </c>
      <c r="F242" s="33">
        <f t="shared" si="4"/>
        <v>5.5</v>
      </c>
      <c r="G242" s="27" t="b">
        <v>0</v>
      </c>
      <c r="H242" s="25" t="s">
        <v>17</v>
      </c>
      <c r="I242" s="25" t="s">
        <v>15</v>
      </c>
    </row>
    <row r="243" spans="1:9" ht="16" x14ac:dyDescent="0.2">
      <c r="A243" s="25" t="s">
        <v>367</v>
      </c>
      <c r="B243" s="26">
        <v>0</v>
      </c>
      <c r="C243" s="25" t="s">
        <v>728</v>
      </c>
      <c r="D243" s="27">
        <v>5</v>
      </c>
      <c r="E243" s="27">
        <v>6</v>
      </c>
      <c r="F243" s="33">
        <f t="shared" si="4"/>
        <v>5.5</v>
      </c>
      <c r="G243" s="27" t="b">
        <v>0</v>
      </c>
      <c r="H243" s="25" t="s">
        <v>15</v>
      </c>
      <c r="I243" s="25" t="s">
        <v>15</v>
      </c>
    </row>
    <row r="244" spans="1:9" ht="16" x14ac:dyDescent="0.2">
      <c r="A244" s="25" t="s">
        <v>492</v>
      </c>
      <c r="B244" s="26">
        <v>0</v>
      </c>
      <c r="C244" s="25" t="s">
        <v>728</v>
      </c>
      <c r="D244" s="27">
        <v>6</v>
      </c>
      <c r="E244" s="27">
        <v>5</v>
      </c>
      <c r="F244" s="33">
        <f t="shared" si="4"/>
        <v>5.5</v>
      </c>
      <c r="G244" s="27" t="b">
        <v>0</v>
      </c>
      <c r="H244" s="25" t="s">
        <v>19</v>
      </c>
      <c r="I244" s="25" t="s">
        <v>15</v>
      </c>
    </row>
    <row r="245" spans="1:9" ht="16" x14ac:dyDescent="0.2">
      <c r="A245" s="25" t="s">
        <v>532</v>
      </c>
      <c r="B245" s="26">
        <v>0</v>
      </c>
      <c r="C245" s="25" t="s">
        <v>728</v>
      </c>
      <c r="D245" s="27">
        <v>6</v>
      </c>
      <c r="E245" s="27">
        <v>5</v>
      </c>
      <c r="F245" s="33">
        <f t="shared" si="4"/>
        <v>5.5</v>
      </c>
      <c r="G245" s="27" t="b">
        <v>0</v>
      </c>
      <c r="H245" s="25" t="s">
        <v>19</v>
      </c>
      <c r="I245" s="25" t="s">
        <v>15</v>
      </c>
    </row>
    <row r="246" spans="1:9" ht="16" x14ac:dyDescent="0.2">
      <c r="A246" s="25" t="s">
        <v>566</v>
      </c>
      <c r="B246" s="26">
        <v>0</v>
      </c>
      <c r="C246" s="25" t="s">
        <v>728</v>
      </c>
      <c r="D246" s="27">
        <v>5</v>
      </c>
      <c r="E246" s="27">
        <v>6</v>
      </c>
      <c r="F246" s="33">
        <f t="shared" si="4"/>
        <v>5.5</v>
      </c>
      <c r="G246" s="27" t="b">
        <v>0</v>
      </c>
      <c r="H246" s="25" t="s">
        <v>15</v>
      </c>
      <c r="I246" s="25" t="s">
        <v>15</v>
      </c>
    </row>
    <row r="247" spans="1:9" ht="16" x14ac:dyDescent="0.2">
      <c r="A247" s="25" t="s">
        <v>330</v>
      </c>
      <c r="B247" s="26">
        <v>0</v>
      </c>
      <c r="C247" s="25" t="s">
        <v>728</v>
      </c>
      <c r="D247" s="27">
        <v>6</v>
      </c>
      <c r="E247" s="27">
        <v>6</v>
      </c>
      <c r="F247" s="33">
        <f t="shared" si="4"/>
        <v>6</v>
      </c>
      <c r="G247" s="27" t="b">
        <v>0</v>
      </c>
      <c r="H247" s="25" t="s">
        <v>15</v>
      </c>
      <c r="I247" s="25" t="s">
        <v>15</v>
      </c>
    </row>
    <row r="248" spans="1:9" ht="16" x14ac:dyDescent="0.2">
      <c r="A248" s="25" t="s">
        <v>376</v>
      </c>
      <c r="B248" s="26">
        <v>0</v>
      </c>
      <c r="C248" s="25" t="s">
        <v>728</v>
      </c>
      <c r="D248" s="27">
        <v>5</v>
      </c>
      <c r="E248" s="27">
        <v>7</v>
      </c>
      <c r="F248" s="33">
        <f t="shared" si="4"/>
        <v>6</v>
      </c>
      <c r="G248" s="27" t="b">
        <v>0</v>
      </c>
      <c r="H248" s="25" t="s">
        <v>15</v>
      </c>
      <c r="I248" s="25" t="s">
        <v>15</v>
      </c>
    </row>
    <row r="249" spans="1:9" ht="16" x14ac:dyDescent="0.2">
      <c r="A249" s="25" t="s">
        <v>405</v>
      </c>
      <c r="B249" s="26">
        <v>0</v>
      </c>
      <c r="C249" s="25" t="s">
        <v>728</v>
      </c>
      <c r="D249" s="27">
        <v>7</v>
      </c>
      <c r="E249" s="27">
        <v>5</v>
      </c>
      <c r="F249" s="33">
        <f t="shared" si="4"/>
        <v>6</v>
      </c>
      <c r="G249" s="27" t="b">
        <v>0</v>
      </c>
      <c r="H249" s="25" t="s">
        <v>15</v>
      </c>
      <c r="I249" s="25" t="s">
        <v>15</v>
      </c>
    </row>
    <row r="250" spans="1:9" ht="16" x14ac:dyDescent="0.2">
      <c r="A250" s="25" t="s">
        <v>466</v>
      </c>
      <c r="B250" s="26">
        <v>0</v>
      </c>
      <c r="C250" s="25" t="s">
        <v>728</v>
      </c>
      <c r="D250" s="27">
        <v>4</v>
      </c>
      <c r="E250" s="27">
        <v>8</v>
      </c>
      <c r="F250" s="33">
        <f t="shared" si="4"/>
        <v>6</v>
      </c>
      <c r="G250" s="27" t="b">
        <v>0</v>
      </c>
      <c r="H250" s="25" t="s">
        <v>15</v>
      </c>
      <c r="I250" s="25" t="s">
        <v>15</v>
      </c>
    </row>
    <row r="251" spans="1:9" ht="16" x14ac:dyDescent="0.2">
      <c r="A251" s="25" t="s">
        <v>528</v>
      </c>
      <c r="B251" s="26">
        <v>0</v>
      </c>
      <c r="C251" s="25" t="s">
        <v>728</v>
      </c>
      <c r="D251" s="27">
        <v>6</v>
      </c>
      <c r="E251" s="27">
        <v>6</v>
      </c>
      <c r="F251" s="33">
        <f t="shared" ref="F251:F314" si="5">AVERAGE(D251:E251)</f>
        <v>6</v>
      </c>
      <c r="G251" s="27" t="b">
        <v>0</v>
      </c>
      <c r="H251" s="25" t="s">
        <v>15</v>
      </c>
      <c r="I251" s="25" t="s">
        <v>15</v>
      </c>
    </row>
    <row r="252" spans="1:9" ht="16" x14ac:dyDescent="0.2">
      <c r="A252" s="25" t="s">
        <v>83</v>
      </c>
      <c r="B252" s="26">
        <v>0</v>
      </c>
      <c r="C252" s="25" t="s">
        <v>728</v>
      </c>
      <c r="D252" s="27">
        <v>7</v>
      </c>
      <c r="E252" s="27">
        <v>6</v>
      </c>
      <c r="F252" s="33">
        <f t="shared" si="5"/>
        <v>6.5</v>
      </c>
      <c r="G252" s="27" t="b">
        <v>0</v>
      </c>
      <c r="H252" s="25" t="s">
        <v>15</v>
      </c>
      <c r="I252" s="25" t="s">
        <v>15</v>
      </c>
    </row>
    <row r="253" spans="1:9" ht="16" x14ac:dyDescent="0.2">
      <c r="A253" s="25" t="s">
        <v>381</v>
      </c>
      <c r="B253" s="26">
        <v>0</v>
      </c>
      <c r="C253" s="25" t="s">
        <v>728</v>
      </c>
      <c r="D253" s="27">
        <v>8</v>
      </c>
      <c r="E253" s="27">
        <v>5</v>
      </c>
      <c r="F253" s="33">
        <f t="shared" si="5"/>
        <v>6.5</v>
      </c>
      <c r="G253" s="27" t="b">
        <v>0</v>
      </c>
      <c r="H253" s="25" t="s">
        <v>15</v>
      </c>
      <c r="I253" s="25" t="s">
        <v>15</v>
      </c>
    </row>
    <row r="254" spans="1:9" ht="16" x14ac:dyDescent="0.2">
      <c r="A254" s="25" t="s">
        <v>385</v>
      </c>
      <c r="B254" s="26">
        <v>0</v>
      </c>
      <c r="C254" s="25" t="s">
        <v>728</v>
      </c>
      <c r="D254" s="33">
        <v>9</v>
      </c>
      <c r="E254" s="33">
        <v>4</v>
      </c>
      <c r="F254" s="33">
        <f t="shared" si="5"/>
        <v>6.5</v>
      </c>
      <c r="G254" s="27" t="b">
        <v>0</v>
      </c>
      <c r="H254" s="25" t="s">
        <v>15</v>
      </c>
      <c r="I254" s="25" t="s">
        <v>15</v>
      </c>
    </row>
    <row r="255" spans="1:9" ht="16" x14ac:dyDescent="0.2">
      <c r="A255" s="25" t="s">
        <v>394</v>
      </c>
      <c r="B255" s="26">
        <v>0</v>
      </c>
      <c r="C255" s="25" t="s">
        <v>728</v>
      </c>
      <c r="D255" s="27">
        <v>9</v>
      </c>
      <c r="E255" s="27">
        <v>4</v>
      </c>
      <c r="F255" s="33">
        <f t="shared" si="5"/>
        <v>6.5</v>
      </c>
      <c r="G255" s="27" t="b">
        <v>0</v>
      </c>
      <c r="H255" s="25" t="s">
        <v>15</v>
      </c>
      <c r="I255" s="25" t="s">
        <v>15</v>
      </c>
    </row>
    <row r="256" spans="1:9" ht="16" x14ac:dyDescent="0.2">
      <c r="A256" s="25" t="s">
        <v>401</v>
      </c>
      <c r="B256" s="26">
        <v>0</v>
      </c>
      <c r="C256" s="25" t="s">
        <v>728</v>
      </c>
      <c r="D256" s="27">
        <v>7</v>
      </c>
      <c r="E256" s="27">
        <v>6</v>
      </c>
      <c r="F256" s="33">
        <f t="shared" si="5"/>
        <v>6.5</v>
      </c>
      <c r="G256" s="27" t="b">
        <v>0</v>
      </c>
      <c r="H256" s="25" t="s">
        <v>15</v>
      </c>
      <c r="I256" s="25" t="s">
        <v>15</v>
      </c>
    </row>
    <row r="257" spans="1:9" ht="16" x14ac:dyDescent="0.2">
      <c r="A257" s="25" t="s">
        <v>445</v>
      </c>
      <c r="B257" s="26">
        <v>0</v>
      </c>
      <c r="C257" s="25" t="s">
        <v>728</v>
      </c>
      <c r="D257" s="27">
        <v>7</v>
      </c>
      <c r="E257" s="27">
        <v>6</v>
      </c>
      <c r="F257" s="33">
        <f t="shared" si="5"/>
        <v>6.5</v>
      </c>
      <c r="G257" s="27" t="b">
        <v>0</v>
      </c>
      <c r="H257" s="25" t="s">
        <v>15</v>
      </c>
      <c r="I257" s="25" t="s">
        <v>15</v>
      </c>
    </row>
    <row r="258" spans="1:9" ht="16" x14ac:dyDescent="0.2">
      <c r="A258" s="25" t="s">
        <v>460</v>
      </c>
      <c r="B258" s="26">
        <v>0</v>
      </c>
      <c r="C258" s="25" t="s">
        <v>728</v>
      </c>
      <c r="D258" s="27">
        <v>6</v>
      </c>
      <c r="E258" s="27">
        <v>7</v>
      </c>
      <c r="F258" s="33">
        <f t="shared" si="5"/>
        <v>6.5</v>
      </c>
      <c r="G258" s="27" t="b">
        <v>0</v>
      </c>
      <c r="H258" s="25" t="s">
        <v>15</v>
      </c>
      <c r="I258" s="25" t="s">
        <v>15</v>
      </c>
    </row>
    <row r="259" spans="1:9" ht="16" x14ac:dyDescent="0.2">
      <c r="A259" s="25" t="s">
        <v>543</v>
      </c>
      <c r="B259" s="26">
        <v>0</v>
      </c>
      <c r="C259" s="25" t="s">
        <v>728</v>
      </c>
      <c r="D259" s="27">
        <v>7</v>
      </c>
      <c r="E259" s="27">
        <v>6</v>
      </c>
      <c r="F259" s="33">
        <f t="shared" si="5"/>
        <v>6.5</v>
      </c>
      <c r="G259" s="27" t="b">
        <v>0</v>
      </c>
      <c r="H259" s="25" t="s">
        <v>15</v>
      </c>
      <c r="I259" s="25" t="s">
        <v>15</v>
      </c>
    </row>
    <row r="260" spans="1:9" ht="16" x14ac:dyDescent="0.2">
      <c r="A260" s="25" t="s">
        <v>555</v>
      </c>
      <c r="B260" s="26">
        <v>0</v>
      </c>
      <c r="C260" s="25" t="s">
        <v>728</v>
      </c>
      <c r="D260" s="27">
        <v>8</v>
      </c>
      <c r="E260" s="27">
        <v>5</v>
      </c>
      <c r="F260" s="33">
        <f t="shared" si="5"/>
        <v>6.5</v>
      </c>
      <c r="G260" s="27" t="b">
        <v>0</v>
      </c>
      <c r="H260" s="25" t="s">
        <v>15</v>
      </c>
      <c r="I260" s="25" t="s">
        <v>15</v>
      </c>
    </row>
    <row r="261" spans="1:9" ht="16" x14ac:dyDescent="0.2">
      <c r="A261" s="25" t="s">
        <v>564</v>
      </c>
      <c r="B261" s="26">
        <v>0</v>
      </c>
      <c r="C261" s="25" t="s">
        <v>728</v>
      </c>
      <c r="D261" s="33">
        <v>5</v>
      </c>
      <c r="E261" s="33">
        <v>8</v>
      </c>
      <c r="F261" s="33">
        <f t="shared" si="5"/>
        <v>6.5</v>
      </c>
      <c r="G261" s="27" t="b">
        <v>0</v>
      </c>
      <c r="H261" s="25" t="s">
        <v>15</v>
      </c>
      <c r="I261" s="25" t="s">
        <v>15</v>
      </c>
    </row>
    <row r="262" spans="1:9" ht="16" x14ac:dyDescent="0.2">
      <c r="A262" s="25" t="s">
        <v>37</v>
      </c>
      <c r="B262" s="26">
        <v>0</v>
      </c>
      <c r="C262" s="25" t="s">
        <v>728</v>
      </c>
      <c r="D262" s="33">
        <v>6</v>
      </c>
      <c r="E262" s="33">
        <v>8</v>
      </c>
      <c r="F262" s="33">
        <f t="shared" si="5"/>
        <v>7</v>
      </c>
      <c r="G262" s="27" t="b">
        <v>0</v>
      </c>
      <c r="H262" s="25" t="s">
        <v>19</v>
      </c>
      <c r="I262" s="25" t="s">
        <v>15</v>
      </c>
    </row>
    <row r="263" spans="1:9" ht="16" x14ac:dyDescent="0.2">
      <c r="A263" s="25" t="s">
        <v>80</v>
      </c>
      <c r="B263" s="26">
        <v>0</v>
      </c>
      <c r="C263" s="25" t="s">
        <v>728</v>
      </c>
      <c r="D263" s="27">
        <v>7</v>
      </c>
      <c r="E263" s="27">
        <v>7</v>
      </c>
      <c r="F263" s="33">
        <f t="shared" si="5"/>
        <v>7</v>
      </c>
      <c r="G263" s="27" t="b">
        <v>0</v>
      </c>
      <c r="H263" s="25" t="s">
        <v>19</v>
      </c>
      <c r="I263" s="25" t="s">
        <v>15</v>
      </c>
    </row>
    <row r="264" spans="1:9" ht="16" x14ac:dyDescent="0.2">
      <c r="A264" s="25" t="s">
        <v>137</v>
      </c>
      <c r="B264" s="26">
        <v>0</v>
      </c>
      <c r="C264" s="25" t="s">
        <v>728</v>
      </c>
      <c r="D264" s="27">
        <v>7</v>
      </c>
      <c r="E264" s="27">
        <v>7</v>
      </c>
      <c r="F264" s="33">
        <f t="shared" si="5"/>
        <v>7</v>
      </c>
      <c r="G264" s="27" t="b">
        <v>0</v>
      </c>
      <c r="H264" s="25" t="s">
        <v>15</v>
      </c>
      <c r="I264" s="25" t="s">
        <v>15</v>
      </c>
    </row>
    <row r="265" spans="1:9" ht="16" x14ac:dyDescent="0.2">
      <c r="A265" s="25" t="s">
        <v>182</v>
      </c>
      <c r="B265" s="26">
        <v>0</v>
      </c>
      <c r="C265" s="25" t="s">
        <v>728</v>
      </c>
      <c r="D265" s="27">
        <v>8</v>
      </c>
      <c r="E265" s="27">
        <v>6</v>
      </c>
      <c r="F265" s="33">
        <f t="shared" si="5"/>
        <v>7</v>
      </c>
      <c r="G265" s="27" t="b">
        <v>0</v>
      </c>
      <c r="H265" s="25" t="s">
        <v>15</v>
      </c>
      <c r="I265" s="25" t="s">
        <v>15</v>
      </c>
    </row>
    <row r="266" spans="1:9" ht="16" x14ac:dyDescent="0.2">
      <c r="A266" s="25" t="s">
        <v>391</v>
      </c>
      <c r="B266" s="26">
        <v>0</v>
      </c>
      <c r="C266" s="25" t="s">
        <v>728</v>
      </c>
      <c r="D266" s="27">
        <v>7</v>
      </c>
      <c r="E266" s="27">
        <v>7</v>
      </c>
      <c r="F266" s="33">
        <f t="shared" si="5"/>
        <v>7</v>
      </c>
      <c r="G266" s="27" t="b">
        <v>0</v>
      </c>
      <c r="H266" s="25" t="s">
        <v>15</v>
      </c>
      <c r="I266" s="25" t="s">
        <v>15</v>
      </c>
    </row>
    <row r="267" spans="1:9" ht="16" x14ac:dyDescent="0.2">
      <c r="A267" s="25" t="s">
        <v>473</v>
      </c>
      <c r="B267" s="26">
        <v>0</v>
      </c>
      <c r="C267" s="25" t="s">
        <v>728</v>
      </c>
      <c r="D267" s="27">
        <v>6</v>
      </c>
      <c r="E267" s="27">
        <v>8</v>
      </c>
      <c r="F267" s="33">
        <f t="shared" si="5"/>
        <v>7</v>
      </c>
      <c r="G267" s="27" t="b">
        <v>0</v>
      </c>
      <c r="H267" s="25" t="s">
        <v>19</v>
      </c>
      <c r="I267" s="25" t="s">
        <v>15</v>
      </c>
    </row>
    <row r="268" spans="1:9" ht="16" x14ac:dyDescent="0.2">
      <c r="A268" s="25" t="s">
        <v>483</v>
      </c>
      <c r="B268" s="26">
        <v>0</v>
      </c>
      <c r="C268" s="25" t="s">
        <v>728</v>
      </c>
      <c r="D268" s="27">
        <v>6</v>
      </c>
      <c r="E268" s="27">
        <v>8</v>
      </c>
      <c r="F268" s="33">
        <f t="shared" si="5"/>
        <v>7</v>
      </c>
      <c r="G268" s="27" t="b">
        <v>0</v>
      </c>
      <c r="H268" s="25" t="s">
        <v>15</v>
      </c>
      <c r="I268" s="25" t="s">
        <v>15</v>
      </c>
    </row>
    <row r="269" spans="1:9" ht="16" x14ac:dyDescent="0.2">
      <c r="A269" s="25" t="s">
        <v>551</v>
      </c>
      <c r="B269" s="26">
        <v>1</v>
      </c>
      <c r="C269" s="25" t="s">
        <v>728</v>
      </c>
      <c r="D269" s="27">
        <v>10</v>
      </c>
      <c r="E269" s="27">
        <v>4</v>
      </c>
      <c r="F269" s="33">
        <f t="shared" si="5"/>
        <v>7</v>
      </c>
      <c r="G269" s="27" t="b">
        <v>0</v>
      </c>
      <c r="H269" s="25" t="s">
        <v>15</v>
      </c>
      <c r="I269" s="25" t="s">
        <v>15</v>
      </c>
    </row>
    <row r="270" spans="1:9" ht="16" x14ac:dyDescent="0.2">
      <c r="A270" s="25" t="s">
        <v>604</v>
      </c>
      <c r="B270" s="26">
        <v>0</v>
      </c>
      <c r="C270" s="25" t="s">
        <v>728</v>
      </c>
      <c r="D270" s="27">
        <v>10</v>
      </c>
      <c r="E270" s="27">
        <v>4</v>
      </c>
      <c r="F270" s="33">
        <f t="shared" si="5"/>
        <v>7</v>
      </c>
      <c r="G270" s="27" t="b">
        <v>0</v>
      </c>
      <c r="H270" s="25" t="s">
        <v>19</v>
      </c>
      <c r="I270" s="25" t="s">
        <v>15</v>
      </c>
    </row>
    <row r="271" spans="1:9" ht="16" x14ac:dyDescent="0.2">
      <c r="A271" s="25" t="s">
        <v>605</v>
      </c>
      <c r="B271" s="26">
        <v>0</v>
      </c>
      <c r="C271" s="25" t="s">
        <v>728</v>
      </c>
      <c r="D271" s="27">
        <v>8</v>
      </c>
      <c r="E271" s="27">
        <v>6</v>
      </c>
      <c r="F271" s="33">
        <f t="shared" si="5"/>
        <v>7</v>
      </c>
      <c r="G271" s="27" t="b">
        <v>0</v>
      </c>
      <c r="H271" s="25" t="s">
        <v>15</v>
      </c>
      <c r="I271" s="25" t="s">
        <v>15</v>
      </c>
    </row>
    <row r="272" spans="1:9" ht="16" x14ac:dyDescent="0.2">
      <c r="A272" s="25" t="s">
        <v>249</v>
      </c>
      <c r="B272" s="26">
        <v>0</v>
      </c>
      <c r="C272" s="25" t="s">
        <v>728</v>
      </c>
      <c r="D272" s="27">
        <v>8</v>
      </c>
      <c r="E272" s="27">
        <v>7</v>
      </c>
      <c r="F272" s="33">
        <f t="shared" si="5"/>
        <v>7.5</v>
      </c>
      <c r="G272" s="27" t="b">
        <v>0</v>
      </c>
      <c r="H272" s="25" t="s">
        <v>15</v>
      </c>
      <c r="I272" s="25" t="s">
        <v>15</v>
      </c>
    </row>
    <row r="273" spans="1:9" ht="16" x14ac:dyDescent="0.2">
      <c r="A273" s="25" t="s">
        <v>426</v>
      </c>
      <c r="B273" s="26">
        <v>0</v>
      </c>
      <c r="C273" s="25" t="s">
        <v>728</v>
      </c>
      <c r="D273" s="27">
        <v>9</v>
      </c>
      <c r="E273" s="27">
        <v>6</v>
      </c>
      <c r="F273" s="33">
        <f t="shared" si="5"/>
        <v>7.5</v>
      </c>
      <c r="G273" s="27" t="b">
        <v>0</v>
      </c>
      <c r="H273" s="25" t="s">
        <v>19</v>
      </c>
      <c r="I273" s="25" t="s">
        <v>15</v>
      </c>
    </row>
    <row r="274" spans="1:9" ht="16" x14ac:dyDescent="0.2">
      <c r="A274" s="25" t="s">
        <v>602</v>
      </c>
      <c r="B274" s="26">
        <v>0</v>
      </c>
      <c r="C274" s="25" t="s">
        <v>728</v>
      </c>
      <c r="D274" s="27">
        <v>6</v>
      </c>
      <c r="E274" s="27">
        <v>9</v>
      </c>
      <c r="F274" s="33">
        <f t="shared" si="5"/>
        <v>7.5</v>
      </c>
      <c r="G274" s="27" t="b">
        <v>0</v>
      </c>
      <c r="H274" s="25" t="s">
        <v>15</v>
      </c>
      <c r="I274" s="25" t="s">
        <v>15</v>
      </c>
    </row>
    <row r="275" spans="1:9" ht="16" x14ac:dyDescent="0.2">
      <c r="A275" s="25" t="s">
        <v>463</v>
      </c>
      <c r="B275" s="26">
        <v>0</v>
      </c>
      <c r="C275" s="25" t="s">
        <v>728</v>
      </c>
      <c r="D275" s="27">
        <v>11</v>
      </c>
      <c r="E275" s="27">
        <v>5</v>
      </c>
      <c r="F275" s="33">
        <f t="shared" si="5"/>
        <v>8</v>
      </c>
      <c r="G275" s="27" t="b">
        <v>0</v>
      </c>
      <c r="H275" s="25" t="s">
        <v>15</v>
      </c>
      <c r="I275" s="25" t="s">
        <v>15</v>
      </c>
    </row>
    <row r="276" spans="1:9" ht="16" x14ac:dyDescent="0.2">
      <c r="A276" s="25" t="s">
        <v>607</v>
      </c>
      <c r="B276" s="26">
        <v>0</v>
      </c>
      <c r="C276" s="25" t="s">
        <v>728</v>
      </c>
      <c r="D276" s="27">
        <v>8</v>
      </c>
      <c r="E276" s="27">
        <v>8</v>
      </c>
      <c r="F276" s="33">
        <f t="shared" si="5"/>
        <v>8</v>
      </c>
      <c r="G276" s="27" t="b">
        <v>0</v>
      </c>
      <c r="H276" s="25" t="s">
        <v>15</v>
      </c>
      <c r="I276" s="25" t="s">
        <v>15</v>
      </c>
    </row>
    <row r="277" spans="1:9" ht="16" x14ac:dyDescent="0.2">
      <c r="A277" s="25" t="s">
        <v>74</v>
      </c>
      <c r="B277" s="26">
        <v>0</v>
      </c>
      <c r="C277" s="25" t="s">
        <v>728</v>
      </c>
      <c r="D277" s="33">
        <v>10</v>
      </c>
      <c r="E277" s="33">
        <v>7</v>
      </c>
      <c r="F277" s="33">
        <f t="shared" si="5"/>
        <v>8.5</v>
      </c>
      <c r="G277" s="27" t="b">
        <v>0</v>
      </c>
      <c r="H277" s="25" t="s">
        <v>15</v>
      </c>
      <c r="I277" s="25" t="s">
        <v>15</v>
      </c>
    </row>
    <row r="278" spans="1:9" ht="16" x14ac:dyDescent="0.2">
      <c r="A278" s="25" t="s">
        <v>169</v>
      </c>
      <c r="B278" s="26">
        <v>0</v>
      </c>
      <c r="C278" s="25" t="s">
        <v>728</v>
      </c>
      <c r="D278" s="27">
        <v>14</v>
      </c>
      <c r="E278" s="27">
        <v>3</v>
      </c>
      <c r="F278" s="33">
        <f t="shared" si="5"/>
        <v>8.5</v>
      </c>
      <c r="G278" s="27" t="b">
        <v>0</v>
      </c>
      <c r="H278" s="25" t="s">
        <v>15</v>
      </c>
      <c r="I278" s="25" t="s">
        <v>15</v>
      </c>
    </row>
    <row r="279" spans="1:9" ht="16" x14ac:dyDescent="0.2">
      <c r="A279" s="25" t="s">
        <v>242</v>
      </c>
      <c r="B279" s="26">
        <v>0</v>
      </c>
      <c r="C279" s="25" t="s">
        <v>728</v>
      </c>
      <c r="D279" s="27">
        <v>6</v>
      </c>
      <c r="E279" s="27">
        <v>11</v>
      </c>
      <c r="F279" s="33">
        <f t="shared" si="5"/>
        <v>8.5</v>
      </c>
      <c r="G279" s="27" t="b">
        <v>0</v>
      </c>
      <c r="H279" s="25" t="s">
        <v>15</v>
      </c>
      <c r="I279" s="25" t="s">
        <v>15</v>
      </c>
    </row>
    <row r="280" spans="1:9" ht="16" x14ac:dyDescent="0.2">
      <c r="A280" s="25" t="s">
        <v>365</v>
      </c>
      <c r="B280" s="26">
        <v>0</v>
      </c>
      <c r="C280" s="25" t="s">
        <v>728</v>
      </c>
      <c r="D280" s="27">
        <v>9</v>
      </c>
      <c r="E280" s="27">
        <v>8</v>
      </c>
      <c r="F280" s="33">
        <f t="shared" si="5"/>
        <v>8.5</v>
      </c>
      <c r="G280" s="27" t="b">
        <v>0</v>
      </c>
      <c r="H280" s="25" t="s">
        <v>15</v>
      </c>
      <c r="I280" s="25" t="s">
        <v>15</v>
      </c>
    </row>
    <row r="281" spans="1:9" ht="16" x14ac:dyDescent="0.2">
      <c r="A281" s="25" t="s">
        <v>446</v>
      </c>
      <c r="B281" s="26">
        <v>0</v>
      </c>
      <c r="C281" s="25" t="s">
        <v>728</v>
      </c>
      <c r="D281" s="27">
        <v>8</v>
      </c>
      <c r="E281" s="27">
        <v>9</v>
      </c>
      <c r="F281" s="33">
        <f t="shared" si="5"/>
        <v>8.5</v>
      </c>
      <c r="G281" s="27" t="b">
        <v>0</v>
      </c>
      <c r="H281" s="25" t="s">
        <v>15</v>
      </c>
      <c r="I281" s="25" t="s">
        <v>15</v>
      </c>
    </row>
    <row r="282" spans="1:9" ht="16" x14ac:dyDescent="0.2">
      <c r="A282" s="25" t="s">
        <v>563</v>
      </c>
      <c r="B282" s="26">
        <v>0</v>
      </c>
      <c r="C282" s="25" t="s">
        <v>728</v>
      </c>
      <c r="D282" s="33">
        <v>7</v>
      </c>
      <c r="E282" s="33">
        <v>10</v>
      </c>
      <c r="F282" s="33">
        <f t="shared" si="5"/>
        <v>8.5</v>
      </c>
      <c r="G282" s="27" t="b">
        <v>0</v>
      </c>
      <c r="H282" s="25" t="s">
        <v>15</v>
      </c>
      <c r="I282" s="25" t="s">
        <v>15</v>
      </c>
    </row>
    <row r="283" spans="1:9" ht="16" x14ac:dyDescent="0.2">
      <c r="A283" s="25" t="s">
        <v>611</v>
      </c>
      <c r="B283" s="26">
        <v>0</v>
      </c>
      <c r="C283" s="25" t="s">
        <v>728</v>
      </c>
      <c r="D283" s="27">
        <v>6</v>
      </c>
      <c r="E283" s="27">
        <v>11</v>
      </c>
      <c r="F283" s="33">
        <f t="shared" si="5"/>
        <v>8.5</v>
      </c>
      <c r="G283" s="27" t="b">
        <v>0</v>
      </c>
      <c r="H283" s="25" t="s">
        <v>15</v>
      </c>
      <c r="I283" s="25" t="s">
        <v>15</v>
      </c>
    </row>
    <row r="284" spans="1:9" ht="16" x14ac:dyDescent="0.2">
      <c r="A284" s="25" t="s">
        <v>38</v>
      </c>
      <c r="B284" s="26">
        <v>0</v>
      </c>
      <c r="C284" s="25" t="s">
        <v>728</v>
      </c>
      <c r="D284" s="27">
        <v>11</v>
      </c>
      <c r="E284" s="27">
        <v>7</v>
      </c>
      <c r="F284" s="33">
        <f t="shared" si="5"/>
        <v>9</v>
      </c>
      <c r="G284" s="27" t="b">
        <v>0</v>
      </c>
      <c r="H284" s="25" t="s">
        <v>15</v>
      </c>
      <c r="I284" s="25" t="s">
        <v>15</v>
      </c>
    </row>
    <row r="285" spans="1:9" ht="16" x14ac:dyDescent="0.2">
      <c r="A285" s="25" t="s">
        <v>82</v>
      </c>
      <c r="B285" s="26">
        <v>0</v>
      </c>
      <c r="C285" s="25" t="s">
        <v>728</v>
      </c>
      <c r="D285" s="27">
        <v>7</v>
      </c>
      <c r="E285" s="27">
        <v>11</v>
      </c>
      <c r="F285" s="33">
        <f t="shared" si="5"/>
        <v>9</v>
      </c>
      <c r="G285" s="27" t="b">
        <v>0</v>
      </c>
      <c r="H285" s="25" t="s">
        <v>15</v>
      </c>
      <c r="I285" s="25" t="s">
        <v>15</v>
      </c>
    </row>
    <row r="286" spans="1:9" ht="16" x14ac:dyDescent="0.2">
      <c r="A286" s="25" t="s">
        <v>101</v>
      </c>
      <c r="B286" s="26">
        <v>0</v>
      </c>
      <c r="C286" s="25" t="s">
        <v>728</v>
      </c>
      <c r="D286" s="27">
        <v>10</v>
      </c>
      <c r="E286" s="27">
        <v>8</v>
      </c>
      <c r="F286" s="33">
        <f t="shared" si="5"/>
        <v>9</v>
      </c>
      <c r="G286" s="27" t="b">
        <v>0</v>
      </c>
      <c r="H286" s="25" t="s">
        <v>15</v>
      </c>
      <c r="I286" s="25" t="s">
        <v>15</v>
      </c>
    </row>
    <row r="287" spans="1:9" ht="16" x14ac:dyDescent="0.2">
      <c r="A287" s="25" t="s">
        <v>248</v>
      </c>
      <c r="B287" s="26">
        <v>0</v>
      </c>
      <c r="C287" s="25" t="s">
        <v>728</v>
      </c>
      <c r="D287" s="27">
        <v>10</v>
      </c>
      <c r="E287" s="27">
        <v>8</v>
      </c>
      <c r="F287" s="33">
        <f t="shared" si="5"/>
        <v>9</v>
      </c>
      <c r="G287" s="27" t="b">
        <v>0</v>
      </c>
      <c r="H287" s="25" t="s">
        <v>15</v>
      </c>
      <c r="I287" s="25" t="s">
        <v>15</v>
      </c>
    </row>
    <row r="288" spans="1:9" ht="16" x14ac:dyDescent="0.2">
      <c r="A288" s="25" t="s">
        <v>413</v>
      </c>
      <c r="B288" s="26">
        <v>0</v>
      </c>
      <c r="C288" s="25" t="s">
        <v>728</v>
      </c>
      <c r="D288" s="27">
        <v>7</v>
      </c>
      <c r="E288" s="27">
        <v>11</v>
      </c>
      <c r="F288" s="33">
        <f t="shared" si="5"/>
        <v>9</v>
      </c>
      <c r="G288" s="27" t="b">
        <v>0</v>
      </c>
      <c r="H288" s="25" t="s">
        <v>15</v>
      </c>
      <c r="I288" s="25" t="s">
        <v>15</v>
      </c>
    </row>
    <row r="289" spans="1:9" ht="16" x14ac:dyDescent="0.2">
      <c r="A289" s="25" t="s">
        <v>479</v>
      </c>
      <c r="B289" s="26">
        <v>0</v>
      </c>
      <c r="C289" s="25" t="s">
        <v>728</v>
      </c>
      <c r="D289" s="27">
        <v>8</v>
      </c>
      <c r="E289" s="27">
        <v>10</v>
      </c>
      <c r="F289" s="33">
        <f t="shared" si="5"/>
        <v>9</v>
      </c>
      <c r="G289" s="27" t="b">
        <v>0</v>
      </c>
      <c r="H289" s="25" t="s">
        <v>19</v>
      </c>
      <c r="I289" s="25" t="s">
        <v>15</v>
      </c>
    </row>
    <row r="290" spans="1:9" ht="16" x14ac:dyDescent="0.2">
      <c r="A290" s="25" t="s">
        <v>506</v>
      </c>
      <c r="B290" s="26">
        <v>0</v>
      </c>
      <c r="C290" s="25" t="s">
        <v>728</v>
      </c>
      <c r="D290" s="27">
        <v>13</v>
      </c>
      <c r="E290" s="27">
        <v>5</v>
      </c>
      <c r="F290" s="33">
        <f t="shared" si="5"/>
        <v>9</v>
      </c>
      <c r="G290" s="27" t="b">
        <v>0</v>
      </c>
      <c r="H290" s="25" t="s">
        <v>15</v>
      </c>
      <c r="I290" s="25" t="s">
        <v>15</v>
      </c>
    </row>
    <row r="291" spans="1:9" ht="16" x14ac:dyDescent="0.2">
      <c r="A291" s="25" t="s">
        <v>576</v>
      </c>
      <c r="B291" s="26">
        <v>0</v>
      </c>
      <c r="C291" s="25" t="s">
        <v>728</v>
      </c>
      <c r="D291" s="27">
        <v>12</v>
      </c>
      <c r="E291" s="27">
        <v>6</v>
      </c>
      <c r="F291" s="33">
        <f t="shared" si="5"/>
        <v>9</v>
      </c>
      <c r="G291" s="27" t="b">
        <v>0</v>
      </c>
      <c r="H291" s="25" t="s">
        <v>17</v>
      </c>
      <c r="I291" s="25" t="s">
        <v>15</v>
      </c>
    </row>
    <row r="292" spans="1:9" ht="16" x14ac:dyDescent="0.2">
      <c r="A292" s="25" t="s">
        <v>76</v>
      </c>
      <c r="B292" s="26">
        <v>0</v>
      </c>
      <c r="C292" s="25" t="s">
        <v>728</v>
      </c>
      <c r="D292" s="27">
        <v>4</v>
      </c>
      <c r="E292" s="27">
        <v>15</v>
      </c>
      <c r="F292" s="33">
        <f t="shared" si="5"/>
        <v>9.5</v>
      </c>
      <c r="G292" s="27" t="b">
        <v>0</v>
      </c>
      <c r="H292" s="25" t="s">
        <v>15</v>
      </c>
      <c r="I292" s="25" t="s">
        <v>15</v>
      </c>
    </row>
    <row r="293" spans="1:9" ht="16" x14ac:dyDescent="0.2">
      <c r="A293" s="25" t="s">
        <v>90</v>
      </c>
      <c r="B293" s="26">
        <v>0</v>
      </c>
      <c r="C293" s="25" t="s">
        <v>728</v>
      </c>
      <c r="D293" s="27">
        <v>7</v>
      </c>
      <c r="E293" s="27">
        <v>12</v>
      </c>
      <c r="F293" s="33">
        <f t="shared" si="5"/>
        <v>9.5</v>
      </c>
      <c r="G293" s="27" t="b">
        <v>0</v>
      </c>
      <c r="H293" s="25" t="s">
        <v>15</v>
      </c>
      <c r="I293" s="25" t="s">
        <v>15</v>
      </c>
    </row>
    <row r="294" spans="1:9" ht="16" x14ac:dyDescent="0.2">
      <c r="A294" s="25" t="s">
        <v>245</v>
      </c>
      <c r="B294" s="26">
        <v>0</v>
      </c>
      <c r="C294" s="25" t="s">
        <v>728</v>
      </c>
      <c r="D294" s="27">
        <v>9</v>
      </c>
      <c r="E294" s="27">
        <v>10</v>
      </c>
      <c r="F294" s="33">
        <f t="shared" si="5"/>
        <v>9.5</v>
      </c>
      <c r="G294" s="27" t="b">
        <v>0</v>
      </c>
      <c r="H294" s="25" t="s">
        <v>15</v>
      </c>
      <c r="I294" s="25" t="s">
        <v>15</v>
      </c>
    </row>
    <row r="295" spans="1:9" ht="16" x14ac:dyDescent="0.2">
      <c r="A295" s="25" t="s">
        <v>278</v>
      </c>
      <c r="B295" s="26">
        <v>0</v>
      </c>
      <c r="C295" s="25" t="s">
        <v>728</v>
      </c>
      <c r="D295" s="27">
        <v>8</v>
      </c>
      <c r="E295" s="27">
        <v>11</v>
      </c>
      <c r="F295" s="33">
        <f t="shared" si="5"/>
        <v>9.5</v>
      </c>
      <c r="G295" s="27" t="b">
        <v>0</v>
      </c>
      <c r="H295" s="25" t="s">
        <v>15</v>
      </c>
      <c r="I295" s="25" t="s">
        <v>15</v>
      </c>
    </row>
    <row r="296" spans="1:9" ht="16" x14ac:dyDescent="0.2">
      <c r="A296" s="25" t="s">
        <v>312</v>
      </c>
      <c r="B296" s="26">
        <v>0</v>
      </c>
      <c r="C296" s="25" t="s">
        <v>728</v>
      </c>
      <c r="D296" s="27">
        <v>12</v>
      </c>
      <c r="E296" s="27">
        <v>7</v>
      </c>
      <c r="F296" s="33">
        <f t="shared" si="5"/>
        <v>9.5</v>
      </c>
      <c r="G296" s="27" t="b">
        <v>0</v>
      </c>
      <c r="H296" s="25" t="s">
        <v>15</v>
      </c>
      <c r="I296" s="25" t="s">
        <v>15</v>
      </c>
    </row>
    <row r="297" spans="1:9" ht="16" x14ac:dyDescent="0.2">
      <c r="A297" s="25" t="s">
        <v>404</v>
      </c>
      <c r="B297" s="26">
        <v>0</v>
      </c>
      <c r="C297" s="25" t="s">
        <v>728</v>
      </c>
      <c r="D297" s="27">
        <v>8</v>
      </c>
      <c r="E297" s="27">
        <v>11</v>
      </c>
      <c r="F297" s="33">
        <f t="shared" si="5"/>
        <v>9.5</v>
      </c>
      <c r="G297" s="27" t="b">
        <v>0</v>
      </c>
      <c r="H297" s="25" t="s">
        <v>15</v>
      </c>
      <c r="I297" s="25" t="s">
        <v>15</v>
      </c>
    </row>
    <row r="298" spans="1:9" ht="16" x14ac:dyDescent="0.2">
      <c r="A298" s="25" t="s">
        <v>438</v>
      </c>
      <c r="B298" s="26">
        <v>0</v>
      </c>
      <c r="C298" s="25" t="s">
        <v>728</v>
      </c>
      <c r="D298" s="27">
        <v>6</v>
      </c>
      <c r="E298" s="27">
        <v>13</v>
      </c>
      <c r="F298" s="33">
        <f t="shared" si="5"/>
        <v>9.5</v>
      </c>
      <c r="G298" s="27" t="b">
        <v>0</v>
      </c>
      <c r="H298" s="25" t="s">
        <v>19</v>
      </c>
      <c r="I298" s="25" t="s">
        <v>15</v>
      </c>
    </row>
    <row r="299" spans="1:9" ht="16" x14ac:dyDescent="0.2">
      <c r="A299" s="25" t="s">
        <v>459</v>
      </c>
      <c r="B299" s="26">
        <v>0</v>
      </c>
      <c r="C299" s="25" t="s">
        <v>728</v>
      </c>
      <c r="D299" s="27">
        <v>10</v>
      </c>
      <c r="E299" s="27">
        <v>9</v>
      </c>
      <c r="F299" s="33">
        <f t="shared" si="5"/>
        <v>9.5</v>
      </c>
      <c r="G299" s="27" t="b">
        <v>0</v>
      </c>
      <c r="H299" s="25" t="s">
        <v>15</v>
      </c>
      <c r="I299" s="25" t="s">
        <v>15</v>
      </c>
    </row>
    <row r="300" spans="1:9" ht="16" x14ac:dyDescent="0.2">
      <c r="A300" s="25" t="s">
        <v>484</v>
      </c>
      <c r="B300" s="26">
        <v>0</v>
      </c>
      <c r="C300" s="25" t="s">
        <v>728</v>
      </c>
      <c r="D300" s="27">
        <v>12</v>
      </c>
      <c r="E300" s="27">
        <v>7</v>
      </c>
      <c r="F300" s="33">
        <f t="shared" si="5"/>
        <v>9.5</v>
      </c>
      <c r="G300" s="27" t="b">
        <v>0</v>
      </c>
      <c r="H300" s="25" t="s">
        <v>15</v>
      </c>
      <c r="I300" s="25" t="s">
        <v>15</v>
      </c>
    </row>
    <row r="301" spans="1:9" ht="16" x14ac:dyDescent="0.2">
      <c r="A301" s="25" t="s">
        <v>270</v>
      </c>
      <c r="B301" s="26">
        <v>0</v>
      </c>
      <c r="C301" s="25" t="s">
        <v>728</v>
      </c>
      <c r="D301" s="27">
        <v>11</v>
      </c>
      <c r="E301" s="27">
        <v>9</v>
      </c>
      <c r="F301" s="33">
        <f t="shared" si="5"/>
        <v>10</v>
      </c>
      <c r="G301" s="27" t="b">
        <v>0</v>
      </c>
      <c r="H301" s="25" t="s">
        <v>19</v>
      </c>
      <c r="I301" s="25" t="s">
        <v>15</v>
      </c>
    </row>
    <row r="302" spans="1:9" ht="16" x14ac:dyDescent="0.2">
      <c r="A302" s="25" t="s">
        <v>306</v>
      </c>
      <c r="B302" s="26">
        <v>0</v>
      </c>
      <c r="C302" s="25" t="s">
        <v>728</v>
      </c>
      <c r="D302" s="27">
        <v>12</v>
      </c>
      <c r="E302" s="27">
        <v>9</v>
      </c>
      <c r="F302" s="33">
        <f t="shared" si="5"/>
        <v>10.5</v>
      </c>
      <c r="G302" s="27" t="b">
        <v>0</v>
      </c>
      <c r="H302" s="25" t="s">
        <v>15</v>
      </c>
      <c r="I302" s="25" t="s">
        <v>15</v>
      </c>
    </row>
    <row r="303" spans="1:9" ht="16" x14ac:dyDescent="0.2">
      <c r="A303" s="25" t="s">
        <v>489</v>
      </c>
      <c r="B303" s="26">
        <v>0</v>
      </c>
      <c r="C303" s="25" t="s">
        <v>728</v>
      </c>
      <c r="D303" s="27">
        <v>8</v>
      </c>
      <c r="E303" s="27">
        <v>13</v>
      </c>
      <c r="F303" s="33">
        <f t="shared" si="5"/>
        <v>10.5</v>
      </c>
      <c r="G303" s="27" t="b">
        <v>0</v>
      </c>
      <c r="H303" s="25" t="s">
        <v>15</v>
      </c>
      <c r="I303" s="25" t="s">
        <v>15</v>
      </c>
    </row>
    <row r="304" spans="1:9" ht="16" x14ac:dyDescent="0.2">
      <c r="A304" s="25" t="s">
        <v>33</v>
      </c>
      <c r="B304" s="26">
        <v>0</v>
      </c>
      <c r="C304" s="25" t="s">
        <v>728</v>
      </c>
      <c r="D304" s="27">
        <v>12</v>
      </c>
      <c r="E304" s="27">
        <v>11</v>
      </c>
      <c r="F304" s="33">
        <f t="shared" si="5"/>
        <v>11.5</v>
      </c>
      <c r="G304" s="27" t="b">
        <v>0</v>
      </c>
      <c r="H304" s="25" t="s">
        <v>15</v>
      </c>
      <c r="I304" s="25" t="s">
        <v>15</v>
      </c>
    </row>
    <row r="305" spans="1:9" ht="16" x14ac:dyDescent="0.2">
      <c r="A305" s="25" t="s">
        <v>452</v>
      </c>
      <c r="B305" s="26">
        <v>0</v>
      </c>
      <c r="C305" s="25" t="s">
        <v>728</v>
      </c>
      <c r="D305" s="27">
        <v>9</v>
      </c>
      <c r="E305" s="27">
        <v>14</v>
      </c>
      <c r="F305" s="33">
        <f t="shared" si="5"/>
        <v>11.5</v>
      </c>
      <c r="G305" s="27" t="b">
        <v>0</v>
      </c>
      <c r="H305" s="25" t="s">
        <v>19</v>
      </c>
      <c r="I305" s="25" t="s">
        <v>15</v>
      </c>
    </row>
    <row r="306" spans="1:9" ht="16" x14ac:dyDescent="0.2">
      <c r="A306" s="25" t="s">
        <v>526</v>
      </c>
      <c r="B306" s="26">
        <v>0</v>
      </c>
      <c r="C306" s="25" t="s">
        <v>728</v>
      </c>
      <c r="D306" s="27">
        <v>13</v>
      </c>
      <c r="E306" s="27">
        <v>10</v>
      </c>
      <c r="F306" s="33">
        <f t="shared" si="5"/>
        <v>11.5</v>
      </c>
      <c r="G306" s="27" t="b">
        <v>0</v>
      </c>
      <c r="H306" s="25" t="s">
        <v>19</v>
      </c>
      <c r="I306" s="25" t="s">
        <v>15</v>
      </c>
    </row>
    <row r="307" spans="1:9" ht="16" x14ac:dyDescent="0.2">
      <c r="A307" s="25" t="s">
        <v>448</v>
      </c>
      <c r="B307" s="26">
        <v>0</v>
      </c>
      <c r="C307" s="25" t="s">
        <v>728</v>
      </c>
      <c r="D307" s="27">
        <v>12</v>
      </c>
      <c r="E307" s="27">
        <v>12</v>
      </c>
      <c r="F307" s="33">
        <f t="shared" si="5"/>
        <v>12</v>
      </c>
      <c r="G307" s="27" t="b">
        <v>0</v>
      </c>
      <c r="H307" s="25" t="s">
        <v>15</v>
      </c>
      <c r="I307" s="25" t="s">
        <v>15</v>
      </c>
    </row>
    <row r="308" spans="1:9" ht="16" x14ac:dyDescent="0.2">
      <c r="A308" s="25" t="s">
        <v>471</v>
      </c>
      <c r="B308" s="26">
        <v>0</v>
      </c>
      <c r="C308" s="25" t="s">
        <v>728</v>
      </c>
      <c r="D308" s="27">
        <v>11</v>
      </c>
      <c r="E308" s="27">
        <v>13</v>
      </c>
      <c r="F308" s="33">
        <f t="shared" si="5"/>
        <v>12</v>
      </c>
      <c r="G308" s="27" t="b">
        <v>0</v>
      </c>
      <c r="H308" s="25" t="s">
        <v>15</v>
      </c>
      <c r="I308" s="25" t="s">
        <v>15</v>
      </c>
    </row>
    <row r="309" spans="1:9" ht="16" x14ac:dyDescent="0.2">
      <c r="A309" s="25" t="s">
        <v>495</v>
      </c>
      <c r="B309" s="26">
        <v>0</v>
      </c>
      <c r="C309" s="25" t="s">
        <v>728</v>
      </c>
      <c r="D309" s="27">
        <v>7</v>
      </c>
      <c r="E309" s="27">
        <v>17</v>
      </c>
      <c r="F309" s="33">
        <f t="shared" si="5"/>
        <v>12</v>
      </c>
      <c r="G309" s="27" t="b">
        <v>0</v>
      </c>
      <c r="H309" s="25" t="s">
        <v>15</v>
      </c>
      <c r="I309" s="25" t="s">
        <v>15</v>
      </c>
    </row>
    <row r="310" spans="1:9" ht="16" x14ac:dyDescent="0.2">
      <c r="A310" s="25" t="s">
        <v>573</v>
      </c>
      <c r="B310" s="26">
        <v>0</v>
      </c>
      <c r="C310" s="25" t="s">
        <v>728</v>
      </c>
      <c r="D310" s="27">
        <v>11</v>
      </c>
      <c r="E310" s="27">
        <v>13</v>
      </c>
      <c r="F310" s="33">
        <f t="shared" si="5"/>
        <v>12</v>
      </c>
      <c r="G310" s="27" t="b">
        <v>0</v>
      </c>
      <c r="H310" s="25" t="s">
        <v>15</v>
      </c>
      <c r="I310" s="25" t="s">
        <v>15</v>
      </c>
    </row>
    <row r="311" spans="1:9" ht="16" x14ac:dyDescent="0.2">
      <c r="A311" s="25" t="s">
        <v>44</v>
      </c>
      <c r="B311" s="26">
        <v>0</v>
      </c>
      <c r="C311" s="25" t="s">
        <v>728</v>
      </c>
      <c r="D311" s="27">
        <v>11</v>
      </c>
      <c r="E311" s="27">
        <v>14</v>
      </c>
      <c r="F311" s="33">
        <f t="shared" si="5"/>
        <v>12.5</v>
      </c>
      <c r="G311" s="27" t="b">
        <v>0</v>
      </c>
      <c r="H311" s="25" t="s">
        <v>15</v>
      </c>
      <c r="I311" s="25" t="s">
        <v>15</v>
      </c>
    </row>
    <row r="312" spans="1:9" ht="16" x14ac:dyDescent="0.2">
      <c r="A312" s="25" t="s">
        <v>75</v>
      </c>
      <c r="B312" s="26">
        <v>0</v>
      </c>
      <c r="C312" s="25" t="s">
        <v>728</v>
      </c>
      <c r="D312" s="27">
        <v>16</v>
      </c>
      <c r="E312" s="27">
        <v>9</v>
      </c>
      <c r="F312" s="33">
        <f t="shared" si="5"/>
        <v>12.5</v>
      </c>
      <c r="G312" s="27" t="b">
        <v>0</v>
      </c>
      <c r="H312" s="25" t="s">
        <v>15</v>
      </c>
      <c r="I312" s="25" t="s">
        <v>15</v>
      </c>
    </row>
    <row r="313" spans="1:9" ht="16" x14ac:dyDescent="0.2">
      <c r="A313" s="25" t="s">
        <v>100</v>
      </c>
      <c r="B313" s="26">
        <v>0</v>
      </c>
      <c r="C313" s="25" t="s">
        <v>728</v>
      </c>
      <c r="D313" s="27">
        <v>15</v>
      </c>
      <c r="E313" s="27">
        <v>10</v>
      </c>
      <c r="F313" s="33">
        <f t="shared" si="5"/>
        <v>12.5</v>
      </c>
      <c r="G313" s="27" t="b">
        <v>0</v>
      </c>
      <c r="H313" s="25" t="s">
        <v>19</v>
      </c>
      <c r="I313" s="25" t="s">
        <v>15</v>
      </c>
    </row>
    <row r="314" spans="1:9" ht="16" x14ac:dyDescent="0.2">
      <c r="A314" s="25" t="s">
        <v>256</v>
      </c>
      <c r="B314" s="26">
        <v>0</v>
      </c>
      <c r="C314" s="25" t="s">
        <v>728</v>
      </c>
      <c r="D314" s="27">
        <v>15</v>
      </c>
      <c r="E314" s="27">
        <v>10</v>
      </c>
      <c r="F314" s="33">
        <f t="shared" si="5"/>
        <v>12.5</v>
      </c>
      <c r="G314" s="27" t="b">
        <v>0</v>
      </c>
      <c r="H314" s="25" t="s">
        <v>15</v>
      </c>
      <c r="I314" s="25" t="s">
        <v>15</v>
      </c>
    </row>
    <row r="315" spans="1:9" ht="16" x14ac:dyDescent="0.2">
      <c r="A315" s="25" t="s">
        <v>480</v>
      </c>
      <c r="B315" s="26">
        <v>0</v>
      </c>
      <c r="C315" s="25" t="s">
        <v>728</v>
      </c>
      <c r="D315" s="27">
        <v>14</v>
      </c>
      <c r="E315" s="27">
        <v>11</v>
      </c>
      <c r="F315" s="33">
        <f t="shared" ref="F315:F378" si="6">AVERAGE(D315:E315)</f>
        <v>12.5</v>
      </c>
      <c r="G315" s="27" t="b">
        <v>0</v>
      </c>
      <c r="H315" s="25" t="s">
        <v>15</v>
      </c>
      <c r="I315" s="25" t="s">
        <v>15</v>
      </c>
    </row>
    <row r="316" spans="1:9" ht="16" x14ac:dyDescent="0.2">
      <c r="A316" s="25" t="s">
        <v>490</v>
      </c>
      <c r="B316" s="26">
        <v>0</v>
      </c>
      <c r="C316" s="25" t="s">
        <v>728</v>
      </c>
      <c r="D316" s="33">
        <v>16</v>
      </c>
      <c r="E316" s="33">
        <v>9</v>
      </c>
      <c r="F316" s="33">
        <f t="shared" si="6"/>
        <v>12.5</v>
      </c>
      <c r="G316" s="27" t="b">
        <v>0</v>
      </c>
      <c r="H316" s="25" t="s">
        <v>15</v>
      </c>
      <c r="I316" s="25" t="s">
        <v>15</v>
      </c>
    </row>
    <row r="317" spans="1:9" ht="16" x14ac:dyDescent="0.2">
      <c r="A317" s="25" t="s">
        <v>570</v>
      </c>
      <c r="B317" s="26">
        <v>0</v>
      </c>
      <c r="C317" s="25" t="s">
        <v>728</v>
      </c>
      <c r="D317" s="27">
        <v>9</v>
      </c>
      <c r="E317" s="27">
        <v>16</v>
      </c>
      <c r="F317" s="33">
        <f t="shared" si="6"/>
        <v>12.5</v>
      </c>
      <c r="G317" s="27" t="b">
        <v>0</v>
      </c>
      <c r="H317" s="25" t="s">
        <v>15</v>
      </c>
      <c r="I317" s="25" t="s">
        <v>15</v>
      </c>
    </row>
    <row r="318" spans="1:9" ht="16" x14ac:dyDescent="0.2">
      <c r="A318" s="25" t="s">
        <v>106</v>
      </c>
      <c r="B318" s="26">
        <v>0</v>
      </c>
      <c r="C318" s="25" t="s">
        <v>728</v>
      </c>
      <c r="D318" s="33">
        <v>19</v>
      </c>
      <c r="E318" s="33">
        <v>7</v>
      </c>
      <c r="F318" s="33">
        <f t="shared" si="6"/>
        <v>13</v>
      </c>
      <c r="G318" s="27" t="b">
        <v>0</v>
      </c>
      <c r="H318" s="25" t="s">
        <v>19</v>
      </c>
      <c r="I318" s="25" t="s">
        <v>15</v>
      </c>
    </row>
    <row r="319" spans="1:9" ht="16" x14ac:dyDescent="0.2">
      <c r="A319" s="25" t="s">
        <v>427</v>
      </c>
      <c r="B319" s="26">
        <v>0</v>
      </c>
      <c r="C319" s="25" t="s">
        <v>728</v>
      </c>
      <c r="D319" s="33">
        <v>16</v>
      </c>
      <c r="E319" s="33">
        <v>10</v>
      </c>
      <c r="F319" s="33">
        <f t="shared" si="6"/>
        <v>13</v>
      </c>
      <c r="G319" s="27" t="b">
        <v>0</v>
      </c>
      <c r="H319" s="25" t="s">
        <v>15</v>
      </c>
      <c r="I319" s="25" t="s">
        <v>15</v>
      </c>
    </row>
    <row r="320" spans="1:9" ht="16" x14ac:dyDescent="0.2">
      <c r="A320" s="25" t="s">
        <v>482</v>
      </c>
      <c r="B320" s="26">
        <v>0</v>
      </c>
      <c r="C320" s="25" t="s">
        <v>728</v>
      </c>
      <c r="D320" s="27">
        <v>14</v>
      </c>
      <c r="E320" s="27">
        <v>12</v>
      </c>
      <c r="F320" s="33">
        <f t="shared" si="6"/>
        <v>13</v>
      </c>
      <c r="G320" s="27" t="b">
        <v>0</v>
      </c>
      <c r="H320" s="25" t="s">
        <v>15</v>
      </c>
      <c r="I320" s="25" t="s">
        <v>15</v>
      </c>
    </row>
    <row r="321" spans="1:9" ht="16" x14ac:dyDescent="0.2">
      <c r="A321" s="25" t="s">
        <v>126</v>
      </c>
      <c r="B321" s="26">
        <v>0</v>
      </c>
      <c r="C321" s="25" t="s">
        <v>728</v>
      </c>
      <c r="D321" s="27">
        <v>13</v>
      </c>
      <c r="E321" s="27">
        <v>14</v>
      </c>
      <c r="F321" s="33">
        <f t="shared" si="6"/>
        <v>13.5</v>
      </c>
      <c r="G321" s="27" t="b">
        <v>0</v>
      </c>
      <c r="H321" s="25" t="s">
        <v>17</v>
      </c>
      <c r="I321" s="25" t="s">
        <v>15</v>
      </c>
    </row>
    <row r="322" spans="1:9" ht="16" x14ac:dyDescent="0.2">
      <c r="A322" s="25" t="s">
        <v>282</v>
      </c>
      <c r="B322" s="26">
        <v>0</v>
      </c>
      <c r="C322" s="25" t="s">
        <v>728</v>
      </c>
      <c r="D322" s="27">
        <v>17</v>
      </c>
      <c r="E322" s="27">
        <v>10</v>
      </c>
      <c r="F322" s="33">
        <f t="shared" si="6"/>
        <v>13.5</v>
      </c>
      <c r="G322" s="27" t="b">
        <v>0</v>
      </c>
      <c r="H322" s="25" t="s">
        <v>15</v>
      </c>
      <c r="I322" s="25" t="s">
        <v>15</v>
      </c>
    </row>
    <row r="323" spans="1:9" ht="16" x14ac:dyDescent="0.2">
      <c r="A323" s="25" t="s">
        <v>410</v>
      </c>
      <c r="B323" s="26">
        <v>0</v>
      </c>
      <c r="C323" s="25" t="s">
        <v>728</v>
      </c>
      <c r="D323" s="27">
        <v>11</v>
      </c>
      <c r="E323" s="27">
        <v>16</v>
      </c>
      <c r="F323" s="33">
        <f t="shared" si="6"/>
        <v>13.5</v>
      </c>
      <c r="G323" s="27" t="b">
        <v>0</v>
      </c>
      <c r="H323" s="25" t="s">
        <v>15</v>
      </c>
      <c r="I323" s="25" t="s">
        <v>15</v>
      </c>
    </row>
    <row r="324" spans="1:9" ht="16" x14ac:dyDescent="0.2">
      <c r="A324" s="25" t="s">
        <v>481</v>
      </c>
      <c r="B324" s="26">
        <v>0</v>
      </c>
      <c r="C324" s="25" t="s">
        <v>728</v>
      </c>
      <c r="D324" s="27">
        <v>12</v>
      </c>
      <c r="E324" s="27">
        <v>15</v>
      </c>
      <c r="F324" s="33">
        <f t="shared" si="6"/>
        <v>13.5</v>
      </c>
      <c r="G324" s="27" t="b">
        <v>0</v>
      </c>
      <c r="H324" s="25" t="s">
        <v>15</v>
      </c>
      <c r="I324" s="25" t="s">
        <v>15</v>
      </c>
    </row>
    <row r="325" spans="1:9" ht="16" x14ac:dyDescent="0.2">
      <c r="A325" s="25" t="s">
        <v>77</v>
      </c>
      <c r="B325" s="26">
        <v>0</v>
      </c>
      <c r="C325" s="25" t="s">
        <v>728</v>
      </c>
      <c r="D325" s="27">
        <v>16</v>
      </c>
      <c r="E325" s="27">
        <v>12</v>
      </c>
      <c r="F325" s="33">
        <f t="shared" si="6"/>
        <v>14</v>
      </c>
      <c r="G325" s="27" t="b">
        <v>0</v>
      </c>
      <c r="H325" s="25" t="s">
        <v>15</v>
      </c>
      <c r="I325" s="25" t="s">
        <v>15</v>
      </c>
    </row>
    <row r="326" spans="1:9" ht="16" x14ac:dyDescent="0.2">
      <c r="A326" s="25" t="s">
        <v>303</v>
      </c>
      <c r="B326" s="26">
        <v>0</v>
      </c>
      <c r="C326" s="25" t="s">
        <v>728</v>
      </c>
      <c r="D326" s="27">
        <v>17</v>
      </c>
      <c r="E326" s="27">
        <v>11</v>
      </c>
      <c r="F326" s="33">
        <f t="shared" si="6"/>
        <v>14</v>
      </c>
      <c r="G326" s="27" t="b">
        <v>0</v>
      </c>
      <c r="H326" s="25" t="s">
        <v>17</v>
      </c>
      <c r="I326" s="25" t="s">
        <v>15</v>
      </c>
    </row>
    <row r="327" spans="1:9" ht="16" x14ac:dyDescent="0.2">
      <c r="A327" s="25" t="s">
        <v>407</v>
      </c>
      <c r="B327" s="26">
        <v>0</v>
      </c>
      <c r="C327" s="25" t="s">
        <v>728</v>
      </c>
      <c r="D327" s="27">
        <v>17</v>
      </c>
      <c r="E327" s="27">
        <v>11</v>
      </c>
      <c r="F327" s="33">
        <f t="shared" si="6"/>
        <v>14</v>
      </c>
      <c r="G327" s="27" t="b">
        <v>0</v>
      </c>
      <c r="H327" s="25" t="s">
        <v>15</v>
      </c>
      <c r="I327" s="25" t="s">
        <v>15</v>
      </c>
    </row>
    <row r="328" spans="1:9" ht="16" x14ac:dyDescent="0.2">
      <c r="A328" s="25" t="s">
        <v>598</v>
      </c>
      <c r="B328" s="26">
        <v>0</v>
      </c>
      <c r="C328" s="25" t="s">
        <v>728</v>
      </c>
      <c r="D328" s="27">
        <v>15</v>
      </c>
      <c r="E328" s="27">
        <v>13</v>
      </c>
      <c r="F328" s="33">
        <f t="shared" si="6"/>
        <v>14</v>
      </c>
      <c r="G328" s="27" t="b">
        <v>0</v>
      </c>
      <c r="H328" s="25" t="s">
        <v>19</v>
      </c>
      <c r="I328" s="25" t="s">
        <v>15</v>
      </c>
    </row>
    <row r="329" spans="1:9" ht="16" x14ac:dyDescent="0.2">
      <c r="A329" s="25" t="s">
        <v>544</v>
      </c>
      <c r="B329" s="26">
        <v>1</v>
      </c>
      <c r="C329" s="25" t="s">
        <v>728</v>
      </c>
      <c r="D329" s="27">
        <v>15</v>
      </c>
      <c r="E329" s="27">
        <v>14</v>
      </c>
      <c r="F329" s="33">
        <f t="shared" si="6"/>
        <v>14.5</v>
      </c>
      <c r="G329" s="27" t="b">
        <v>0</v>
      </c>
      <c r="H329" s="25" t="s">
        <v>19</v>
      </c>
      <c r="I329" s="25" t="s">
        <v>738</v>
      </c>
    </row>
    <row r="330" spans="1:9" ht="16" x14ac:dyDescent="0.2">
      <c r="A330" s="25" t="s">
        <v>597</v>
      </c>
      <c r="B330" s="26">
        <v>0</v>
      </c>
      <c r="C330" s="25" t="s">
        <v>728</v>
      </c>
      <c r="D330" s="27">
        <v>16</v>
      </c>
      <c r="E330" s="27">
        <v>13</v>
      </c>
      <c r="F330" s="33">
        <f t="shared" si="6"/>
        <v>14.5</v>
      </c>
      <c r="G330" s="27" t="b">
        <v>0</v>
      </c>
      <c r="H330" s="25" t="s">
        <v>15</v>
      </c>
      <c r="I330" s="25" t="s">
        <v>15</v>
      </c>
    </row>
    <row r="331" spans="1:9" ht="16" x14ac:dyDescent="0.2">
      <c r="A331" s="25" t="s">
        <v>599</v>
      </c>
      <c r="B331" s="26">
        <v>0</v>
      </c>
      <c r="C331" s="25" t="s">
        <v>728</v>
      </c>
      <c r="D331" s="27">
        <v>12</v>
      </c>
      <c r="E331" s="27">
        <v>17</v>
      </c>
      <c r="F331" s="33">
        <f t="shared" si="6"/>
        <v>14.5</v>
      </c>
      <c r="G331" s="27" t="b">
        <v>0</v>
      </c>
      <c r="H331" s="25" t="s">
        <v>15</v>
      </c>
      <c r="I331" s="25" t="s">
        <v>15</v>
      </c>
    </row>
    <row r="332" spans="1:9" ht="16" x14ac:dyDescent="0.2">
      <c r="A332" s="25" t="s">
        <v>606</v>
      </c>
      <c r="B332" s="26">
        <v>0</v>
      </c>
      <c r="C332" s="25" t="s">
        <v>728</v>
      </c>
      <c r="D332" s="27">
        <v>16</v>
      </c>
      <c r="E332" s="27">
        <v>13</v>
      </c>
      <c r="F332" s="33">
        <f t="shared" si="6"/>
        <v>14.5</v>
      </c>
      <c r="G332" s="27" t="b">
        <v>0</v>
      </c>
      <c r="H332" s="25" t="s">
        <v>15</v>
      </c>
      <c r="I332" s="25" t="s">
        <v>15</v>
      </c>
    </row>
    <row r="333" spans="1:9" ht="16" x14ac:dyDescent="0.2">
      <c r="A333" s="25" t="s">
        <v>20</v>
      </c>
      <c r="B333" s="31">
        <v>0</v>
      </c>
      <c r="C333" s="25" t="s">
        <v>728</v>
      </c>
      <c r="D333" s="33">
        <v>11</v>
      </c>
      <c r="E333" s="33">
        <v>19</v>
      </c>
      <c r="F333" s="33">
        <f t="shared" si="6"/>
        <v>15</v>
      </c>
      <c r="G333" s="27" t="b">
        <v>0</v>
      </c>
      <c r="H333" s="25" t="s">
        <v>15</v>
      </c>
      <c r="I333" s="25" t="s">
        <v>15</v>
      </c>
    </row>
    <row r="334" spans="1:9" ht="16" x14ac:dyDescent="0.2">
      <c r="A334" s="25" t="s">
        <v>88</v>
      </c>
      <c r="B334" s="26">
        <v>0</v>
      </c>
      <c r="C334" s="25" t="s">
        <v>728</v>
      </c>
      <c r="D334" s="27">
        <v>11</v>
      </c>
      <c r="E334" s="27">
        <v>19</v>
      </c>
      <c r="F334" s="33">
        <f t="shared" si="6"/>
        <v>15</v>
      </c>
      <c r="G334" s="27" t="b">
        <v>0</v>
      </c>
      <c r="H334" s="25" t="s">
        <v>19</v>
      </c>
      <c r="I334" s="25" t="s">
        <v>15</v>
      </c>
    </row>
    <row r="335" spans="1:9" ht="16" x14ac:dyDescent="0.2">
      <c r="A335" s="25" t="s">
        <v>145</v>
      </c>
      <c r="B335" s="26">
        <v>0</v>
      </c>
      <c r="C335" s="25" t="s">
        <v>728</v>
      </c>
      <c r="D335" s="27">
        <v>14</v>
      </c>
      <c r="E335" s="27">
        <v>16</v>
      </c>
      <c r="F335" s="33">
        <f t="shared" si="6"/>
        <v>15</v>
      </c>
      <c r="G335" s="27" t="b">
        <v>0</v>
      </c>
      <c r="H335" s="25" t="s">
        <v>15</v>
      </c>
      <c r="I335" s="25" t="s">
        <v>15</v>
      </c>
    </row>
    <row r="336" spans="1:9" ht="16" x14ac:dyDescent="0.2">
      <c r="A336" s="25" t="s">
        <v>402</v>
      </c>
      <c r="B336" s="26">
        <v>0</v>
      </c>
      <c r="C336" s="25" t="s">
        <v>728</v>
      </c>
      <c r="D336" s="33">
        <v>14</v>
      </c>
      <c r="E336" s="33">
        <v>16</v>
      </c>
      <c r="F336" s="33">
        <f t="shared" si="6"/>
        <v>15</v>
      </c>
      <c r="G336" s="27" t="b">
        <v>0</v>
      </c>
      <c r="H336" s="25" t="s">
        <v>19</v>
      </c>
      <c r="I336" s="25" t="s">
        <v>15</v>
      </c>
    </row>
    <row r="337" spans="1:9" ht="16" x14ac:dyDescent="0.2">
      <c r="A337" s="25" t="s">
        <v>461</v>
      </c>
      <c r="B337" s="26">
        <v>0</v>
      </c>
      <c r="C337" s="25" t="s">
        <v>728</v>
      </c>
      <c r="D337" s="27">
        <v>13</v>
      </c>
      <c r="E337" s="27">
        <v>17</v>
      </c>
      <c r="F337" s="33">
        <f t="shared" si="6"/>
        <v>15</v>
      </c>
      <c r="G337" s="27" t="b">
        <v>0</v>
      </c>
      <c r="H337" s="25" t="s">
        <v>19</v>
      </c>
      <c r="I337" s="25" t="s">
        <v>15</v>
      </c>
    </row>
    <row r="338" spans="1:9" ht="16" x14ac:dyDescent="0.2">
      <c r="A338" s="25" t="s">
        <v>118</v>
      </c>
      <c r="B338" s="26">
        <v>0</v>
      </c>
      <c r="C338" s="25" t="s">
        <v>728</v>
      </c>
      <c r="D338" s="27">
        <v>20</v>
      </c>
      <c r="E338" s="27">
        <v>11</v>
      </c>
      <c r="F338" s="33">
        <f t="shared" si="6"/>
        <v>15.5</v>
      </c>
      <c r="G338" s="27" t="b">
        <v>0</v>
      </c>
      <c r="H338" s="25" t="s">
        <v>19</v>
      </c>
      <c r="I338" s="25" t="s">
        <v>15</v>
      </c>
    </row>
    <row r="339" spans="1:9" ht="16" x14ac:dyDescent="0.2">
      <c r="A339" s="25" t="s">
        <v>266</v>
      </c>
      <c r="B339" s="26">
        <v>1</v>
      </c>
      <c r="C339" s="25" t="s">
        <v>728</v>
      </c>
      <c r="D339" s="27">
        <v>16</v>
      </c>
      <c r="E339" s="27">
        <v>15</v>
      </c>
      <c r="F339" s="33">
        <f t="shared" si="6"/>
        <v>15.5</v>
      </c>
      <c r="G339" s="27" t="b">
        <v>0</v>
      </c>
      <c r="H339" s="25" t="s">
        <v>17</v>
      </c>
      <c r="I339" s="25" t="s">
        <v>15</v>
      </c>
    </row>
    <row r="340" spans="1:9" ht="16" x14ac:dyDescent="0.2">
      <c r="A340" s="25" t="s">
        <v>409</v>
      </c>
      <c r="B340" s="26">
        <v>0</v>
      </c>
      <c r="C340" s="25" t="s">
        <v>728</v>
      </c>
      <c r="D340" s="27">
        <v>22</v>
      </c>
      <c r="E340" s="27">
        <v>9</v>
      </c>
      <c r="F340" s="33">
        <f t="shared" si="6"/>
        <v>15.5</v>
      </c>
      <c r="G340" s="27" t="b">
        <v>0</v>
      </c>
      <c r="H340" s="25" t="s">
        <v>15</v>
      </c>
      <c r="I340" s="25" t="s">
        <v>15</v>
      </c>
    </row>
    <row r="341" spans="1:9" ht="16" x14ac:dyDescent="0.2">
      <c r="A341" s="25" t="s">
        <v>423</v>
      </c>
      <c r="B341" s="26">
        <v>0</v>
      </c>
      <c r="C341" s="25" t="s">
        <v>728</v>
      </c>
      <c r="D341" s="27">
        <v>12</v>
      </c>
      <c r="E341" s="27">
        <v>19</v>
      </c>
      <c r="F341" s="33">
        <f t="shared" si="6"/>
        <v>15.5</v>
      </c>
      <c r="G341" s="27" t="b">
        <v>0</v>
      </c>
      <c r="H341" s="25" t="s">
        <v>15</v>
      </c>
      <c r="I341" s="25" t="s">
        <v>15</v>
      </c>
    </row>
    <row r="342" spans="1:9" ht="16" x14ac:dyDescent="0.2">
      <c r="A342" s="25" t="s">
        <v>529</v>
      </c>
      <c r="B342" s="26">
        <v>0</v>
      </c>
      <c r="C342" s="25" t="s">
        <v>728</v>
      </c>
      <c r="D342" s="27">
        <v>15</v>
      </c>
      <c r="E342" s="27">
        <v>16</v>
      </c>
      <c r="F342" s="33">
        <f t="shared" si="6"/>
        <v>15.5</v>
      </c>
      <c r="G342" s="27" t="b">
        <v>0</v>
      </c>
      <c r="H342" s="25" t="s">
        <v>15</v>
      </c>
      <c r="I342" s="25" t="s">
        <v>15</v>
      </c>
    </row>
    <row r="343" spans="1:9" ht="16" x14ac:dyDescent="0.2">
      <c r="A343" s="25" t="s">
        <v>41</v>
      </c>
      <c r="B343" s="26">
        <v>0</v>
      </c>
      <c r="C343" s="25" t="s">
        <v>728</v>
      </c>
      <c r="D343" s="27">
        <v>11</v>
      </c>
      <c r="E343" s="27">
        <v>21</v>
      </c>
      <c r="F343" s="33">
        <f t="shared" si="6"/>
        <v>16</v>
      </c>
      <c r="G343" s="27" t="b">
        <v>0</v>
      </c>
      <c r="H343" s="25" t="s">
        <v>15</v>
      </c>
      <c r="I343" s="25" t="s">
        <v>15</v>
      </c>
    </row>
    <row r="344" spans="1:9" ht="16" x14ac:dyDescent="0.2">
      <c r="A344" s="25" t="s">
        <v>127</v>
      </c>
      <c r="B344" s="26">
        <v>0</v>
      </c>
      <c r="C344" s="25" t="s">
        <v>728</v>
      </c>
      <c r="D344" s="27">
        <v>20</v>
      </c>
      <c r="E344" s="27">
        <v>12</v>
      </c>
      <c r="F344" s="33">
        <f t="shared" si="6"/>
        <v>16</v>
      </c>
      <c r="G344" s="27" t="b">
        <v>0</v>
      </c>
      <c r="H344" s="25" t="s">
        <v>17</v>
      </c>
      <c r="I344" s="25" t="s">
        <v>15</v>
      </c>
    </row>
    <row r="345" spans="1:9" ht="16" x14ac:dyDescent="0.2">
      <c r="A345" s="25" t="s">
        <v>414</v>
      </c>
      <c r="B345" s="26">
        <v>0</v>
      </c>
      <c r="C345" s="25" t="s">
        <v>728</v>
      </c>
      <c r="D345" s="27">
        <v>15</v>
      </c>
      <c r="E345" s="27">
        <v>17</v>
      </c>
      <c r="F345" s="33">
        <f t="shared" si="6"/>
        <v>16</v>
      </c>
      <c r="G345" s="27" t="b">
        <v>0</v>
      </c>
      <c r="H345" s="25" t="s">
        <v>19</v>
      </c>
      <c r="I345" s="25" t="s">
        <v>15</v>
      </c>
    </row>
    <row r="346" spans="1:9" ht="16" x14ac:dyDescent="0.2">
      <c r="A346" s="25" t="s">
        <v>422</v>
      </c>
      <c r="B346" s="26">
        <v>0</v>
      </c>
      <c r="C346" s="25" t="s">
        <v>728</v>
      </c>
      <c r="D346" s="27">
        <v>17</v>
      </c>
      <c r="E346" s="27">
        <v>15</v>
      </c>
      <c r="F346" s="33">
        <f t="shared" si="6"/>
        <v>16</v>
      </c>
      <c r="G346" s="27" t="b">
        <v>0</v>
      </c>
      <c r="H346" s="25" t="s">
        <v>15</v>
      </c>
      <c r="I346" s="25" t="s">
        <v>15</v>
      </c>
    </row>
    <row r="347" spans="1:9" ht="16" x14ac:dyDescent="0.2">
      <c r="A347" s="25" t="s">
        <v>500</v>
      </c>
      <c r="B347" s="26">
        <v>0</v>
      </c>
      <c r="C347" s="25" t="s">
        <v>728</v>
      </c>
      <c r="D347" s="27">
        <v>15</v>
      </c>
      <c r="E347" s="27">
        <v>17</v>
      </c>
      <c r="F347" s="33">
        <f t="shared" si="6"/>
        <v>16</v>
      </c>
      <c r="G347" s="27" t="b">
        <v>0</v>
      </c>
      <c r="H347" s="25" t="s">
        <v>15</v>
      </c>
      <c r="I347" s="25" t="s">
        <v>15</v>
      </c>
    </row>
    <row r="348" spans="1:9" ht="16" x14ac:dyDescent="0.2">
      <c r="A348" s="25" t="s">
        <v>524</v>
      </c>
      <c r="B348" s="26">
        <v>0</v>
      </c>
      <c r="C348" s="25" t="s">
        <v>728</v>
      </c>
      <c r="D348" s="27">
        <v>20</v>
      </c>
      <c r="E348" s="27">
        <v>12</v>
      </c>
      <c r="F348" s="33">
        <f t="shared" si="6"/>
        <v>16</v>
      </c>
      <c r="G348" s="27" t="b">
        <v>0</v>
      </c>
      <c r="H348" s="25" t="s">
        <v>15</v>
      </c>
      <c r="I348" s="25" t="s">
        <v>15</v>
      </c>
    </row>
    <row r="349" spans="1:9" ht="16" x14ac:dyDescent="0.2">
      <c r="A349" s="25" t="s">
        <v>519</v>
      </c>
      <c r="B349" s="26">
        <v>0</v>
      </c>
      <c r="C349" s="25" t="s">
        <v>728</v>
      </c>
      <c r="D349" s="27">
        <v>20</v>
      </c>
      <c r="E349" s="27">
        <v>13</v>
      </c>
      <c r="F349" s="33">
        <f t="shared" si="6"/>
        <v>16.5</v>
      </c>
      <c r="G349" s="27" t="b">
        <v>0</v>
      </c>
      <c r="H349" s="25" t="s">
        <v>15</v>
      </c>
      <c r="I349" s="25" t="s">
        <v>15</v>
      </c>
    </row>
    <row r="350" spans="1:9" ht="16" x14ac:dyDescent="0.2">
      <c r="A350" s="25" t="s">
        <v>382</v>
      </c>
      <c r="B350" s="26">
        <v>0</v>
      </c>
      <c r="C350" s="25" t="s">
        <v>728</v>
      </c>
      <c r="D350" s="27">
        <v>20</v>
      </c>
      <c r="E350" s="27">
        <v>14</v>
      </c>
      <c r="F350" s="33">
        <f t="shared" si="6"/>
        <v>17</v>
      </c>
      <c r="G350" s="27" t="b">
        <v>0</v>
      </c>
      <c r="H350" s="25" t="s">
        <v>15</v>
      </c>
      <c r="I350" s="25" t="s">
        <v>15</v>
      </c>
    </row>
    <row r="351" spans="1:9" ht="16" x14ac:dyDescent="0.2">
      <c r="A351" s="25" t="s">
        <v>498</v>
      </c>
      <c r="B351" s="26">
        <v>0</v>
      </c>
      <c r="C351" s="25" t="s">
        <v>728</v>
      </c>
      <c r="D351" s="27">
        <v>17</v>
      </c>
      <c r="E351" s="27">
        <v>17</v>
      </c>
      <c r="F351" s="33">
        <f t="shared" si="6"/>
        <v>17</v>
      </c>
      <c r="G351" s="27" t="b">
        <v>0</v>
      </c>
      <c r="H351" s="25" t="s">
        <v>19</v>
      </c>
      <c r="I351" s="25" t="s">
        <v>15</v>
      </c>
    </row>
    <row r="352" spans="1:9" ht="16" x14ac:dyDescent="0.2">
      <c r="A352" s="25" t="s">
        <v>128</v>
      </c>
      <c r="B352" s="26">
        <v>0</v>
      </c>
      <c r="C352" s="25" t="s">
        <v>728</v>
      </c>
      <c r="D352" s="27">
        <v>18</v>
      </c>
      <c r="E352" s="27">
        <v>17</v>
      </c>
      <c r="F352" s="33">
        <f t="shared" si="6"/>
        <v>17.5</v>
      </c>
      <c r="G352" s="27" t="b">
        <v>0</v>
      </c>
      <c r="H352" s="25" t="s">
        <v>15</v>
      </c>
      <c r="I352" s="25" t="s">
        <v>15</v>
      </c>
    </row>
    <row r="353" spans="1:9" ht="16" x14ac:dyDescent="0.2">
      <c r="A353" s="25" t="s">
        <v>285</v>
      </c>
      <c r="B353" s="26">
        <v>1</v>
      </c>
      <c r="C353" s="25" t="s">
        <v>728</v>
      </c>
      <c r="D353" s="27">
        <v>21</v>
      </c>
      <c r="E353" s="27">
        <v>14</v>
      </c>
      <c r="F353" s="33">
        <f t="shared" si="6"/>
        <v>17.5</v>
      </c>
      <c r="G353" s="27" t="b">
        <v>0</v>
      </c>
      <c r="H353" s="25" t="s">
        <v>17</v>
      </c>
      <c r="I353" s="25" t="s">
        <v>15</v>
      </c>
    </row>
    <row r="354" spans="1:9" ht="16" x14ac:dyDescent="0.2">
      <c r="A354" s="25" t="s">
        <v>523</v>
      </c>
      <c r="B354" s="26">
        <v>0</v>
      </c>
      <c r="C354" s="25" t="s">
        <v>728</v>
      </c>
      <c r="D354" s="27">
        <v>18</v>
      </c>
      <c r="E354" s="27">
        <v>17</v>
      </c>
      <c r="F354" s="33">
        <f t="shared" si="6"/>
        <v>17.5</v>
      </c>
      <c r="G354" s="27" t="b">
        <v>0</v>
      </c>
      <c r="H354" s="25" t="s">
        <v>15</v>
      </c>
      <c r="I354" s="25" t="s">
        <v>15</v>
      </c>
    </row>
    <row r="355" spans="1:9" ht="16" x14ac:dyDescent="0.2">
      <c r="A355" s="25" t="s">
        <v>594</v>
      </c>
      <c r="B355" s="26">
        <v>0</v>
      </c>
      <c r="C355" s="25" t="s">
        <v>728</v>
      </c>
      <c r="D355" s="27">
        <v>13</v>
      </c>
      <c r="E355" s="27">
        <v>22</v>
      </c>
      <c r="F355" s="33">
        <f t="shared" si="6"/>
        <v>17.5</v>
      </c>
      <c r="G355" s="27" t="b">
        <v>0</v>
      </c>
      <c r="H355" s="25" t="s">
        <v>15</v>
      </c>
      <c r="I355" s="25" t="s">
        <v>15</v>
      </c>
    </row>
    <row r="356" spans="1:9" ht="16" x14ac:dyDescent="0.2">
      <c r="A356" s="25" t="s">
        <v>387</v>
      </c>
      <c r="B356" s="26">
        <v>0</v>
      </c>
      <c r="C356" s="25" t="s">
        <v>728</v>
      </c>
      <c r="D356" s="27">
        <v>20</v>
      </c>
      <c r="E356" s="27">
        <v>16</v>
      </c>
      <c r="F356" s="33">
        <f t="shared" si="6"/>
        <v>18</v>
      </c>
      <c r="G356" s="27" t="b">
        <v>0</v>
      </c>
      <c r="H356" s="25" t="s">
        <v>15</v>
      </c>
      <c r="I356" s="25" t="s">
        <v>15</v>
      </c>
    </row>
    <row r="357" spans="1:9" ht="16" x14ac:dyDescent="0.2">
      <c r="A357" s="25" t="s">
        <v>525</v>
      </c>
      <c r="B357" s="26">
        <v>0</v>
      </c>
      <c r="C357" s="25" t="s">
        <v>728</v>
      </c>
      <c r="D357" s="27">
        <v>21</v>
      </c>
      <c r="E357" s="27">
        <v>15</v>
      </c>
      <c r="F357" s="33">
        <f t="shared" si="6"/>
        <v>18</v>
      </c>
      <c r="G357" s="27" t="b">
        <v>0</v>
      </c>
      <c r="H357" s="25" t="s">
        <v>15</v>
      </c>
      <c r="I357" s="25" t="s">
        <v>15</v>
      </c>
    </row>
    <row r="358" spans="1:9" ht="16" x14ac:dyDescent="0.2">
      <c r="A358" s="25" t="s">
        <v>608</v>
      </c>
      <c r="B358" s="26">
        <v>0</v>
      </c>
      <c r="C358" s="25" t="s">
        <v>728</v>
      </c>
      <c r="D358" s="27">
        <v>11</v>
      </c>
      <c r="E358" s="27">
        <v>25</v>
      </c>
      <c r="F358" s="33">
        <f t="shared" si="6"/>
        <v>18</v>
      </c>
      <c r="G358" s="27" t="b">
        <v>0</v>
      </c>
      <c r="H358" s="25" t="s">
        <v>15</v>
      </c>
      <c r="I358" s="25" t="s">
        <v>15</v>
      </c>
    </row>
    <row r="359" spans="1:9" ht="16" x14ac:dyDescent="0.2">
      <c r="A359" s="25" t="s">
        <v>297</v>
      </c>
      <c r="B359" s="26">
        <v>0</v>
      </c>
      <c r="C359" s="25" t="s">
        <v>728</v>
      </c>
      <c r="D359" s="27">
        <v>19</v>
      </c>
      <c r="E359" s="27">
        <v>18</v>
      </c>
      <c r="F359" s="33">
        <f t="shared" si="6"/>
        <v>18.5</v>
      </c>
      <c r="G359" s="27" t="b">
        <v>0</v>
      </c>
      <c r="H359" s="25" t="s">
        <v>17</v>
      </c>
      <c r="I359" s="25" t="s">
        <v>15</v>
      </c>
    </row>
    <row r="360" spans="1:9" ht="16" x14ac:dyDescent="0.2">
      <c r="A360" s="25" t="s">
        <v>531</v>
      </c>
      <c r="B360" s="26">
        <v>0</v>
      </c>
      <c r="C360" s="25" t="s">
        <v>728</v>
      </c>
      <c r="D360" s="27">
        <v>19</v>
      </c>
      <c r="E360" s="27">
        <v>19</v>
      </c>
      <c r="F360" s="33">
        <f t="shared" si="6"/>
        <v>19</v>
      </c>
      <c r="G360" s="27" t="b">
        <v>0</v>
      </c>
      <c r="H360" s="25" t="s">
        <v>15</v>
      </c>
      <c r="I360" s="25" t="s">
        <v>15</v>
      </c>
    </row>
    <row r="361" spans="1:9" ht="16" x14ac:dyDescent="0.2">
      <c r="A361" s="25" t="s">
        <v>296</v>
      </c>
      <c r="B361" s="26">
        <v>0</v>
      </c>
      <c r="C361" s="25" t="s">
        <v>728</v>
      </c>
      <c r="D361" s="27">
        <v>17</v>
      </c>
      <c r="E361" s="27">
        <v>22</v>
      </c>
      <c r="F361" s="33">
        <f t="shared" si="6"/>
        <v>19.5</v>
      </c>
      <c r="G361" s="27" t="b">
        <v>0</v>
      </c>
      <c r="H361" s="25" t="s">
        <v>15</v>
      </c>
      <c r="I361" s="25" t="s">
        <v>15</v>
      </c>
    </row>
    <row r="362" spans="1:9" ht="16" x14ac:dyDescent="0.2">
      <c r="A362" s="25" t="s">
        <v>593</v>
      </c>
      <c r="B362" s="26">
        <v>0</v>
      </c>
      <c r="C362" s="25" t="s">
        <v>728</v>
      </c>
      <c r="D362" s="27">
        <v>16</v>
      </c>
      <c r="E362" s="27">
        <v>23</v>
      </c>
      <c r="F362" s="33">
        <f t="shared" si="6"/>
        <v>19.5</v>
      </c>
      <c r="G362" s="27" t="b">
        <v>0</v>
      </c>
      <c r="H362" s="25" t="s">
        <v>15</v>
      </c>
      <c r="I362" s="25" t="s">
        <v>15</v>
      </c>
    </row>
    <row r="363" spans="1:9" ht="16" x14ac:dyDescent="0.2">
      <c r="A363" s="25" t="s">
        <v>45</v>
      </c>
      <c r="B363" s="26">
        <v>0</v>
      </c>
      <c r="C363" s="25" t="s">
        <v>728</v>
      </c>
      <c r="D363" s="27">
        <v>21</v>
      </c>
      <c r="E363" s="27">
        <v>19</v>
      </c>
      <c r="F363" s="33">
        <f t="shared" si="6"/>
        <v>20</v>
      </c>
      <c r="G363" s="27" t="b">
        <v>0</v>
      </c>
      <c r="H363" s="25" t="s">
        <v>15</v>
      </c>
      <c r="I363" s="25" t="s">
        <v>15</v>
      </c>
    </row>
    <row r="364" spans="1:9" ht="16" x14ac:dyDescent="0.2">
      <c r="A364" s="25" t="s">
        <v>502</v>
      </c>
      <c r="B364" s="26">
        <v>0</v>
      </c>
      <c r="C364" s="25" t="s">
        <v>728</v>
      </c>
      <c r="D364" s="27">
        <v>20</v>
      </c>
      <c r="E364" s="27">
        <v>20</v>
      </c>
      <c r="F364" s="33">
        <f t="shared" si="6"/>
        <v>20</v>
      </c>
      <c r="G364" s="27" t="b">
        <v>0</v>
      </c>
      <c r="H364" s="25" t="s">
        <v>19</v>
      </c>
      <c r="I364" s="25" t="s">
        <v>15</v>
      </c>
    </row>
    <row r="365" spans="1:9" ht="16" x14ac:dyDescent="0.2">
      <c r="A365" s="25" t="s">
        <v>107</v>
      </c>
      <c r="B365" s="26">
        <v>0</v>
      </c>
      <c r="C365" s="25" t="s">
        <v>728</v>
      </c>
      <c r="D365" s="27">
        <v>23</v>
      </c>
      <c r="E365" s="27">
        <v>18</v>
      </c>
      <c r="F365" s="33">
        <f t="shared" si="6"/>
        <v>20.5</v>
      </c>
      <c r="G365" s="27" t="b">
        <v>0</v>
      </c>
      <c r="H365" s="25" t="s">
        <v>15</v>
      </c>
      <c r="I365" s="25" t="s">
        <v>15</v>
      </c>
    </row>
    <row r="366" spans="1:9" ht="16" x14ac:dyDescent="0.2">
      <c r="A366" s="25" t="s">
        <v>494</v>
      </c>
      <c r="B366" s="26">
        <v>0</v>
      </c>
      <c r="C366" s="25" t="s">
        <v>728</v>
      </c>
      <c r="D366" s="27">
        <v>23</v>
      </c>
      <c r="E366" s="27">
        <v>18</v>
      </c>
      <c r="F366" s="33">
        <f t="shared" si="6"/>
        <v>20.5</v>
      </c>
      <c r="G366" s="27" t="b">
        <v>0</v>
      </c>
      <c r="H366" s="25" t="s">
        <v>15</v>
      </c>
      <c r="I366" s="25" t="s">
        <v>15</v>
      </c>
    </row>
    <row r="367" spans="1:9" ht="16" x14ac:dyDescent="0.2">
      <c r="A367" s="25" t="s">
        <v>56</v>
      </c>
      <c r="B367" s="31">
        <v>0</v>
      </c>
      <c r="C367" s="25" t="s">
        <v>728</v>
      </c>
      <c r="D367" s="33">
        <v>17</v>
      </c>
      <c r="E367" s="33">
        <v>25</v>
      </c>
      <c r="F367" s="33">
        <f t="shared" si="6"/>
        <v>21</v>
      </c>
      <c r="G367" s="27" t="b">
        <v>0</v>
      </c>
      <c r="H367" s="25" t="s">
        <v>15</v>
      </c>
      <c r="I367" s="25" t="s">
        <v>15</v>
      </c>
    </row>
    <row r="368" spans="1:9" ht="16" x14ac:dyDescent="0.2">
      <c r="A368" s="25" t="s">
        <v>71</v>
      </c>
      <c r="B368" s="26">
        <v>0</v>
      </c>
      <c r="C368" s="25" t="s">
        <v>728</v>
      </c>
      <c r="D368" s="27">
        <v>20</v>
      </c>
      <c r="E368" s="27">
        <v>22</v>
      </c>
      <c r="F368" s="33">
        <f t="shared" si="6"/>
        <v>21</v>
      </c>
      <c r="G368" s="27" t="b">
        <v>0</v>
      </c>
      <c r="H368" s="25" t="s">
        <v>15</v>
      </c>
      <c r="I368" s="25" t="s">
        <v>15</v>
      </c>
    </row>
    <row r="369" spans="1:9" ht="16" x14ac:dyDescent="0.2">
      <c r="A369" s="25" t="s">
        <v>120</v>
      </c>
      <c r="B369" s="26">
        <v>0</v>
      </c>
      <c r="C369" s="25" t="s">
        <v>728</v>
      </c>
      <c r="D369" s="27">
        <v>22</v>
      </c>
      <c r="E369" s="27">
        <v>20</v>
      </c>
      <c r="F369" s="33">
        <f t="shared" si="6"/>
        <v>21</v>
      </c>
      <c r="G369" s="27" t="b">
        <v>0</v>
      </c>
      <c r="H369" s="25" t="s">
        <v>17</v>
      </c>
      <c r="I369" s="25" t="s">
        <v>15</v>
      </c>
    </row>
    <row r="370" spans="1:9" ht="16" x14ac:dyDescent="0.2">
      <c r="A370" s="25" t="s">
        <v>247</v>
      </c>
      <c r="B370" s="26">
        <v>0</v>
      </c>
      <c r="C370" s="25" t="s">
        <v>728</v>
      </c>
      <c r="D370" s="27">
        <v>25</v>
      </c>
      <c r="E370" s="27">
        <v>17</v>
      </c>
      <c r="F370" s="33">
        <f t="shared" si="6"/>
        <v>21</v>
      </c>
      <c r="G370" s="27" t="b">
        <v>0</v>
      </c>
      <c r="H370" s="25" t="s">
        <v>15</v>
      </c>
      <c r="I370" s="25" t="s">
        <v>15</v>
      </c>
    </row>
    <row r="371" spans="1:9" ht="16" x14ac:dyDescent="0.2">
      <c r="A371" s="25" t="s">
        <v>453</v>
      </c>
      <c r="B371" s="26">
        <v>0</v>
      </c>
      <c r="C371" s="25" t="s">
        <v>728</v>
      </c>
      <c r="D371" s="27">
        <v>22</v>
      </c>
      <c r="E371" s="27">
        <v>20</v>
      </c>
      <c r="F371" s="33">
        <f t="shared" si="6"/>
        <v>21</v>
      </c>
      <c r="G371" s="27" t="b">
        <v>0</v>
      </c>
      <c r="H371" s="25" t="s">
        <v>15</v>
      </c>
      <c r="I371" s="25" t="s">
        <v>15</v>
      </c>
    </row>
    <row r="372" spans="1:9" ht="16" x14ac:dyDescent="0.2">
      <c r="A372" s="25" t="s">
        <v>73</v>
      </c>
      <c r="B372" s="26">
        <v>0</v>
      </c>
      <c r="C372" s="25" t="s">
        <v>728</v>
      </c>
      <c r="D372" s="27">
        <v>23</v>
      </c>
      <c r="E372" s="27">
        <v>20</v>
      </c>
      <c r="F372" s="33">
        <f t="shared" si="6"/>
        <v>21.5</v>
      </c>
      <c r="G372" s="27" t="b">
        <v>0</v>
      </c>
      <c r="H372" s="25" t="s">
        <v>19</v>
      </c>
      <c r="I372" s="25" t="s">
        <v>15</v>
      </c>
    </row>
    <row r="373" spans="1:9" ht="16" x14ac:dyDescent="0.2">
      <c r="A373" s="25" t="s">
        <v>150</v>
      </c>
      <c r="B373" s="31">
        <v>0</v>
      </c>
      <c r="C373" s="25" t="s">
        <v>728</v>
      </c>
      <c r="D373" s="33">
        <v>26</v>
      </c>
      <c r="E373" s="33">
        <v>17</v>
      </c>
      <c r="F373" s="33">
        <f t="shared" si="6"/>
        <v>21.5</v>
      </c>
      <c r="G373" s="27" t="b">
        <v>0</v>
      </c>
      <c r="H373" s="25" t="s">
        <v>15</v>
      </c>
      <c r="I373" s="25" t="s">
        <v>15</v>
      </c>
    </row>
    <row r="374" spans="1:9" ht="16" x14ac:dyDescent="0.2">
      <c r="A374" s="25" t="s">
        <v>565</v>
      </c>
      <c r="B374" s="26">
        <v>0</v>
      </c>
      <c r="C374" s="25" t="s">
        <v>728</v>
      </c>
      <c r="D374" s="27">
        <v>20</v>
      </c>
      <c r="E374" s="27">
        <v>23</v>
      </c>
      <c r="F374" s="33">
        <f t="shared" si="6"/>
        <v>21.5</v>
      </c>
      <c r="G374" s="27" t="b">
        <v>0</v>
      </c>
      <c r="H374" s="25" t="s">
        <v>15</v>
      </c>
      <c r="I374" s="25" t="s">
        <v>15</v>
      </c>
    </row>
    <row r="375" spans="1:9" ht="16" x14ac:dyDescent="0.2">
      <c r="A375" s="25" t="s">
        <v>470</v>
      </c>
      <c r="B375" s="26">
        <v>0</v>
      </c>
      <c r="C375" s="25" t="s">
        <v>728</v>
      </c>
      <c r="D375" s="27">
        <v>23</v>
      </c>
      <c r="E375" s="27">
        <v>22</v>
      </c>
      <c r="F375" s="33">
        <f t="shared" si="6"/>
        <v>22.5</v>
      </c>
      <c r="G375" s="27" t="b">
        <v>0</v>
      </c>
      <c r="H375" s="25" t="s">
        <v>15</v>
      </c>
      <c r="I375" s="25" t="s">
        <v>15</v>
      </c>
    </row>
    <row r="376" spans="1:9" ht="16" x14ac:dyDescent="0.2">
      <c r="A376" s="25" t="s">
        <v>430</v>
      </c>
      <c r="B376" s="26">
        <v>0</v>
      </c>
      <c r="C376" s="25" t="s">
        <v>728</v>
      </c>
      <c r="D376" s="27">
        <v>23</v>
      </c>
      <c r="E376" s="27">
        <v>25</v>
      </c>
      <c r="F376" s="33">
        <f t="shared" si="6"/>
        <v>24</v>
      </c>
      <c r="G376" s="27" t="b">
        <v>0</v>
      </c>
      <c r="H376" s="25" t="s">
        <v>15</v>
      </c>
      <c r="I376" s="25" t="s">
        <v>15</v>
      </c>
    </row>
    <row r="377" spans="1:9" ht="16" x14ac:dyDescent="0.2">
      <c r="A377" s="25" t="s">
        <v>476</v>
      </c>
      <c r="B377" s="26">
        <v>0</v>
      </c>
      <c r="C377" s="25" t="s">
        <v>728</v>
      </c>
      <c r="D377" s="27">
        <v>28</v>
      </c>
      <c r="E377" s="27">
        <v>22</v>
      </c>
      <c r="F377" s="33">
        <f t="shared" si="6"/>
        <v>25</v>
      </c>
      <c r="G377" s="27" t="b">
        <v>0</v>
      </c>
      <c r="H377" s="25" t="s">
        <v>15</v>
      </c>
      <c r="I377" s="25" t="s">
        <v>15</v>
      </c>
    </row>
    <row r="378" spans="1:9" ht="16" x14ac:dyDescent="0.2">
      <c r="A378" s="25" t="s">
        <v>121</v>
      </c>
      <c r="B378" s="26">
        <v>0</v>
      </c>
      <c r="C378" s="25" t="s">
        <v>728</v>
      </c>
      <c r="D378" s="27">
        <v>27</v>
      </c>
      <c r="E378" s="27">
        <v>25</v>
      </c>
      <c r="F378" s="33">
        <f t="shared" si="6"/>
        <v>26</v>
      </c>
      <c r="G378" s="27" t="b">
        <v>0</v>
      </c>
      <c r="H378" s="25" t="s">
        <v>17</v>
      </c>
      <c r="I378" s="25" t="s">
        <v>15</v>
      </c>
    </row>
    <row r="379" spans="1:9" ht="16" x14ac:dyDescent="0.2">
      <c r="A379" s="25" t="s">
        <v>260</v>
      </c>
      <c r="B379" s="26">
        <v>0</v>
      </c>
      <c r="C379" s="25" t="s">
        <v>728</v>
      </c>
      <c r="D379" s="27">
        <v>26</v>
      </c>
      <c r="E379" s="27">
        <v>26</v>
      </c>
      <c r="F379" s="33">
        <f t="shared" ref="F379:F442" si="7">AVERAGE(D379:E379)</f>
        <v>26</v>
      </c>
      <c r="G379" s="27" t="b">
        <v>0</v>
      </c>
      <c r="H379" s="25" t="s">
        <v>15</v>
      </c>
      <c r="I379" s="25" t="s">
        <v>15</v>
      </c>
    </row>
    <row r="380" spans="1:9" ht="16" x14ac:dyDescent="0.2">
      <c r="A380" s="25" t="s">
        <v>309</v>
      </c>
      <c r="B380" s="26">
        <v>0</v>
      </c>
      <c r="C380" s="25" t="s">
        <v>728</v>
      </c>
      <c r="D380" s="27">
        <v>30</v>
      </c>
      <c r="E380" s="27">
        <v>22</v>
      </c>
      <c r="F380" s="33">
        <f t="shared" si="7"/>
        <v>26</v>
      </c>
      <c r="G380" s="27" t="b">
        <v>0</v>
      </c>
      <c r="H380" s="25" t="s">
        <v>15</v>
      </c>
      <c r="I380" s="25" t="s">
        <v>15</v>
      </c>
    </row>
    <row r="381" spans="1:9" ht="16" x14ac:dyDescent="0.2">
      <c r="A381" s="25" t="s">
        <v>428</v>
      </c>
      <c r="B381" s="26">
        <v>0</v>
      </c>
      <c r="C381" s="25" t="s">
        <v>728</v>
      </c>
      <c r="D381" s="27">
        <v>25</v>
      </c>
      <c r="E381" s="27">
        <v>27</v>
      </c>
      <c r="F381" s="33">
        <f t="shared" si="7"/>
        <v>26</v>
      </c>
      <c r="G381" s="27" t="b">
        <v>0</v>
      </c>
      <c r="H381" s="25" t="s">
        <v>15</v>
      </c>
      <c r="I381" s="25" t="s">
        <v>15</v>
      </c>
    </row>
    <row r="382" spans="1:9" ht="16" x14ac:dyDescent="0.2">
      <c r="A382" s="25" t="s">
        <v>425</v>
      </c>
      <c r="B382" s="26">
        <v>0</v>
      </c>
      <c r="C382" s="25" t="s">
        <v>728</v>
      </c>
      <c r="D382" s="27">
        <v>24</v>
      </c>
      <c r="E382" s="27">
        <v>29</v>
      </c>
      <c r="F382" s="33">
        <f t="shared" si="7"/>
        <v>26.5</v>
      </c>
      <c r="G382" s="27" t="b">
        <v>0</v>
      </c>
      <c r="H382" s="25" t="s">
        <v>15</v>
      </c>
      <c r="I382" s="25" t="s">
        <v>15</v>
      </c>
    </row>
    <row r="383" spans="1:9" ht="16" x14ac:dyDescent="0.2">
      <c r="A383" s="25" t="s">
        <v>250</v>
      </c>
      <c r="B383" s="26">
        <v>0</v>
      </c>
      <c r="C383" s="25" t="s">
        <v>728</v>
      </c>
      <c r="D383" s="27">
        <v>27</v>
      </c>
      <c r="E383" s="27">
        <v>27</v>
      </c>
      <c r="F383" s="33">
        <f t="shared" si="7"/>
        <v>27</v>
      </c>
      <c r="G383" s="27" t="b">
        <v>0</v>
      </c>
      <c r="H383" s="25" t="s">
        <v>15</v>
      </c>
      <c r="I383" s="25" t="s">
        <v>15</v>
      </c>
    </row>
    <row r="384" spans="1:9" ht="16" x14ac:dyDescent="0.2">
      <c r="A384" s="25" t="s">
        <v>327</v>
      </c>
      <c r="B384" s="26">
        <v>0</v>
      </c>
      <c r="C384" s="25" t="s">
        <v>728</v>
      </c>
      <c r="D384" s="27">
        <v>23</v>
      </c>
      <c r="E384" s="27">
        <v>31</v>
      </c>
      <c r="F384" s="33">
        <f t="shared" si="7"/>
        <v>27</v>
      </c>
      <c r="G384" s="27" t="b">
        <v>0</v>
      </c>
      <c r="H384" s="25" t="s">
        <v>15</v>
      </c>
      <c r="I384" s="25" t="s">
        <v>15</v>
      </c>
    </row>
    <row r="385" spans="1:9" ht="16" x14ac:dyDescent="0.2">
      <c r="A385" s="25" t="s">
        <v>156</v>
      </c>
      <c r="B385" s="26">
        <v>0</v>
      </c>
      <c r="C385" s="25" t="s">
        <v>728</v>
      </c>
      <c r="D385" s="27">
        <v>29</v>
      </c>
      <c r="E385" s="27">
        <v>26</v>
      </c>
      <c r="F385" s="33">
        <f t="shared" si="7"/>
        <v>27.5</v>
      </c>
      <c r="G385" s="27" t="b">
        <v>0</v>
      </c>
      <c r="H385" s="25" t="s">
        <v>15</v>
      </c>
      <c r="I385" s="25" t="s">
        <v>15</v>
      </c>
    </row>
    <row r="386" spans="1:9" ht="16" x14ac:dyDescent="0.2">
      <c r="A386" s="25" t="s">
        <v>380</v>
      </c>
      <c r="B386" s="26">
        <v>0</v>
      </c>
      <c r="C386" s="25" t="s">
        <v>728</v>
      </c>
      <c r="D386" s="27">
        <v>28</v>
      </c>
      <c r="E386" s="27">
        <v>27</v>
      </c>
      <c r="F386" s="33">
        <f t="shared" si="7"/>
        <v>27.5</v>
      </c>
      <c r="G386" s="27" t="b">
        <v>0</v>
      </c>
      <c r="H386" s="25" t="s">
        <v>15</v>
      </c>
      <c r="I386" s="25" t="s">
        <v>15</v>
      </c>
    </row>
    <row r="387" spans="1:9" ht="16" x14ac:dyDescent="0.2">
      <c r="A387" s="25" t="s">
        <v>603</v>
      </c>
      <c r="B387" s="26">
        <v>0</v>
      </c>
      <c r="C387" s="25" t="s">
        <v>728</v>
      </c>
      <c r="D387" s="27">
        <v>25</v>
      </c>
      <c r="E387" s="27">
        <v>30</v>
      </c>
      <c r="F387" s="33">
        <f t="shared" si="7"/>
        <v>27.5</v>
      </c>
      <c r="G387" s="27" t="b">
        <v>0</v>
      </c>
      <c r="H387" s="25" t="s">
        <v>15</v>
      </c>
      <c r="I387" s="25" t="s">
        <v>15</v>
      </c>
    </row>
    <row r="388" spans="1:9" ht="16" x14ac:dyDescent="0.2">
      <c r="A388" s="25" t="s">
        <v>146</v>
      </c>
      <c r="B388" s="26">
        <v>0</v>
      </c>
      <c r="C388" s="25" t="s">
        <v>728</v>
      </c>
      <c r="D388" s="27">
        <v>31</v>
      </c>
      <c r="E388" s="27">
        <v>25</v>
      </c>
      <c r="F388" s="33">
        <f t="shared" si="7"/>
        <v>28</v>
      </c>
      <c r="G388" s="27" t="b">
        <v>0</v>
      </c>
      <c r="H388" s="25" t="s">
        <v>15</v>
      </c>
      <c r="I388" s="25" t="s">
        <v>15</v>
      </c>
    </row>
    <row r="389" spans="1:9" ht="16" x14ac:dyDescent="0.2">
      <c r="A389" s="25" t="s">
        <v>388</v>
      </c>
      <c r="B389" s="26">
        <v>0</v>
      </c>
      <c r="C389" s="25" t="s">
        <v>728</v>
      </c>
      <c r="D389" s="27">
        <v>34</v>
      </c>
      <c r="E389" s="27">
        <v>22</v>
      </c>
      <c r="F389" s="33">
        <f t="shared" si="7"/>
        <v>28</v>
      </c>
      <c r="G389" s="27" t="b">
        <v>0</v>
      </c>
      <c r="H389" s="25" t="s">
        <v>15</v>
      </c>
      <c r="I389" s="25" t="s">
        <v>15</v>
      </c>
    </row>
    <row r="390" spans="1:9" ht="16" x14ac:dyDescent="0.2">
      <c r="A390" s="25" t="s">
        <v>520</v>
      </c>
      <c r="B390" s="26">
        <v>0</v>
      </c>
      <c r="C390" s="25" t="s">
        <v>728</v>
      </c>
      <c r="D390" s="33">
        <v>29</v>
      </c>
      <c r="E390" s="33">
        <v>27</v>
      </c>
      <c r="F390" s="33">
        <f t="shared" si="7"/>
        <v>28</v>
      </c>
      <c r="G390" s="27" t="b">
        <v>0</v>
      </c>
      <c r="H390" s="25" t="s">
        <v>19</v>
      </c>
      <c r="I390" s="25" t="s">
        <v>15</v>
      </c>
    </row>
    <row r="391" spans="1:9" ht="16" x14ac:dyDescent="0.2">
      <c r="A391" s="25" t="s">
        <v>539</v>
      </c>
      <c r="B391" s="26">
        <v>0</v>
      </c>
      <c r="C391" s="25" t="s">
        <v>728</v>
      </c>
      <c r="D391" s="27">
        <v>24</v>
      </c>
      <c r="E391" s="27">
        <v>33</v>
      </c>
      <c r="F391" s="33">
        <f t="shared" si="7"/>
        <v>28.5</v>
      </c>
      <c r="G391" s="27" t="b">
        <v>0</v>
      </c>
      <c r="H391" s="25" t="s">
        <v>15</v>
      </c>
      <c r="I391" s="25" t="s">
        <v>15</v>
      </c>
    </row>
    <row r="392" spans="1:9" ht="16" x14ac:dyDescent="0.2">
      <c r="A392" s="25" t="s">
        <v>545</v>
      </c>
      <c r="B392" s="26">
        <v>0</v>
      </c>
      <c r="C392" s="25" t="s">
        <v>728</v>
      </c>
      <c r="D392" s="27">
        <v>26</v>
      </c>
      <c r="E392" s="27">
        <v>31</v>
      </c>
      <c r="F392" s="33">
        <f t="shared" si="7"/>
        <v>28.5</v>
      </c>
      <c r="G392" s="27" t="b">
        <v>0</v>
      </c>
      <c r="H392" s="25" t="s">
        <v>15</v>
      </c>
      <c r="I392" s="25" t="s">
        <v>15</v>
      </c>
    </row>
    <row r="393" spans="1:9" ht="16" x14ac:dyDescent="0.2">
      <c r="A393" s="25" t="s">
        <v>119</v>
      </c>
      <c r="B393" s="26">
        <v>1</v>
      </c>
      <c r="C393" s="25" t="s">
        <v>728</v>
      </c>
      <c r="D393" s="27">
        <v>33</v>
      </c>
      <c r="E393" s="27">
        <v>25</v>
      </c>
      <c r="F393" s="33">
        <f t="shared" si="7"/>
        <v>29</v>
      </c>
      <c r="G393" s="27" t="b">
        <v>0</v>
      </c>
      <c r="H393" s="25" t="s">
        <v>15</v>
      </c>
      <c r="I393" s="25" t="s">
        <v>15</v>
      </c>
    </row>
    <row r="394" spans="1:9" ht="16" x14ac:dyDescent="0.2">
      <c r="A394" s="25" t="s">
        <v>46</v>
      </c>
      <c r="B394" s="26">
        <v>0</v>
      </c>
      <c r="C394" s="25" t="s">
        <v>728</v>
      </c>
      <c r="D394" s="27">
        <v>29</v>
      </c>
      <c r="E394" s="27">
        <v>31</v>
      </c>
      <c r="F394" s="33">
        <f t="shared" si="7"/>
        <v>30</v>
      </c>
      <c r="G394" s="27" t="b">
        <v>0</v>
      </c>
      <c r="H394" s="25" t="s">
        <v>15</v>
      </c>
      <c r="I394" s="25" t="s">
        <v>15</v>
      </c>
    </row>
    <row r="395" spans="1:9" ht="16" x14ac:dyDescent="0.2">
      <c r="A395" s="25" t="s">
        <v>347</v>
      </c>
      <c r="B395" s="26">
        <v>1</v>
      </c>
      <c r="C395" s="25" t="s">
        <v>728</v>
      </c>
      <c r="D395" s="27">
        <v>20</v>
      </c>
      <c r="E395" s="27">
        <v>40</v>
      </c>
      <c r="F395" s="33">
        <f t="shared" si="7"/>
        <v>30</v>
      </c>
      <c r="G395" s="27" t="b">
        <v>0</v>
      </c>
      <c r="H395" s="25" t="s">
        <v>15</v>
      </c>
      <c r="I395" s="25" t="s">
        <v>15</v>
      </c>
    </row>
    <row r="396" spans="1:9" ht="16" x14ac:dyDescent="0.2">
      <c r="A396" s="25" t="s">
        <v>393</v>
      </c>
      <c r="B396" s="26">
        <v>0</v>
      </c>
      <c r="C396" s="25" t="s">
        <v>728</v>
      </c>
      <c r="D396" s="27">
        <v>29</v>
      </c>
      <c r="E396" s="27">
        <v>31</v>
      </c>
      <c r="F396" s="33">
        <f t="shared" si="7"/>
        <v>30</v>
      </c>
      <c r="G396" s="27" t="b">
        <v>0</v>
      </c>
      <c r="H396" s="25" t="s">
        <v>17</v>
      </c>
      <c r="I396" s="25" t="s">
        <v>15</v>
      </c>
    </row>
    <row r="397" spans="1:9" ht="16" x14ac:dyDescent="0.2">
      <c r="A397" s="25" t="s">
        <v>434</v>
      </c>
      <c r="B397" s="26">
        <v>0</v>
      </c>
      <c r="C397" s="25" t="s">
        <v>728</v>
      </c>
      <c r="D397" s="33">
        <v>30</v>
      </c>
      <c r="E397" s="33">
        <v>30</v>
      </c>
      <c r="F397" s="33">
        <f t="shared" si="7"/>
        <v>30</v>
      </c>
      <c r="G397" s="27" t="b">
        <v>0</v>
      </c>
      <c r="H397" s="25" t="s">
        <v>17</v>
      </c>
      <c r="I397" s="25" t="s">
        <v>15</v>
      </c>
    </row>
    <row r="398" spans="1:9" ht="16" x14ac:dyDescent="0.2">
      <c r="A398" s="25" t="s">
        <v>550</v>
      </c>
      <c r="B398" s="26">
        <v>0</v>
      </c>
      <c r="C398" s="25" t="s">
        <v>728</v>
      </c>
      <c r="D398" s="27">
        <v>24</v>
      </c>
      <c r="E398" s="27">
        <v>37</v>
      </c>
      <c r="F398" s="33">
        <f t="shared" si="7"/>
        <v>30.5</v>
      </c>
      <c r="G398" s="27" t="b">
        <v>0</v>
      </c>
      <c r="H398" s="25" t="s">
        <v>19</v>
      </c>
      <c r="I398" s="25" t="s">
        <v>15</v>
      </c>
    </row>
    <row r="399" spans="1:9" ht="16" x14ac:dyDescent="0.2">
      <c r="A399" s="25" t="s">
        <v>496</v>
      </c>
      <c r="B399" s="26">
        <v>0</v>
      </c>
      <c r="C399" s="25" t="s">
        <v>728</v>
      </c>
      <c r="D399" s="27">
        <v>26</v>
      </c>
      <c r="E399" s="27">
        <v>36</v>
      </c>
      <c r="F399" s="33">
        <f t="shared" si="7"/>
        <v>31</v>
      </c>
      <c r="G399" s="27" t="b">
        <v>0</v>
      </c>
      <c r="H399" s="25" t="s">
        <v>15</v>
      </c>
      <c r="I399" s="25" t="s">
        <v>15</v>
      </c>
    </row>
    <row r="400" spans="1:9" ht="16" x14ac:dyDescent="0.2">
      <c r="A400" s="25" t="s">
        <v>511</v>
      </c>
      <c r="B400" s="26">
        <v>0</v>
      </c>
      <c r="C400" s="25" t="s">
        <v>728</v>
      </c>
      <c r="D400" s="27">
        <v>31</v>
      </c>
      <c r="E400" s="27">
        <v>31</v>
      </c>
      <c r="F400" s="33">
        <f t="shared" si="7"/>
        <v>31</v>
      </c>
      <c r="G400" s="27" t="b">
        <v>0</v>
      </c>
      <c r="H400" s="25" t="s">
        <v>15</v>
      </c>
      <c r="I400" s="25" t="s">
        <v>15</v>
      </c>
    </row>
    <row r="401" spans="1:9" ht="16" x14ac:dyDescent="0.2">
      <c r="A401" s="25" t="s">
        <v>246</v>
      </c>
      <c r="B401" s="26">
        <v>0</v>
      </c>
      <c r="C401" s="25" t="s">
        <v>728</v>
      </c>
      <c r="D401" s="27">
        <v>32</v>
      </c>
      <c r="E401" s="27">
        <v>36</v>
      </c>
      <c r="F401" s="33">
        <f t="shared" si="7"/>
        <v>34</v>
      </c>
      <c r="G401" s="27" t="b">
        <v>0</v>
      </c>
      <c r="H401" s="25" t="s">
        <v>19</v>
      </c>
      <c r="I401" s="25" t="s">
        <v>15</v>
      </c>
    </row>
    <row r="402" spans="1:9" ht="16" x14ac:dyDescent="0.2">
      <c r="A402" s="25" t="s">
        <v>499</v>
      </c>
      <c r="B402" s="26">
        <v>0</v>
      </c>
      <c r="C402" s="25" t="s">
        <v>728</v>
      </c>
      <c r="D402" s="33">
        <v>42</v>
      </c>
      <c r="E402" s="33">
        <v>26</v>
      </c>
      <c r="F402" s="33">
        <f t="shared" si="7"/>
        <v>34</v>
      </c>
      <c r="G402" s="27" t="b">
        <v>0</v>
      </c>
      <c r="H402" s="25" t="s">
        <v>15</v>
      </c>
      <c r="I402" s="25" t="s">
        <v>15</v>
      </c>
    </row>
    <row r="403" spans="1:9" ht="16" x14ac:dyDescent="0.2">
      <c r="A403" s="25" t="s">
        <v>420</v>
      </c>
      <c r="B403" s="26">
        <v>0</v>
      </c>
      <c r="C403" s="25" t="s">
        <v>728</v>
      </c>
      <c r="D403" s="27">
        <v>41</v>
      </c>
      <c r="E403" s="27">
        <v>28</v>
      </c>
      <c r="F403" s="33">
        <f t="shared" si="7"/>
        <v>34.5</v>
      </c>
      <c r="G403" s="27" t="b">
        <v>0</v>
      </c>
      <c r="H403" s="25" t="s">
        <v>19</v>
      </c>
      <c r="I403" s="25" t="s">
        <v>15</v>
      </c>
    </row>
    <row r="404" spans="1:9" ht="16" x14ac:dyDescent="0.2">
      <c r="A404" s="25" t="s">
        <v>353</v>
      </c>
      <c r="B404" s="26">
        <v>1</v>
      </c>
      <c r="C404" s="25" t="s">
        <v>728</v>
      </c>
      <c r="D404" s="27">
        <v>20</v>
      </c>
      <c r="E404" s="27">
        <v>50</v>
      </c>
      <c r="F404" s="33">
        <f t="shared" si="7"/>
        <v>35</v>
      </c>
      <c r="G404" s="27" t="b">
        <v>0</v>
      </c>
      <c r="H404" s="25" t="s">
        <v>15</v>
      </c>
      <c r="I404" s="25" t="s">
        <v>15</v>
      </c>
    </row>
    <row r="405" spans="1:9" ht="16" x14ac:dyDescent="0.2">
      <c r="A405" s="25" t="s">
        <v>455</v>
      </c>
      <c r="B405" s="26">
        <v>0</v>
      </c>
      <c r="C405" s="25" t="s">
        <v>728</v>
      </c>
      <c r="D405" s="27">
        <v>28</v>
      </c>
      <c r="E405" s="27">
        <v>45</v>
      </c>
      <c r="F405" s="33">
        <f t="shared" si="7"/>
        <v>36.5</v>
      </c>
      <c r="G405" s="27" t="b">
        <v>0</v>
      </c>
      <c r="H405" s="25" t="s">
        <v>15</v>
      </c>
      <c r="I405" s="25" t="s">
        <v>15</v>
      </c>
    </row>
    <row r="406" spans="1:9" ht="16" x14ac:dyDescent="0.2">
      <c r="A406" s="25" t="s">
        <v>302</v>
      </c>
      <c r="B406" s="26">
        <v>0</v>
      </c>
      <c r="C406" s="25" t="s">
        <v>728</v>
      </c>
      <c r="D406" s="27">
        <v>36</v>
      </c>
      <c r="E406" s="27">
        <v>39</v>
      </c>
      <c r="F406" s="33">
        <f t="shared" si="7"/>
        <v>37.5</v>
      </c>
      <c r="G406" s="27" t="b">
        <v>0</v>
      </c>
      <c r="H406" s="25" t="s">
        <v>15</v>
      </c>
      <c r="I406" s="25" t="s">
        <v>15</v>
      </c>
    </row>
    <row r="407" spans="1:9" ht="16" x14ac:dyDescent="0.2">
      <c r="A407" s="25" t="s">
        <v>561</v>
      </c>
      <c r="B407" s="26">
        <v>0</v>
      </c>
      <c r="C407" s="25" t="s">
        <v>728</v>
      </c>
      <c r="D407" s="27">
        <v>38</v>
      </c>
      <c r="E407" s="27">
        <v>37</v>
      </c>
      <c r="F407" s="33">
        <f t="shared" si="7"/>
        <v>37.5</v>
      </c>
      <c r="G407" s="27" t="b">
        <v>0</v>
      </c>
      <c r="H407" s="25" t="s">
        <v>15</v>
      </c>
      <c r="I407" s="25" t="s">
        <v>15</v>
      </c>
    </row>
    <row r="408" spans="1:9" ht="16" x14ac:dyDescent="0.2">
      <c r="A408" s="25" t="s">
        <v>144</v>
      </c>
      <c r="B408" s="26">
        <v>0</v>
      </c>
      <c r="C408" s="25" t="s">
        <v>728</v>
      </c>
      <c r="D408" s="27">
        <v>37</v>
      </c>
      <c r="E408" s="27">
        <v>39</v>
      </c>
      <c r="F408" s="33">
        <f t="shared" si="7"/>
        <v>38</v>
      </c>
      <c r="G408" s="27" t="b">
        <v>0</v>
      </c>
      <c r="H408" s="25" t="s">
        <v>15</v>
      </c>
      <c r="I408" s="25" t="s">
        <v>15</v>
      </c>
    </row>
    <row r="409" spans="1:9" ht="16" x14ac:dyDescent="0.2">
      <c r="A409" s="25" t="s">
        <v>232</v>
      </c>
      <c r="B409" s="31">
        <v>0</v>
      </c>
      <c r="C409" s="25" t="s">
        <v>728</v>
      </c>
      <c r="D409" s="33">
        <v>34</v>
      </c>
      <c r="E409" s="33">
        <v>42</v>
      </c>
      <c r="F409" s="33">
        <f t="shared" si="7"/>
        <v>38</v>
      </c>
      <c r="G409" s="27" t="b">
        <v>0</v>
      </c>
      <c r="H409" s="25" t="s">
        <v>15</v>
      </c>
      <c r="I409" s="25" t="s">
        <v>15</v>
      </c>
    </row>
    <row r="410" spans="1:9" ht="16" x14ac:dyDescent="0.2">
      <c r="A410" s="25" t="s">
        <v>151</v>
      </c>
      <c r="B410" s="26">
        <v>0</v>
      </c>
      <c r="C410" s="25" t="s">
        <v>728</v>
      </c>
      <c r="D410" s="27">
        <v>33</v>
      </c>
      <c r="E410" s="27">
        <v>44</v>
      </c>
      <c r="F410" s="33">
        <f t="shared" si="7"/>
        <v>38.5</v>
      </c>
      <c r="G410" s="27" t="b">
        <v>0</v>
      </c>
      <c r="H410" s="25" t="s">
        <v>15</v>
      </c>
      <c r="I410" s="25" t="s">
        <v>15</v>
      </c>
    </row>
    <row r="411" spans="1:9" ht="16" x14ac:dyDescent="0.2">
      <c r="A411" s="25" t="s">
        <v>567</v>
      </c>
      <c r="B411" s="26">
        <v>0</v>
      </c>
      <c r="C411" s="25" t="s">
        <v>728</v>
      </c>
      <c r="D411" s="27">
        <v>38</v>
      </c>
      <c r="E411" s="27">
        <v>40</v>
      </c>
      <c r="F411" s="33">
        <f t="shared" si="7"/>
        <v>39</v>
      </c>
      <c r="G411" s="27" t="b">
        <v>0</v>
      </c>
      <c r="H411" s="25" t="s">
        <v>15</v>
      </c>
      <c r="I411" s="25" t="s">
        <v>15</v>
      </c>
    </row>
    <row r="412" spans="1:9" ht="16" x14ac:dyDescent="0.2">
      <c r="A412" s="25" t="s">
        <v>440</v>
      </c>
      <c r="B412" s="26">
        <v>0</v>
      </c>
      <c r="C412" s="25" t="s">
        <v>728</v>
      </c>
      <c r="D412" s="27">
        <v>39</v>
      </c>
      <c r="E412" s="27">
        <v>43</v>
      </c>
      <c r="F412" s="33">
        <f t="shared" si="7"/>
        <v>41</v>
      </c>
      <c r="G412" s="27" t="b">
        <v>0</v>
      </c>
      <c r="H412" s="25" t="s">
        <v>15</v>
      </c>
      <c r="I412" s="25" t="s">
        <v>15</v>
      </c>
    </row>
    <row r="413" spans="1:9" ht="16" x14ac:dyDescent="0.2">
      <c r="A413" s="25" t="s">
        <v>239</v>
      </c>
      <c r="B413" s="26">
        <v>0</v>
      </c>
      <c r="C413" s="25" t="s">
        <v>728</v>
      </c>
      <c r="D413" s="27">
        <v>44</v>
      </c>
      <c r="E413" s="27">
        <v>40</v>
      </c>
      <c r="F413" s="33">
        <f t="shared" si="7"/>
        <v>42</v>
      </c>
      <c r="G413" s="27" t="b">
        <v>0</v>
      </c>
      <c r="H413" s="25" t="s">
        <v>15</v>
      </c>
      <c r="I413" s="25" t="s">
        <v>15</v>
      </c>
    </row>
    <row r="414" spans="1:9" ht="16" x14ac:dyDescent="0.2">
      <c r="A414" s="25" t="s">
        <v>280</v>
      </c>
      <c r="B414" s="26">
        <v>0</v>
      </c>
      <c r="C414" s="25" t="s">
        <v>728</v>
      </c>
      <c r="D414" s="27">
        <v>43</v>
      </c>
      <c r="E414" s="27">
        <v>41</v>
      </c>
      <c r="F414" s="33">
        <f t="shared" si="7"/>
        <v>42</v>
      </c>
      <c r="G414" s="27" t="b">
        <v>0</v>
      </c>
      <c r="H414" s="25" t="s">
        <v>17</v>
      </c>
      <c r="I414" s="25" t="s">
        <v>15</v>
      </c>
    </row>
    <row r="415" spans="1:9" ht="16" x14ac:dyDescent="0.2">
      <c r="A415" s="25" t="s">
        <v>456</v>
      </c>
      <c r="B415" s="31">
        <v>0</v>
      </c>
      <c r="C415" s="25" t="s">
        <v>728</v>
      </c>
      <c r="D415" s="33">
        <v>40</v>
      </c>
      <c r="E415" s="33">
        <v>47</v>
      </c>
      <c r="F415" s="33">
        <f t="shared" si="7"/>
        <v>43.5</v>
      </c>
      <c r="G415" s="27" t="b">
        <v>0</v>
      </c>
      <c r="H415" s="25" t="s">
        <v>15</v>
      </c>
      <c r="I415" s="25" t="s">
        <v>15</v>
      </c>
    </row>
    <row r="416" spans="1:9" ht="16" x14ac:dyDescent="0.2">
      <c r="A416" s="25" t="s">
        <v>43</v>
      </c>
      <c r="B416" s="26">
        <v>0</v>
      </c>
      <c r="C416" s="25" t="s">
        <v>728</v>
      </c>
      <c r="D416" s="27">
        <v>45</v>
      </c>
      <c r="E416" s="27">
        <v>44</v>
      </c>
      <c r="F416" s="33">
        <f t="shared" si="7"/>
        <v>44.5</v>
      </c>
      <c r="G416" s="27" t="b">
        <v>0</v>
      </c>
      <c r="H416" s="25" t="s">
        <v>19</v>
      </c>
      <c r="I416" s="25" t="s">
        <v>15</v>
      </c>
    </row>
    <row r="417" spans="1:9" ht="16" x14ac:dyDescent="0.2">
      <c r="A417" s="25" t="s">
        <v>300</v>
      </c>
      <c r="B417" s="26">
        <v>0</v>
      </c>
      <c r="C417" s="25" t="s">
        <v>728</v>
      </c>
      <c r="D417" s="27">
        <v>49</v>
      </c>
      <c r="E417" s="27">
        <v>40</v>
      </c>
      <c r="F417" s="33">
        <f t="shared" si="7"/>
        <v>44.5</v>
      </c>
      <c r="G417" s="27" t="b">
        <v>0</v>
      </c>
      <c r="H417" s="25" t="s">
        <v>15</v>
      </c>
      <c r="I417" s="25" t="s">
        <v>15</v>
      </c>
    </row>
    <row r="418" spans="1:9" ht="16" x14ac:dyDescent="0.2">
      <c r="A418" s="25" t="s">
        <v>386</v>
      </c>
      <c r="B418" s="26">
        <v>0</v>
      </c>
      <c r="C418" s="25" t="s">
        <v>728</v>
      </c>
      <c r="D418" s="27">
        <v>46</v>
      </c>
      <c r="E418" s="27">
        <v>43</v>
      </c>
      <c r="F418" s="33">
        <f t="shared" si="7"/>
        <v>44.5</v>
      </c>
      <c r="G418" s="27" t="b">
        <v>0</v>
      </c>
      <c r="H418" s="25" t="s">
        <v>17</v>
      </c>
      <c r="I418" s="25" t="s">
        <v>15</v>
      </c>
    </row>
    <row r="419" spans="1:9" ht="16" x14ac:dyDescent="0.2">
      <c r="A419" s="25" t="s">
        <v>351</v>
      </c>
      <c r="B419" s="26">
        <v>0</v>
      </c>
      <c r="C419" s="25" t="s">
        <v>728</v>
      </c>
      <c r="D419" s="27">
        <v>40</v>
      </c>
      <c r="E419" s="27">
        <v>50</v>
      </c>
      <c r="F419" s="33">
        <f t="shared" si="7"/>
        <v>45</v>
      </c>
      <c r="G419" s="27" t="b">
        <v>0</v>
      </c>
      <c r="H419" s="25" t="s">
        <v>15</v>
      </c>
      <c r="I419" s="25" t="s">
        <v>15</v>
      </c>
    </row>
    <row r="420" spans="1:9" ht="16" x14ac:dyDescent="0.2">
      <c r="A420" s="25" t="s">
        <v>352</v>
      </c>
      <c r="B420" s="26">
        <v>0</v>
      </c>
      <c r="C420" s="25" t="s">
        <v>728</v>
      </c>
      <c r="D420" s="33">
        <v>50</v>
      </c>
      <c r="E420" s="33">
        <v>44</v>
      </c>
      <c r="F420" s="33">
        <f t="shared" si="7"/>
        <v>47</v>
      </c>
      <c r="G420" s="27" t="b">
        <v>0</v>
      </c>
      <c r="H420" s="25" t="s">
        <v>15</v>
      </c>
      <c r="I420" s="25" t="s">
        <v>15</v>
      </c>
    </row>
    <row r="421" spans="1:9" ht="16" x14ac:dyDescent="0.2">
      <c r="A421" s="25" t="s">
        <v>189</v>
      </c>
      <c r="B421" s="31">
        <v>0</v>
      </c>
      <c r="C421" s="25" t="s">
        <v>728</v>
      </c>
      <c r="D421" s="33">
        <v>42</v>
      </c>
      <c r="E421" s="33">
        <v>53</v>
      </c>
      <c r="F421" s="33">
        <f t="shared" si="7"/>
        <v>47.5</v>
      </c>
      <c r="G421" s="27" t="b">
        <v>0</v>
      </c>
      <c r="H421" s="25" t="s">
        <v>15</v>
      </c>
      <c r="I421" s="25" t="s">
        <v>15</v>
      </c>
    </row>
    <row r="422" spans="1:9" ht="16" x14ac:dyDescent="0.2">
      <c r="A422" s="25" t="s">
        <v>89</v>
      </c>
      <c r="B422" s="26">
        <v>0</v>
      </c>
      <c r="C422" s="25" t="s">
        <v>728</v>
      </c>
      <c r="D422" s="27">
        <v>43</v>
      </c>
      <c r="E422" s="27">
        <v>57</v>
      </c>
      <c r="F422" s="33">
        <f t="shared" si="7"/>
        <v>50</v>
      </c>
      <c r="G422" s="27" t="b">
        <v>0</v>
      </c>
      <c r="H422" s="25" t="s">
        <v>15</v>
      </c>
      <c r="I422" s="25" t="s">
        <v>15</v>
      </c>
    </row>
    <row r="423" spans="1:9" ht="16" x14ac:dyDescent="0.2">
      <c r="A423" s="25" t="s">
        <v>417</v>
      </c>
      <c r="B423" s="26">
        <v>0</v>
      </c>
      <c r="C423" s="25" t="s">
        <v>728</v>
      </c>
      <c r="D423" s="27">
        <v>54</v>
      </c>
      <c r="E423" s="27">
        <v>47</v>
      </c>
      <c r="F423" s="33">
        <f t="shared" si="7"/>
        <v>50.5</v>
      </c>
      <c r="G423" s="27" t="b">
        <v>0</v>
      </c>
      <c r="H423" s="25" t="s">
        <v>15</v>
      </c>
      <c r="I423" s="25" t="s">
        <v>15</v>
      </c>
    </row>
    <row r="424" spans="1:9" ht="16" x14ac:dyDescent="0.2">
      <c r="A424" s="25" t="s">
        <v>541</v>
      </c>
      <c r="B424" s="26">
        <v>0</v>
      </c>
      <c r="C424" s="25" t="s">
        <v>728</v>
      </c>
      <c r="D424" s="27">
        <v>56</v>
      </c>
      <c r="E424" s="27">
        <v>45</v>
      </c>
      <c r="F424" s="33">
        <f t="shared" si="7"/>
        <v>50.5</v>
      </c>
      <c r="G424" s="27" t="b">
        <v>0</v>
      </c>
      <c r="H424" s="25" t="s">
        <v>15</v>
      </c>
      <c r="I424" s="25" t="s">
        <v>15</v>
      </c>
    </row>
    <row r="425" spans="1:9" ht="16" x14ac:dyDescent="0.2">
      <c r="A425" s="25" t="s">
        <v>441</v>
      </c>
      <c r="B425" s="26">
        <v>0</v>
      </c>
      <c r="C425" s="25" t="s">
        <v>728</v>
      </c>
      <c r="D425" s="27">
        <v>55</v>
      </c>
      <c r="E425" s="27">
        <v>47</v>
      </c>
      <c r="F425" s="33">
        <f t="shared" si="7"/>
        <v>51</v>
      </c>
      <c r="G425" s="27" t="b">
        <v>0</v>
      </c>
      <c r="H425" s="25" t="s">
        <v>15</v>
      </c>
      <c r="I425" s="25" t="s">
        <v>15</v>
      </c>
    </row>
    <row r="426" spans="1:9" ht="16" x14ac:dyDescent="0.2">
      <c r="A426" s="25" t="s">
        <v>86</v>
      </c>
      <c r="B426" s="26">
        <v>0</v>
      </c>
      <c r="C426" s="25" t="s">
        <v>728</v>
      </c>
      <c r="D426" s="27">
        <v>53</v>
      </c>
      <c r="E426" s="27">
        <v>50</v>
      </c>
      <c r="F426" s="33">
        <f t="shared" si="7"/>
        <v>51.5</v>
      </c>
      <c r="G426" s="27" t="b">
        <v>0</v>
      </c>
      <c r="H426" s="25" t="s">
        <v>15</v>
      </c>
      <c r="I426" s="25" t="s">
        <v>15</v>
      </c>
    </row>
    <row r="427" spans="1:9" ht="16" x14ac:dyDescent="0.2">
      <c r="A427" s="25" t="s">
        <v>49</v>
      </c>
      <c r="B427" s="26">
        <v>0</v>
      </c>
      <c r="C427" s="25" t="s">
        <v>728</v>
      </c>
      <c r="D427" s="27">
        <v>55</v>
      </c>
      <c r="E427" s="27">
        <v>51</v>
      </c>
      <c r="F427" s="33">
        <f t="shared" si="7"/>
        <v>53</v>
      </c>
      <c r="G427" s="27" t="b">
        <v>0</v>
      </c>
      <c r="H427" s="25" t="s">
        <v>19</v>
      </c>
      <c r="I427" s="25" t="s">
        <v>15</v>
      </c>
    </row>
    <row r="428" spans="1:9" ht="16" x14ac:dyDescent="0.2">
      <c r="A428" s="25" t="s">
        <v>398</v>
      </c>
      <c r="B428" s="26">
        <v>0</v>
      </c>
      <c r="C428" s="25" t="s">
        <v>728</v>
      </c>
      <c r="D428" s="27">
        <v>52</v>
      </c>
      <c r="E428" s="27">
        <v>54</v>
      </c>
      <c r="F428" s="33">
        <f t="shared" si="7"/>
        <v>53</v>
      </c>
      <c r="G428" s="27" t="b">
        <v>0</v>
      </c>
      <c r="H428" s="25" t="s">
        <v>17</v>
      </c>
      <c r="I428" s="25" t="s">
        <v>15</v>
      </c>
    </row>
    <row r="429" spans="1:9" ht="16" x14ac:dyDescent="0.2">
      <c r="A429" s="25" t="s">
        <v>408</v>
      </c>
      <c r="B429" s="26">
        <v>0</v>
      </c>
      <c r="C429" s="25" t="s">
        <v>728</v>
      </c>
      <c r="D429" s="27">
        <v>54</v>
      </c>
      <c r="E429" s="27">
        <v>52</v>
      </c>
      <c r="F429" s="33">
        <f t="shared" si="7"/>
        <v>53</v>
      </c>
      <c r="G429" s="27" t="b">
        <v>0</v>
      </c>
      <c r="H429" s="25" t="s">
        <v>19</v>
      </c>
      <c r="I429" s="25" t="s">
        <v>15</v>
      </c>
    </row>
    <row r="430" spans="1:9" ht="16" x14ac:dyDescent="0.2">
      <c r="A430" s="25" t="s">
        <v>546</v>
      </c>
      <c r="B430" s="26">
        <v>0</v>
      </c>
      <c r="C430" s="25" t="s">
        <v>728</v>
      </c>
      <c r="D430" s="27">
        <v>48</v>
      </c>
      <c r="E430" s="27">
        <v>58</v>
      </c>
      <c r="F430" s="33">
        <f t="shared" si="7"/>
        <v>53</v>
      </c>
      <c r="G430" s="27" t="b">
        <v>0</v>
      </c>
      <c r="H430" s="25" t="s">
        <v>15</v>
      </c>
      <c r="I430" s="25" t="s">
        <v>15</v>
      </c>
    </row>
    <row r="431" spans="1:9" ht="16" x14ac:dyDescent="0.2">
      <c r="A431" s="25" t="s">
        <v>298</v>
      </c>
      <c r="B431" s="26">
        <v>0</v>
      </c>
      <c r="C431" s="25" t="s">
        <v>728</v>
      </c>
      <c r="D431" s="27">
        <v>48</v>
      </c>
      <c r="E431" s="27">
        <v>60</v>
      </c>
      <c r="F431" s="33">
        <f t="shared" si="7"/>
        <v>54</v>
      </c>
      <c r="G431" s="27" t="b">
        <v>0</v>
      </c>
      <c r="H431" s="25" t="s">
        <v>17</v>
      </c>
      <c r="I431" s="25" t="s">
        <v>15</v>
      </c>
    </row>
    <row r="432" spans="1:9" ht="16" x14ac:dyDescent="0.2">
      <c r="A432" s="25" t="s">
        <v>429</v>
      </c>
      <c r="B432" s="26">
        <v>0</v>
      </c>
      <c r="C432" s="25" t="s">
        <v>728</v>
      </c>
      <c r="D432" s="27">
        <v>51</v>
      </c>
      <c r="E432" s="27">
        <v>57</v>
      </c>
      <c r="F432" s="33">
        <f t="shared" si="7"/>
        <v>54</v>
      </c>
      <c r="G432" s="27" t="b">
        <v>0</v>
      </c>
      <c r="H432" s="25" t="s">
        <v>15</v>
      </c>
      <c r="I432" s="25" t="s">
        <v>15</v>
      </c>
    </row>
    <row r="433" spans="1:9" ht="16" x14ac:dyDescent="0.2">
      <c r="A433" s="25" t="s">
        <v>235</v>
      </c>
      <c r="B433" s="26">
        <v>0</v>
      </c>
      <c r="C433" s="25" t="s">
        <v>728</v>
      </c>
      <c r="D433" s="27">
        <v>56</v>
      </c>
      <c r="E433" s="27">
        <v>54</v>
      </c>
      <c r="F433" s="33">
        <f t="shared" si="7"/>
        <v>55</v>
      </c>
      <c r="G433" s="27" t="b">
        <v>0</v>
      </c>
      <c r="H433" s="25" t="s">
        <v>15</v>
      </c>
      <c r="I433" s="25" t="s">
        <v>15</v>
      </c>
    </row>
    <row r="434" spans="1:9" ht="16" x14ac:dyDescent="0.2">
      <c r="A434" s="25" t="s">
        <v>160</v>
      </c>
      <c r="B434" s="26">
        <v>0</v>
      </c>
      <c r="C434" s="25" t="s">
        <v>728</v>
      </c>
      <c r="D434" s="27">
        <v>54</v>
      </c>
      <c r="E434" s="27">
        <v>60</v>
      </c>
      <c r="F434" s="33">
        <f t="shared" si="7"/>
        <v>57</v>
      </c>
      <c r="G434" s="27" t="b">
        <v>0</v>
      </c>
      <c r="H434" s="25" t="s">
        <v>15</v>
      </c>
      <c r="I434" s="25" t="s">
        <v>15</v>
      </c>
    </row>
    <row r="435" spans="1:9" ht="16" x14ac:dyDescent="0.2">
      <c r="A435" s="25" t="s">
        <v>185</v>
      </c>
      <c r="B435" s="26">
        <v>0</v>
      </c>
      <c r="C435" s="25" t="s">
        <v>728</v>
      </c>
      <c r="D435" s="27">
        <v>54</v>
      </c>
      <c r="E435" s="27">
        <v>60</v>
      </c>
      <c r="F435" s="33">
        <f t="shared" si="7"/>
        <v>57</v>
      </c>
      <c r="G435" s="27" t="b">
        <v>0</v>
      </c>
      <c r="H435" s="25" t="s">
        <v>15</v>
      </c>
      <c r="I435" s="25" t="s">
        <v>15</v>
      </c>
    </row>
    <row r="436" spans="1:9" ht="16" x14ac:dyDescent="0.2">
      <c r="A436" s="25" t="s">
        <v>415</v>
      </c>
      <c r="B436" s="26">
        <v>0</v>
      </c>
      <c r="C436" s="25" t="s">
        <v>728</v>
      </c>
      <c r="D436" s="27">
        <v>63</v>
      </c>
      <c r="E436" s="27">
        <v>53</v>
      </c>
      <c r="F436" s="33">
        <f t="shared" si="7"/>
        <v>58</v>
      </c>
      <c r="G436" s="27" t="b">
        <v>0</v>
      </c>
      <c r="H436" s="25" t="s">
        <v>15</v>
      </c>
      <c r="I436" s="25" t="s">
        <v>15</v>
      </c>
    </row>
    <row r="437" spans="1:9" ht="16" x14ac:dyDescent="0.2">
      <c r="A437" s="25" t="s">
        <v>295</v>
      </c>
      <c r="B437" s="26">
        <v>0</v>
      </c>
      <c r="C437" s="25" t="s">
        <v>728</v>
      </c>
      <c r="D437" s="27">
        <v>57</v>
      </c>
      <c r="E437" s="27">
        <v>62</v>
      </c>
      <c r="F437" s="33">
        <f t="shared" si="7"/>
        <v>59.5</v>
      </c>
      <c r="G437" s="27" t="b">
        <v>0</v>
      </c>
      <c r="H437" s="25" t="s">
        <v>19</v>
      </c>
      <c r="I437" s="25" t="s">
        <v>15</v>
      </c>
    </row>
    <row r="438" spans="1:9" ht="16" x14ac:dyDescent="0.2">
      <c r="A438" s="25" t="s">
        <v>335</v>
      </c>
      <c r="B438" s="26">
        <v>0</v>
      </c>
      <c r="C438" s="25" t="s">
        <v>728</v>
      </c>
      <c r="D438" s="27">
        <v>53</v>
      </c>
      <c r="E438" s="27">
        <v>66</v>
      </c>
      <c r="F438" s="33">
        <f t="shared" si="7"/>
        <v>59.5</v>
      </c>
      <c r="G438" s="27" t="b">
        <v>0</v>
      </c>
      <c r="H438" s="25" t="s">
        <v>15</v>
      </c>
      <c r="I438" s="25" t="s">
        <v>15</v>
      </c>
    </row>
    <row r="439" spans="1:9" ht="16" x14ac:dyDescent="0.2">
      <c r="A439" s="25" t="s">
        <v>305</v>
      </c>
      <c r="B439" s="26">
        <v>0</v>
      </c>
      <c r="C439" s="25" t="s">
        <v>728</v>
      </c>
      <c r="D439" s="27">
        <v>58</v>
      </c>
      <c r="E439" s="27">
        <v>65</v>
      </c>
      <c r="F439" s="33">
        <f t="shared" si="7"/>
        <v>61.5</v>
      </c>
      <c r="G439" s="27" t="b">
        <v>0</v>
      </c>
      <c r="H439" s="25" t="s">
        <v>15</v>
      </c>
      <c r="I439" s="25" t="s">
        <v>15</v>
      </c>
    </row>
    <row r="440" spans="1:9" ht="16" x14ac:dyDescent="0.2">
      <c r="A440" s="25" t="s">
        <v>102</v>
      </c>
      <c r="B440" s="26">
        <v>1</v>
      </c>
      <c r="C440" s="25" t="s">
        <v>728</v>
      </c>
      <c r="D440" s="27">
        <v>60</v>
      </c>
      <c r="E440" s="27">
        <v>66</v>
      </c>
      <c r="F440" s="33">
        <f t="shared" si="7"/>
        <v>63</v>
      </c>
      <c r="G440" s="27" t="b">
        <v>0</v>
      </c>
      <c r="H440" s="25" t="s">
        <v>17</v>
      </c>
      <c r="I440" s="25" t="s">
        <v>15</v>
      </c>
    </row>
    <row r="441" spans="1:9" ht="16" x14ac:dyDescent="0.2">
      <c r="A441" s="25" t="s">
        <v>554</v>
      </c>
      <c r="B441" s="26">
        <v>0</v>
      </c>
      <c r="C441" s="25" t="s">
        <v>728</v>
      </c>
      <c r="D441" s="27">
        <v>62</v>
      </c>
      <c r="E441" s="27">
        <v>67</v>
      </c>
      <c r="F441" s="33">
        <f t="shared" si="7"/>
        <v>64.5</v>
      </c>
      <c r="G441" s="27" t="b">
        <v>0</v>
      </c>
      <c r="H441" s="25" t="s">
        <v>15</v>
      </c>
      <c r="I441" s="25" t="s">
        <v>15</v>
      </c>
    </row>
    <row r="442" spans="1:9" ht="16" x14ac:dyDescent="0.2">
      <c r="A442" s="25" t="s">
        <v>110</v>
      </c>
      <c r="B442" s="26">
        <v>1</v>
      </c>
      <c r="C442" s="25" t="s">
        <v>728</v>
      </c>
      <c r="D442" s="27">
        <v>70</v>
      </c>
      <c r="E442" s="27">
        <v>60</v>
      </c>
      <c r="F442" s="33">
        <f t="shared" si="7"/>
        <v>65</v>
      </c>
      <c r="G442" s="27" t="b">
        <v>0</v>
      </c>
      <c r="H442" s="25" t="s">
        <v>15</v>
      </c>
      <c r="I442" s="25" t="s">
        <v>15</v>
      </c>
    </row>
    <row r="443" spans="1:9" ht="16" x14ac:dyDescent="0.2">
      <c r="A443" s="25" t="s">
        <v>243</v>
      </c>
      <c r="B443" s="26">
        <v>1</v>
      </c>
      <c r="C443" s="25" t="s">
        <v>728</v>
      </c>
      <c r="D443" s="27">
        <v>80</v>
      </c>
      <c r="E443" s="27">
        <v>50</v>
      </c>
      <c r="F443" s="33">
        <f t="shared" ref="F443:F506" si="8">AVERAGE(D443:E443)</f>
        <v>65</v>
      </c>
      <c r="G443" s="27" t="b">
        <v>0</v>
      </c>
      <c r="H443" s="25" t="s">
        <v>457</v>
      </c>
      <c r="I443" s="25" t="s">
        <v>15</v>
      </c>
    </row>
    <row r="444" spans="1:9" ht="16" x14ac:dyDescent="0.2">
      <c r="A444" s="25" t="s">
        <v>601</v>
      </c>
      <c r="B444" s="26">
        <v>0</v>
      </c>
      <c r="C444" s="25" t="s">
        <v>728</v>
      </c>
      <c r="D444" s="27">
        <v>73</v>
      </c>
      <c r="E444" s="27">
        <v>58</v>
      </c>
      <c r="F444" s="33">
        <f t="shared" si="8"/>
        <v>65.5</v>
      </c>
      <c r="G444" s="27" t="b">
        <v>0</v>
      </c>
      <c r="H444" s="25" t="s">
        <v>15</v>
      </c>
      <c r="I444" s="25" t="s">
        <v>15</v>
      </c>
    </row>
    <row r="445" spans="1:9" ht="16" x14ac:dyDescent="0.2">
      <c r="A445" s="25" t="s">
        <v>138</v>
      </c>
      <c r="B445" s="26">
        <v>1</v>
      </c>
      <c r="C445" s="25" t="s">
        <v>728</v>
      </c>
      <c r="D445" s="27">
        <v>64</v>
      </c>
      <c r="E445" s="27">
        <v>68</v>
      </c>
      <c r="F445" s="33">
        <f t="shared" si="8"/>
        <v>66</v>
      </c>
      <c r="G445" s="27" t="b">
        <v>0</v>
      </c>
      <c r="H445" s="25" t="s">
        <v>17</v>
      </c>
      <c r="I445" s="25" t="s">
        <v>15</v>
      </c>
    </row>
    <row r="446" spans="1:9" ht="16" x14ac:dyDescent="0.2">
      <c r="A446" s="25" t="s">
        <v>40</v>
      </c>
      <c r="B446" s="26">
        <v>0</v>
      </c>
      <c r="C446" s="25" t="s">
        <v>728</v>
      </c>
      <c r="D446" s="27">
        <v>64</v>
      </c>
      <c r="E446" s="27">
        <v>69</v>
      </c>
      <c r="F446" s="33">
        <f t="shared" si="8"/>
        <v>66.5</v>
      </c>
      <c r="G446" s="27" t="b">
        <v>0</v>
      </c>
      <c r="H446" s="25" t="s">
        <v>15</v>
      </c>
      <c r="I446" s="25" t="s">
        <v>15</v>
      </c>
    </row>
    <row r="447" spans="1:9" ht="16" x14ac:dyDescent="0.2">
      <c r="A447" s="25" t="s">
        <v>421</v>
      </c>
      <c r="B447" s="26">
        <v>0</v>
      </c>
      <c r="C447" s="25" t="s">
        <v>728</v>
      </c>
      <c r="D447" s="27">
        <v>63</v>
      </c>
      <c r="E447" s="27">
        <v>71</v>
      </c>
      <c r="F447" s="33">
        <f t="shared" si="8"/>
        <v>67</v>
      </c>
      <c r="G447" s="27" t="b">
        <v>0</v>
      </c>
      <c r="H447" s="25" t="s">
        <v>15</v>
      </c>
      <c r="I447" s="25" t="s">
        <v>15</v>
      </c>
    </row>
    <row r="448" spans="1:9" ht="16" x14ac:dyDescent="0.2">
      <c r="A448" s="25" t="s">
        <v>533</v>
      </c>
      <c r="B448" s="26">
        <v>0</v>
      </c>
      <c r="C448" s="25" t="s">
        <v>728</v>
      </c>
      <c r="D448" s="27">
        <v>68</v>
      </c>
      <c r="E448" s="27">
        <v>67</v>
      </c>
      <c r="F448" s="33">
        <f t="shared" si="8"/>
        <v>67.5</v>
      </c>
      <c r="G448" s="27" t="b">
        <v>0</v>
      </c>
      <c r="H448" s="25" t="s">
        <v>15</v>
      </c>
      <c r="I448" s="25" t="s">
        <v>15</v>
      </c>
    </row>
    <row r="449" spans="1:9" ht="16" x14ac:dyDescent="0.2">
      <c r="A449" s="25" t="s">
        <v>108</v>
      </c>
      <c r="B449" s="26">
        <v>1</v>
      </c>
      <c r="C449" s="25" t="s">
        <v>728</v>
      </c>
      <c r="D449" s="27">
        <v>65</v>
      </c>
      <c r="E449" s="27">
        <v>74</v>
      </c>
      <c r="F449" s="33">
        <f t="shared" si="8"/>
        <v>69.5</v>
      </c>
      <c r="G449" s="27" t="b">
        <v>0</v>
      </c>
      <c r="H449" s="25" t="s">
        <v>17</v>
      </c>
      <c r="I449" s="25" t="s">
        <v>15</v>
      </c>
    </row>
    <row r="450" spans="1:9" ht="16" x14ac:dyDescent="0.2">
      <c r="A450" s="25" t="s">
        <v>503</v>
      </c>
      <c r="B450" s="26">
        <v>0</v>
      </c>
      <c r="C450" s="25" t="s">
        <v>728</v>
      </c>
      <c r="D450" s="27">
        <v>69</v>
      </c>
      <c r="E450" s="27">
        <v>70</v>
      </c>
      <c r="F450" s="33">
        <f t="shared" si="8"/>
        <v>69.5</v>
      </c>
      <c r="G450" s="27" t="b">
        <v>0</v>
      </c>
      <c r="H450" s="25" t="s">
        <v>15</v>
      </c>
      <c r="I450" s="25" t="s">
        <v>15</v>
      </c>
    </row>
    <row r="451" spans="1:9" ht="16" x14ac:dyDescent="0.2">
      <c r="A451" s="25" t="s">
        <v>547</v>
      </c>
      <c r="B451" s="26">
        <v>1</v>
      </c>
      <c r="C451" s="25" t="s">
        <v>728</v>
      </c>
      <c r="D451" s="27">
        <v>90</v>
      </c>
      <c r="E451" s="27">
        <v>50</v>
      </c>
      <c r="F451" s="33">
        <f t="shared" si="8"/>
        <v>70</v>
      </c>
      <c r="G451" s="27" t="b">
        <v>0</v>
      </c>
      <c r="H451" s="25" t="s">
        <v>15</v>
      </c>
      <c r="I451" s="25" t="s">
        <v>15</v>
      </c>
    </row>
    <row r="452" spans="1:9" ht="16" x14ac:dyDescent="0.2">
      <c r="A452" s="25" t="s">
        <v>158</v>
      </c>
      <c r="B452" s="26">
        <v>0</v>
      </c>
      <c r="C452" s="25" t="s">
        <v>728</v>
      </c>
      <c r="D452" s="27">
        <v>71</v>
      </c>
      <c r="E452" s="27">
        <v>77</v>
      </c>
      <c r="F452" s="33">
        <f t="shared" si="8"/>
        <v>74</v>
      </c>
      <c r="G452" s="27" t="b">
        <v>0</v>
      </c>
      <c r="H452" s="25" t="s">
        <v>15</v>
      </c>
      <c r="I452" s="25" t="s">
        <v>15</v>
      </c>
    </row>
    <row r="453" spans="1:9" ht="16" x14ac:dyDescent="0.2">
      <c r="A453" s="25" t="s">
        <v>115</v>
      </c>
      <c r="B453" s="26">
        <v>1</v>
      </c>
      <c r="C453" s="25" t="s">
        <v>728</v>
      </c>
      <c r="D453" s="27">
        <v>70</v>
      </c>
      <c r="E453" s="27">
        <v>80</v>
      </c>
      <c r="F453" s="33">
        <f t="shared" si="8"/>
        <v>75</v>
      </c>
      <c r="G453" s="27" t="b">
        <v>0</v>
      </c>
      <c r="H453" s="25" t="s">
        <v>15</v>
      </c>
      <c r="I453" s="25" t="s">
        <v>15</v>
      </c>
    </row>
    <row r="454" spans="1:9" ht="16" x14ac:dyDescent="0.2">
      <c r="A454" s="25" t="s">
        <v>596</v>
      </c>
      <c r="B454" s="26">
        <v>0</v>
      </c>
      <c r="C454" s="25" t="s">
        <v>728</v>
      </c>
      <c r="D454" s="27">
        <v>89</v>
      </c>
      <c r="E454" s="27">
        <v>66</v>
      </c>
      <c r="F454" s="33">
        <f t="shared" si="8"/>
        <v>77.5</v>
      </c>
      <c r="G454" s="27" t="b">
        <v>0</v>
      </c>
      <c r="H454" s="25" t="s">
        <v>15</v>
      </c>
      <c r="I454" s="25" t="s">
        <v>15</v>
      </c>
    </row>
    <row r="455" spans="1:9" ht="16" x14ac:dyDescent="0.2">
      <c r="A455" s="25" t="s">
        <v>436</v>
      </c>
      <c r="B455" s="26">
        <v>0</v>
      </c>
      <c r="C455" s="25" t="s">
        <v>728</v>
      </c>
      <c r="D455" s="27">
        <v>81</v>
      </c>
      <c r="E455" s="27">
        <v>75</v>
      </c>
      <c r="F455" s="33">
        <f t="shared" si="8"/>
        <v>78</v>
      </c>
      <c r="G455" s="27" t="b">
        <v>0</v>
      </c>
      <c r="H455" s="25" t="s">
        <v>15</v>
      </c>
      <c r="I455" s="25" t="s">
        <v>15</v>
      </c>
    </row>
    <row r="456" spans="1:9" ht="16" x14ac:dyDescent="0.2">
      <c r="A456" s="25" t="s">
        <v>51</v>
      </c>
      <c r="B456" s="26">
        <v>0</v>
      </c>
      <c r="C456" s="25" t="s">
        <v>728</v>
      </c>
      <c r="D456" s="27">
        <v>85</v>
      </c>
      <c r="E456" s="27">
        <v>74</v>
      </c>
      <c r="F456" s="33">
        <f t="shared" si="8"/>
        <v>79.5</v>
      </c>
      <c r="G456" s="27" t="b">
        <v>0</v>
      </c>
      <c r="H456" s="25" t="s">
        <v>15</v>
      </c>
      <c r="I456" s="25" t="s">
        <v>15</v>
      </c>
    </row>
    <row r="457" spans="1:9" ht="16" x14ac:dyDescent="0.2">
      <c r="A457" s="25" t="s">
        <v>59</v>
      </c>
      <c r="B457" s="26">
        <v>0</v>
      </c>
      <c r="C457" s="25" t="s">
        <v>728</v>
      </c>
      <c r="D457" s="27">
        <v>70</v>
      </c>
      <c r="E457" s="27">
        <v>90</v>
      </c>
      <c r="F457" s="33">
        <f t="shared" si="8"/>
        <v>80</v>
      </c>
      <c r="G457" s="27" t="b">
        <v>0</v>
      </c>
      <c r="H457" s="25" t="s">
        <v>15</v>
      </c>
      <c r="I457" s="25" t="s">
        <v>15</v>
      </c>
    </row>
    <row r="458" spans="1:9" ht="16" x14ac:dyDescent="0.2">
      <c r="A458" s="25" t="s">
        <v>237</v>
      </c>
      <c r="B458" s="26">
        <v>0</v>
      </c>
      <c r="C458" s="25" t="s">
        <v>728</v>
      </c>
      <c r="D458" s="27">
        <v>76</v>
      </c>
      <c r="E458" s="27">
        <v>84</v>
      </c>
      <c r="F458" s="33">
        <f t="shared" si="8"/>
        <v>80</v>
      </c>
      <c r="G458" s="27" t="b">
        <v>0</v>
      </c>
      <c r="H458" s="25" t="s">
        <v>457</v>
      </c>
      <c r="I458" s="25" t="s">
        <v>15</v>
      </c>
    </row>
    <row r="459" spans="1:9" ht="16" x14ac:dyDescent="0.2">
      <c r="A459" s="25" t="s">
        <v>267</v>
      </c>
      <c r="B459" s="26">
        <v>1</v>
      </c>
      <c r="C459" s="25" t="s">
        <v>728</v>
      </c>
      <c r="D459" s="27">
        <v>100</v>
      </c>
      <c r="E459" s="27">
        <v>60</v>
      </c>
      <c r="F459" s="33">
        <f t="shared" si="8"/>
        <v>80</v>
      </c>
      <c r="G459" s="27" t="b">
        <v>0</v>
      </c>
      <c r="H459" s="25" t="s">
        <v>15</v>
      </c>
      <c r="I459" s="25" t="s">
        <v>15</v>
      </c>
    </row>
    <row r="460" spans="1:9" ht="16" x14ac:dyDescent="0.2">
      <c r="A460" s="25" t="s">
        <v>184</v>
      </c>
      <c r="B460" s="26">
        <v>0</v>
      </c>
      <c r="C460" s="25" t="s">
        <v>728</v>
      </c>
      <c r="D460" s="27">
        <v>78</v>
      </c>
      <c r="E460" s="27">
        <v>85</v>
      </c>
      <c r="F460" s="33">
        <f t="shared" si="8"/>
        <v>81.5</v>
      </c>
      <c r="G460" s="27" t="b">
        <v>0</v>
      </c>
      <c r="H460" s="25" t="s">
        <v>15</v>
      </c>
      <c r="I460" s="25" t="s">
        <v>15</v>
      </c>
    </row>
    <row r="461" spans="1:9" ht="16" x14ac:dyDescent="0.2">
      <c r="A461" s="25" t="s">
        <v>321</v>
      </c>
      <c r="B461" s="26">
        <v>0</v>
      </c>
      <c r="C461" s="25" t="s">
        <v>728</v>
      </c>
      <c r="D461" s="27">
        <v>78</v>
      </c>
      <c r="E461" s="27">
        <v>87</v>
      </c>
      <c r="F461" s="33">
        <f t="shared" si="8"/>
        <v>82.5</v>
      </c>
      <c r="G461" s="27" t="b">
        <v>0</v>
      </c>
      <c r="H461" s="25" t="s">
        <v>15</v>
      </c>
      <c r="I461" s="25" t="s">
        <v>15</v>
      </c>
    </row>
    <row r="462" spans="1:9" ht="16" x14ac:dyDescent="0.2">
      <c r="A462" s="25" t="s">
        <v>190</v>
      </c>
      <c r="B462" s="26">
        <v>0</v>
      </c>
      <c r="C462" s="25" t="s">
        <v>728</v>
      </c>
      <c r="D462" s="27">
        <v>82</v>
      </c>
      <c r="E462" s="27">
        <v>87</v>
      </c>
      <c r="F462" s="33">
        <f t="shared" si="8"/>
        <v>84.5</v>
      </c>
      <c r="G462" s="27" t="b">
        <v>0</v>
      </c>
      <c r="H462" s="25" t="s">
        <v>15</v>
      </c>
      <c r="I462" s="25" t="s">
        <v>15</v>
      </c>
    </row>
    <row r="463" spans="1:9" ht="16" x14ac:dyDescent="0.2">
      <c r="A463" s="25" t="s">
        <v>378</v>
      </c>
      <c r="B463" s="26">
        <v>0</v>
      </c>
      <c r="C463" s="25" t="s">
        <v>728</v>
      </c>
      <c r="D463" s="27">
        <v>82</v>
      </c>
      <c r="E463" s="27">
        <v>87</v>
      </c>
      <c r="F463" s="33">
        <f t="shared" si="8"/>
        <v>84.5</v>
      </c>
      <c r="G463" s="27" t="b">
        <v>0</v>
      </c>
      <c r="H463" s="25" t="s">
        <v>19</v>
      </c>
      <c r="I463" s="25" t="s">
        <v>15</v>
      </c>
    </row>
    <row r="464" spans="1:9" ht="16" x14ac:dyDescent="0.2">
      <c r="A464" s="25" t="s">
        <v>157</v>
      </c>
      <c r="B464" s="26">
        <v>1</v>
      </c>
      <c r="C464" s="25" t="s">
        <v>728</v>
      </c>
      <c r="D464" s="27">
        <v>100</v>
      </c>
      <c r="E464" s="27">
        <v>70</v>
      </c>
      <c r="F464" s="33">
        <f t="shared" si="8"/>
        <v>85</v>
      </c>
      <c r="G464" s="27" t="b">
        <v>0</v>
      </c>
      <c r="H464" s="25" t="s">
        <v>15</v>
      </c>
      <c r="I464" s="25" t="s">
        <v>15</v>
      </c>
    </row>
    <row r="465" spans="1:9" ht="16" x14ac:dyDescent="0.2">
      <c r="A465" s="25" t="s">
        <v>537</v>
      </c>
      <c r="B465" s="26">
        <v>0</v>
      </c>
      <c r="C465" s="25" t="s">
        <v>728</v>
      </c>
      <c r="D465" s="27">
        <v>90</v>
      </c>
      <c r="E465" s="27">
        <v>80</v>
      </c>
      <c r="F465" s="33">
        <f t="shared" si="8"/>
        <v>85</v>
      </c>
      <c r="G465" s="27" t="b">
        <v>0</v>
      </c>
      <c r="H465" s="25" t="s">
        <v>15</v>
      </c>
      <c r="I465" s="25" t="s">
        <v>15</v>
      </c>
    </row>
    <row r="466" spans="1:9" ht="16" x14ac:dyDescent="0.2">
      <c r="A466" s="25" t="s">
        <v>265</v>
      </c>
      <c r="B466" s="26">
        <v>0</v>
      </c>
      <c r="C466" s="25" t="s">
        <v>728</v>
      </c>
      <c r="D466" s="27">
        <v>98</v>
      </c>
      <c r="E466" s="27">
        <v>76</v>
      </c>
      <c r="F466" s="33">
        <f t="shared" si="8"/>
        <v>87</v>
      </c>
      <c r="G466" s="27" t="b">
        <v>0</v>
      </c>
      <c r="H466" s="25" t="s">
        <v>15</v>
      </c>
      <c r="I466" s="25" t="s">
        <v>15</v>
      </c>
    </row>
    <row r="467" spans="1:9" ht="16" x14ac:dyDescent="0.2">
      <c r="A467" s="25" t="s">
        <v>505</v>
      </c>
      <c r="B467" s="26">
        <v>0</v>
      </c>
      <c r="C467" s="25" t="s">
        <v>728</v>
      </c>
      <c r="D467" s="27">
        <v>95</v>
      </c>
      <c r="E467" s="27">
        <v>84</v>
      </c>
      <c r="F467" s="33">
        <f t="shared" si="8"/>
        <v>89.5</v>
      </c>
      <c r="G467" s="27" t="b">
        <v>0</v>
      </c>
      <c r="H467" s="25" t="s">
        <v>15</v>
      </c>
      <c r="I467" s="25" t="s">
        <v>15</v>
      </c>
    </row>
    <row r="468" spans="1:9" ht="16" x14ac:dyDescent="0.2">
      <c r="A468" s="25" t="s">
        <v>379</v>
      </c>
      <c r="B468" s="26">
        <v>1</v>
      </c>
      <c r="C468" s="25" t="s">
        <v>728</v>
      </c>
      <c r="D468" s="27">
        <v>120</v>
      </c>
      <c r="E468" s="27">
        <v>60</v>
      </c>
      <c r="F468" s="33">
        <f t="shared" si="8"/>
        <v>90</v>
      </c>
      <c r="G468" s="27" t="b">
        <v>0</v>
      </c>
      <c r="H468" s="25" t="s">
        <v>15</v>
      </c>
      <c r="I468" s="25" t="s">
        <v>15</v>
      </c>
    </row>
    <row r="469" spans="1:9" ht="16" x14ac:dyDescent="0.2">
      <c r="A469" s="25" t="s">
        <v>323</v>
      </c>
      <c r="B469" s="26">
        <v>0</v>
      </c>
      <c r="C469" s="25" t="s">
        <v>728</v>
      </c>
      <c r="D469" s="27">
        <v>88</v>
      </c>
      <c r="E469" s="27">
        <v>94</v>
      </c>
      <c r="F469" s="33">
        <f t="shared" si="8"/>
        <v>91</v>
      </c>
      <c r="G469" s="27" t="b">
        <v>0</v>
      </c>
      <c r="H469" s="25" t="s">
        <v>15</v>
      </c>
      <c r="I469" s="25" t="s">
        <v>15</v>
      </c>
    </row>
    <row r="470" spans="1:9" ht="16" x14ac:dyDescent="0.2">
      <c r="A470" s="25" t="s">
        <v>55</v>
      </c>
      <c r="B470" s="26">
        <v>0</v>
      </c>
      <c r="C470" s="25" t="s">
        <v>728</v>
      </c>
      <c r="D470" s="27">
        <v>87</v>
      </c>
      <c r="E470" s="27">
        <v>98</v>
      </c>
      <c r="F470" s="33">
        <f t="shared" si="8"/>
        <v>92.5</v>
      </c>
      <c r="G470" s="27" t="b">
        <v>0</v>
      </c>
      <c r="H470" s="25" t="s">
        <v>19</v>
      </c>
      <c r="I470" s="25" t="s">
        <v>15</v>
      </c>
    </row>
    <row r="471" spans="1:9" ht="16" x14ac:dyDescent="0.2">
      <c r="A471" s="25" t="s">
        <v>383</v>
      </c>
      <c r="B471" s="26">
        <v>0</v>
      </c>
      <c r="C471" s="25" t="s">
        <v>728</v>
      </c>
      <c r="D471" s="27">
        <v>105</v>
      </c>
      <c r="E471" s="27">
        <v>82</v>
      </c>
      <c r="F471" s="33">
        <f t="shared" si="8"/>
        <v>93.5</v>
      </c>
      <c r="G471" s="27" t="b">
        <v>0</v>
      </c>
      <c r="H471" s="25" t="s">
        <v>15</v>
      </c>
      <c r="I471" s="25" t="s">
        <v>735</v>
      </c>
    </row>
    <row r="472" spans="1:9" ht="16" x14ac:dyDescent="0.2">
      <c r="A472" s="25" t="s">
        <v>504</v>
      </c>
      <c r="B472" s="26">
        <v>0</v>
      </c>
      <c r="C472" s="25" t="s">
        <v>728</v>
      </c>
      <c r="D472" s="27">
        <v>91</v>
      </c>
      <c r="E472" s="27">
        <v>96</v>
      </c>
      <c r="F472" s="33">
        <f t="shared" si="8"/>
        <v>93.5</v>
      </c>
      <c r="G472" s="27" t="b">
        <v>0</v>
      </c>
      <c r="H472" s="25" t="s">
        <v>15</v>
      </c>
      <c r="I472" s="25" t="s">
        <v>15</v>
      </c>
    </row>
    <row r="473" spans="1:9" ht="16" x14ac:dyDescent="0.2">
      <c r="A473" s="25" t="s">
        <v>521</v>
      </c>
      <c r="B473" s="26">
        <v>0</v>
      </c>
      <c r="C473" s="25" t="s">
        <v>728</v>
      </c>
      <c r="D473" s="27">
        <v>101</v>
      </c>
      <c r="E473" s="27">
        <v>92</v>
      </c>
      <c r="F473" s="33">
        <f t="shared" si="8"/>
        <v>96.5</v>
      </c>
      <c r="G473" s="27" t="b">
        <v>0</v>
      </c>
      <c r="H473" s="25" t="s">
        <v>15</v>
      </c>
      <c r="I473" s="25" t="s">
        <v>15</v>
      </c>
    </row>
    <row r="474" spans="1:9" ht="16" x14ac:dyDescent="0.2">
      <c r="A474" s="25" t="s">
        <v>406</v>
      </c>
      <c r="B474" s="26">
        <v>1</v>
      </c>
      <c r="C474" s="25" t="s">
        <v>728</v>
      </c>
      <c r="D474" s="27">
        <v>100</v>
      </c>
      <c r="E474" s="27">
        <v>100</v>
      </c>
      <c r="F474" s="33">
        <f t="shared" si="8"/>
        <v>100</v>
      </c>
      <c r="G474" s="27" t="b">
        <v>0</v>
      </c>
      <c r="H474" s="25" t="s">
        <v>15</v>
      </c>
      <c r="I474" s="25" t="s">
        <v>15</v>
      </c>
    </row>
    <row r="475" spans="1:9" ht="16" x14ac:dyDescent="0.2">
      <c r="A475" s="25" t="s">
        <v>418</v>
      </c>
      <c r="B475" s="26">
        <v>0</v>
      </c>
      <c r="C475" s="25" t="s">
        <v>728</v>
      </c>
      <c r="D475" s="27">
        <v>102</v>
      </c>
      <c r="E475" s="27">
        <v>104</v>
      </c>
      <c r="F475" s="33">
        <f t="shared" si="8"/>
        <v>103</v>
      </c>
      <c r="G475" s="27" t="b">
        <v>0</v>
      </c>
      <c r="H475" s="25" t="s">
        <v>15</v>
      </c>
      <c r="I475" s="25" t="s">
        <v>15</v>
      </c>
    </row>
    <row r="476" spans="1:9" ht="16" x14ac:dyDescent="0.2">
      <c r="A476" s="25" t="s">
        <v>542</v>
      </c>
      <c r="B476" s="26">
        <v>0</v>
      </c>
      <c r="C476" s="25" t="s">
        <v>728</v>
      </c>
      <c r="D476" s="27">
        <v>99</v>
      </c>
      <c r="E476" s="27">
        <v>107</v>
      </c>
      <c r="F476" s="33">
        <f t="shared" si="8"/>
        <v>103</v>
      </c>
      <c r="G476" s="27" t="b">
        <v>0</v>
      </c>
      <c r="H476" s="25" t="s">
        <v>15</v>
      </c>
      <c r="I476" s="25" t="s">
        <v>15</v>
      </c>
    </row>
    <row r="477" spans="1:9" ht="16" x14ac:dyDescent="0.2">
      <c r="A477" s="25" t="s">
        <v>244</v>
      </c>
      <c r="B477" s="26">
        <v>1</v>
      </c>
      <c r="C477" s="25" t="s">
        <v>728</v>
      </c>
      <c r="D477" s="27">
        <v>130</v>
      </c>
      <c r="E477" s="27">
        <v>80</v>
      </c>
      <c r="F477" s="33">
        <f t="shared" si="8"/>
        <v>105</v>
      </c>
      <c r="G477" s="27" t="b">
        <v>0</v>
      </c>
      <c r="H477" s="25" t="s">
        <v>15</v>
      </c>
      <c r="I477" s="25" t="s">
        <v>15</v>
      </c>
    </row>
    <row r="478" spans="1:9" ht="16" x14ac:dyDescent="0.2">
      <c r="A478" s="25" t="s">
        <v>229</v>
      </c>
      <c r="B478" s="26">
        <v>0</v>
      </c>
      <c r="C478" s="25" t="s">
        <v>728</v>
      </c>
      <c r="D478" s="27">
        <v>95</v>
      </c>
      <c r="E478" s="27">
        <v>120</v>
      </c>
      <c r="F478" s="33">
        <f t="shared" si="8"/>
        <v>107.5</v>
      </c>
      <c r="G478" s="27" t="b">
        <v>0</v>
      </c>
      <c r="H478" s="25" t="s">
        <v>15</v>
      </c>
      <c r="I478" s="25" t="s">
        <v>15</v>
      </c>
    </row>
    <row r="479" spans="1:9" ht="16" x14ac:dyDescent="0.2">
      <c r="A479" s="25" t="s">
        <v>416</v>
      </c>
      <c r="B479" s="26">
        <v>0</v>
      </c>
      <c r="C479" s="25" t="s">
        <v>728</v>
      </c>
      <c r="D479" s="27">
        <v>100</v>
      </c>
      <c r="E479" s="27">
        <v>115</v>
      </c>
      <c r="F479" s="33">
        <f t="shared" si="8"/>
        <v>107.5</v>
      </c>
      <c r="G479" s="27" t="b">
        <v>0</v>
      </c>
      <c r="H479" s="25" t="s">
        <v>15</v>
      </c>
      <c r="I479" s="25" t="s">
        <v>15</v>
      </c>
    </row>
    <row r="480" spans="1:9" ht="16" x14ac:dyDescent="0.2">
      <c r="A480" s="25" t="s">
        <v>549</v>
      </c>
      <c r="B480" s="26">
        <v>0</v>
      </c>
      <c r="C480" s="25" t="s">
        <v>728</v>
      </c>
      <c r="D480" s="27">
        <v>104</v>
      </c>
      <c r="E480" s="27">
        <v>111</v>
      </c>
      <c r="F480" s="33">
        <f t="shared" si="8"/>
        <v>107.5</v>
      </c>
      <c r="G480" s="27" t="b">
        <v>0</v>
      </c>
      <c r="H480" s="25" t="s">
        <v>15</v>
      </c>
      <c r="I480" s="25" t="s">
        <v>15</v>
      </c>
    </row>
    <row r="481" spans="1:9" ht="16" x14ac:dyDescent="0.2">
      <c r="A481" s="25" t="s">
        <v>139</v>
      </c>
      <c r="B481" s="26">
        <v>0</v>
      </c>
      <c r="C481" s="25" t="s">
        <v>728</v>
      </c>
      <c r="D481" s="27">
        <v>119</v>
      </c>
      <c r="E481" s="27">
        <v>106</v>
      </c>
      <c r="F481" s="33">
        <f t="shared" si="8"/>
        <v>112.5</v>
      </c>
      <c r="G481" s="27" t="b">
        <v>0</v>
      </c>
      <c r="H481" s="25" t="s">
        <v>17</v>
      </c>
      <c r="I481" s="25" t="s">
        <v>15</v>
      </c>
    </row>
    <row r="482" spans="1:9" ht="16" x14ac:dyDescent="0.2">
      <c r="A482" s="25" t="s">
        <v>307</v>
      </c>
      <c r="B482" s="26">
        <v>1</v>
      </c>
      <c r="C482" s="25" t="s">
        <v>728</v>
      </c>
      <c r="D482" s="27">
        <v>110</v>
      </c>
      <c r="E482" s="27">
        <v>130</v>
      </c>
      <c r="F482" s="33">
        <f t="shared" si="8"/>
        <v>120</v>
      </c>
      <c r="G482" s="27" t="b">
        <v>0</v>
      </c>
      <c r="H482" s="25" t="s">
        <v>19</v>
      </c>
      <c r="I482" s="25" t="s">
        <v>15</v>
      </c>
    </row>
    <row r="483" spans="1:9" ht="16" x14ac:dyDescent="0.2">
      <c r="A483" s="25" t="s">
        <v>70</v>
      </c>
      <c r="B483" s="26">
        <v>0</v>
      </c>
      <c r="C483" s="25" t="s">
        <v>728</v>
      </c>
      <c r="D483" s="27">
        <v>120</v>
      </c>
      <c r="E483" s="27">
        <v>133</v>
      </c>
      <c r="F483" s="33">
        <f t="shared" si="8"/>
        <v>126.5</v>
      </c>
      <c r="G483" s="27" t="b">
        <v>0</v>
      </c>
      <c r="H483" s="25" t="s">
        <v>15</v>
      </c>
      <c r="I483" s="25" t="s">
        <v>15</v>
      </c>
    </row>
    <row r="484" spans="1:9" ht="16" x14ac:dyDescent="0.2">
      <c r="A484" s="25" t="s">
        <v>527</v>
      </c>
      <c r="B484" s="26">
        <v>0</v>
      </c>
      <c r="C484" s="25" t="s">
        <v>728</v>
      </c>
      <c r="D484" s="27">
        <v>138</v>
      </c>
      <c r="E484" s="27">
        <v>119</v>
      </c>
      <c r="F484" s="33">
        <f t="shared" si="8"/>
        <v>128.5</v>
      </c>
      <c r="G484" s="27" t="b">
        <v>0</v>
      </c>
      <c r="H484" s="25" t="s">
        <v>15</v>
      </c>
      <c r="I484" s="25" t="s">
        <v>15</v>
      </c>
    </row>
    <row r="485" spans="1:9" ht="16" x14ac:dyDescent="0.2">
      <c r="A485" s="25" t="s">
        <v>316</v>
      </c>
      <c r="B485" s="26">
        <v>1</v>
      </c>
      <c r="C485" s="25" t="s">
        <v>728</v>
      </c>
      <c r="D485" s="27">
        <v>120</v>
      </c>
      <c r="E485" s="27">
        <v>140</v>
      </c>
      <c r="F485" s="33">
        <f t="shared" si="8"/>
        <v>130</v>
      </c>
      <c r="G485" s="27" t="b">
        <v>0</v>
      </c>
      <c r="H485" s="25" t="s">
        <v>15</v>
      </c>
      <c r="I485" s="25" t="s">
        <v>15</v>
      </c>
    </row>
    <row r="486" spans="1:9" ht="16" x14ac:dyDescent="0.2">
      <c r="A486" s="25" t="s">
        <v>332</v>
      </c>
      <c r="B486" s="26">
        <v>0</v>
      </c>
      <c r="C486" s="25" t="s">
        <v>728</v>
      </c>
      <c r="D486" s="27">
        <v>145</v>
      </c>
      <c r="E486" s="27">
        <v>143</v>
      </c>
      <c r="F486" s="33">
        <f t="shared" si="8"/>
        <v>144</v>
      </c>
      <c r="G486" s="27" t="b">
        <v>0</v>
      </c>
      <c r="H486" s="25" t="s">
        <v>15</v>
      </c>
      <c r="I486" s="25" t="s">
        <v>15</v>
      </c>
    </row>
    <row r="487" spans="1:9" ht="16" x14ac:dyDescent="0.2">
      <c r="A487" s="25" t="s">
        <v>276</v>
      </c>
      <c r="B487" s="26">
        <v>1</v>
      </c>
      <c r="C487" s="25" t="s">
        <v>728</v>
      </c>
      <c r="D487" s="27">
        <v>140</v>
      </c>
      <c r="E487" s="27">
        <v>150</v>
      </c>
      <c r="F487" s="33">
        <f t="shared" si="8"/>
        <v>145</v>
      </c>
      <c r="G487" s="27" t="b">
        <v>0</v>
      </c>
      <c r="H487" s="25" t="s">
        <v>19</v>
      </c>
      <c r="I487" s="25" t="s">
        <v>15</v>
      </c>
    </row>
    <row r="488" spans="1:9" ht="16" x14ac:dyDescent="0.2">
      <c r="A488" s="25" t="s">
        <v>236</v>
      </c>
      <c r="B488" s="26">
        <v>0</v>
      </c>
      <c r="C488" s="25" t="s">
        <v>728</v>
      </c>
      <c r="D488" s="27">
        <v>144</v>
      </c>
      <c r="E488" s="27">
        <v>147</v>
      </c>
      <c r="F488" s="33">
        <f t="shared" si="8"/>
        <v>145.5</v>
      </c>
      <c r="G488" s="27" t="b">
        <v>0</v>
      </c>
      <c r="H488" s="25" t="s">
        <v>15</v>
      </c>
      <c r="I488" s="25" t="s">
        <v>15</v>
      </c>
    </row>
    <row r="489" spans="1:9" ht="16" x14ac:dyDescent="0.2">
      <c r="A489" s="25" t="s">
        <v>65</v>
      </c>
      <c r="B489" s="26">
        <v>1</v>
      </c>
      <c r="C489" s="25" t="s">
        <v>728</v>
      </c>
      <c r="D489" s="27">
        <v>140</v>
      </c>
      <c r="E489" s="27">
        <v>160</v>
      </c>
      <c r="F489" s="33">
        <f t="shared" si="8"/>
        <v>150</v>
      </c>
      <c r="G489" s="27" t="b">
        <v>0</v>
      </c>
      <c r="H489" s="25" t="s">
        <v>15</v>
      </c>
      <c r="I489" s="25" t="s">
        <v>15</v>
      </c>
    </row>
    <row r="490" spans="1:9" ht="16" x14ac:dyDescent="0.2">
      <c r="A490" s="25" t="s">
        <v>103</v>
      </c>
      <c r="B490" s="26">
        <v>1</v>
      </c>
      <c r="C490" s="25" t="s">
        <v>728</v>
      </c>
      <c r="D490" s="27">
        <v>150</v>
      </c>
      <c r="E490" s="27">
        <v>150</v>
      </c>
      <c r="F490" s="33">
        <f t="shared" si="8"/>
        <v>150</v>
      </c>
      <c r="G490" s="27" t="b">
        <v>0</v>
      </c>
      <c r="H490" s="25" t="s">
        <v>15</v>
      </c>
      <c r="I490" s="25" t="s">
        <v>15</v>
      </c>
    </row>
    <row r="491" spans="1:9" ht="16" x14ac:dyDescent="0.2">
      <c r="A491" s="25" t="s">
        <v>234</v>
      </c>
      <c r="B491" s="26">
        <v>0</v>
      </c>
      <c r="C491" s="25" t="s">
        <v>728</v>
      </c>
      <c r="D491" s="27">
        <v>134</v>
      </c>
      <c r="E491" s="27">
        <v>171</v>
      </c>
      <c r="F491" s="33">
        <f t="shared" si="8"/>
        <v>152.5</v>
      </c>
      <c r="G491" s="27" t="b">
        <v>0</v>
      </c>
      <c r="H491" s="25" t="s">
        <v>19</v>
      </c>
      <c r="I491" s="25" t="s">
        <v>731</v>
      </c>
    </row>
    <row r="492" spans="1:9" ht="16" x14ac:dyDescent="0.2">
      <c r="A492" s="25" t="s">
        <v>52</v>
      </c>
      <c r="B492" s="26">
        <v>0</v>
      </c>
      <c r="C492" s="25" t="s">
        <v>728</v>
      </c>
      <c r="D492" s="27">
        <v>150</v>
      </c>
      <c r="E492" s="27">
        <v>156</v>
      </c>
      <c r="F492" s="33">
        <f t="shared" si="8"/>
        <v>153</v>
      </c>
      <c r="G492" s="27" t="b">
        <v>0</v>
      </c>
      <c r="H492" s="25" t="s">
        <v>15</v>
      </c>
      <c r="I492" s="25" t="s">
        <v>15</v>
      </c>
    </row>
    <row r="493" spans="1:9" ht="16" x14ac:dyDescent="0.2">
      <c r="A493" s="25" t="s">
        <v>268</v>
      </c>
      <c r="B493" s="26">
        <v>1</v>
      </c>
      <c r="C493" s="25" t="s">
        <v>728</v>
      </c>
      <c r="D493" s="27">
        <v>130</v>
      </c>
      <c r="E493" s="27">
        <v>190</v>
      </c>
      <c r="F493" s="33">
        <f t="shared" si="8"/>
        <v>160</v>
      </c>
      <c r="G493" s="27" t="b">
        <v>0</v>
      </c>
      <c r="H493" s="25" t="s">
        <v>15</v>
      </c>
      <c r="I493" s="25" t="s">
        <v>15</v>
      </c>
    </row>
    <row r="494" spans="1:9" ht="16" x14ac:dyDescent="0.2">
      <c r="A494" s="25" t="s">
        <v>153</v>
      </c>
      <c r="B494" s="26">
        <v>0</v>
      </c>
      <c r="C494" s="25" t="s">
        <v>728</v>
      </c>
      <c r="D494" s="27">
        <v>158</v>
      </c>
      <c r="E494" s="27">
        <v>167</v>
      </c>
      <c r="F494" s="33">
        <f t="shared" si="8"/>
        <v>162.5</v>
      </c>
      <c r="G494" s="27" t="b">
        <v>0</v>
      </c>
      <c r="H494" s="25" t="s">
        <v>15</v>
      </c>
      <c r="I494" s="25" t="s">
        <v>15</v>
      </c>
    </row>
    <row r="495" spans="1:9" ht="16" x14ac:dyDescent="0.2">
      <c r="A495" s="25" t="s">
        <v>47</v>
      </c>
      <c r="B495" s="26">
        <v>1</v>
      </c>
      <c r="C495" s="25" t="s">
        <v>728</v>
      </c>
      <c r="D495" s="27">
        <v>190</v>
      </c>
      <c r="E495" s="27">
        <v>150</v>
      </c>
      <c r="F495" s="33">
        <f t="shared" si="8"/>
        <v>170</v>
      </c>
      <c r="G495" s="27" t="b">
        <v>0</v>
      </c>
      <c r="H495" s="25" t="s">
        <v>15</v>
      </c>
      <c r="I495" s="25" t="s">
        <v>15</v>
      </c>
    </row>
    <row r="496" spans="1:9" ht="16" x14ac:dyDescent="0.2">
      <c r="A496" s="25" t="s">
        <v>53</v>
      </c>
      <c r="B496" s="26">
        <v>0</v>
      </c>
      <c r="C496" s="25" t="s">
        <v>728</v>
      </c>
      <c r="D496" s="27">
        <v>180</v>
      </c>
      <c r="E496" s="27">
        <v>170</v>
      </c>
      <c r="F496" s="33">
        <f t="shared" si="8"/>
        <v>175</v>
      </c>
      <c r="G496" s="27" t="b">
        <v>0</v>
      </c>
      <c r="H496" s="25" t="s">
        <v>15</v>
      </c>
      <c r="I496" s="25" t="s">
        <v>15</v>
      </c>
    </row>
    <row r="497" spans="1:9" ht="16" x14ac:dyDescent="0.2">
      <c r="A497" s="25" t="s">
        <v>155</v>
      </c>
      <c r="B497" s="26">
        <v>1</v>
      </c>
      <c r="C497" s="25" t="s">
        <v>728</v>
      </c>
      <c r="D497" s="27">
        <v>180</v>
      </c>
      <c r="E497" s="27">
        <v>170</v>
      </c>
      <c r="F497" s="33">
        <f t="shared" si="8"/>
        <v>175</v>
      </c>
      <c r="G497" s="27" t="b">
        <v>0</v>
      </c>
      <c r="H497" s="25" t="s">
        <v>19</v>
      </c>
      <c r="I497" s="25" t="s">
        <v>15</v>
      </c>
    </row>
    <row r="498" spans="1:9" ht="16" x14ac:dyDescent="0.2">
      <c r="A498" s="25" t="s">
        <v>183</v>
      </c>
      <c r="B498" s="26">
        <v>1</v>
      </c>
      <c r="C498" s="25" t="s">
        <v>728</v>
      </c>
      <c r="D498" s="27">
        <v>170</v>
      </c>
      <c r="E498" s="27">
        <v>190</v>
      </c>
      <c r="F498" s="33">
        <f t="shared" si="8"/>
        <v>180</v>
      </c>
      <c r="G498" s="27" t="b">
        <v>0</v>
      </c>
      <c r="H498" s="25" t="s">
        <v>457</v>
      </c>
      <c r="I498" s="25" t="s">
        <v>15</v>
      </c>
    </row>
    <row r="499" spans="1:9" ht="16" x14ac:dyDescent="0.2">
      <c r="A499" s="25" t="s">
        <v>540</v>
      </c>
      <c r="B499" s="26">
        <v>1</v>
      </c>
      <c r="C499" s="25" t="s">
        <v>728</v>
      </c>
      <c r="D499" s="27">
        <v>170</v>
      </c>
      <c r="E499" s="27">
        <v>200</v>
      </c>
      <c r="F499" s="33">
        <f t="shared" si="8"/>
        <v>185</v>
      </c>
      <c r="G499" s="27" t="b">
        <v>0</v>
      </c>
      <c r="H499" s="25" t="s">
        <v>15</v>
      </c>
      <c r="I499" s="25" t="s">
        <v>15</v>
      </c>
    </row>
    <row r="500" spans="1:9" ht="16" x14ac:dyDescent="0.2">
      <c r="A500" s="25" t="s">
        <v>162</v>
      </c>
      <c r="B500" s="26">
        <v>1</v>
      </c>
      <c r="C500" s="25" t="s">
        <v>728</v>
      </c>
      <c r="D500" s="27">
        <v>230</v>
      </c>
      <c r="E500" s="27">
        <v>150</v>
      </c>
      <c r="F500" s="33">
        <f t="shared" si="8"/>
        <v>190</v>
      </c>
      <c r="G500" s="27" t="b">
        <v>0</v>
      </c>
      <c r="H500" s="25" t="s">
        <v>15</v>
      </c>
      <c r="I500" s="25" t="s">
        <v>15</v>
      </c>
    </row>
    <row r="501" spans="1:9" ht="16" x14ac:dyDescent="0.2">
      <c r="A501" s="25" t="s">
        <v>535</v>
      </c>
      <c r="B501" s="26">
        <v>1</v>
      </c>
      <c r="C501" s="25" t="s">
        <v>728</v>
      </c>
      <c r="D501" s="27">
        <v>250</v>
      </c>
      <c r="E501" s="27">
        <v>130</v>
      </c>
      <c r="F501" s="33">
        <f t="shared" si="8"/>
        <v>190</v>
      </c>
      <c r="G501" s="27" t="b">
        <v>0</v>
      </c>
      <c r="H501" s="25" t="s">
        <v>15</v>
      </c>
      <c r="I501" s="25" t="s">
        <v>15</v>
      </c>
    </row>
    <row r="502" spans="1:9" ht="16" x14ac:dyDescent="0.2">
      <c r="A502" s="25" t="s">
        <v>339</v>
      </c>
      <c r="B502" s="26">
        <v>1</v>
      </c>
      <c r="C502" s="25" t="s">
        <v>728</v>
      </c>
      <c r="D502" s="27">
        <v>330</v>
      </c>
      <c r="E502" s="27">
        <v>60</v>
      </c>
      <c r="F502" s="33">
        <f t="shared" si="8"/>
        <v>195</v>
      </c>
      <c r="G502" s="27" t="b">
        <v>0</v>
      </c>
      <c r="H502" s="25" t="s">
        <v>15</v>
      </c>
      <c r="I502" s="25" t="s">
        <v>15</v>
      </c>
    </row>
    <row r="503" spans="1:9" ht="16" x14ac:dyDescent="0.2">
      <c r="A503" s="25" t="s">
        <v>50</v>
      </c>
      <c r="B503" s="26">
        <v>1</v>
      </c>
      <c r="C503" s="25" t="s">
        <v>728</v>
      </c>
      <c r="D503" s="27">
        <v>170</v>
      </c>
      <c r="E503" s="27">
        <v>230</v>
      </c>
      <c r="F503" s="33">
        <f t="shared" si="8"/>
        <v>200</v>
      </c>
      <c r="G503" s="27" t="b">
        <v>0</v>
      </c>
      <c r="H503" s="25" t="s">
        <v>15</v>
      </c>
      <c r="I503" s="25" t="s">
        <v>15</v>
      </c>
    </row>
    <row r="504" spans="1:9" ht="16" x14ac:dyDescent="0.2">
      <c r="A504" s="25" t="s">
        <v>230</v>
      </c>
      <c r="B504" s="26">
        <v>1</v>
      </c>
      <c r="C504" s="25" t="s">
        <v>728</v>
      </c>
      <c r="D504" s="27">
        <v>210</v>
      </c>
      <c r="E504" s="27">
        <v>190</v>
      </c>
      <c r="F504" s="33">
        <f t="shared" si="8"/>
        <v>200</v>
      </c>
      <c r="G504" s="27" t="b">
        <v>0</v>
      </c>
      <c r="H504" s="25" t="s">
        <v>15</v>
      </c>
      <c r="I504" s="25" t="s">
        <v>15</v>
      </c>
    </row>
    <row r="505" spans="1:9" ht="16" x14ac:dyDescent="0.2">
      <c r="A505" s="25" t="s">
        <v>392</v>
      </c>
      <c r="B505" s="26">
        <v>1</v>
      </c>
      <c r="C505" s="25" t="s">
        <v>728</v>
      </c>
      <c r="D505" s="27">
        <v>167</v>
      </c>
      <c r="E505" s="27">
        <v>238</v>
      </c>
      <c r="F505" s="33">
        <f t="shared" si="8"/>
        <v>202.5</v>
      </c>
      <c r="G505" s="27" t="b">
        <v>0</v>
      </c>
      <c r="H505" s="25" t="s">
        <v>17</v>
      </c>
      <c r="I505" s="25" t="s">
        <v>15</v>
      </c>
    </row>
    <row r="506" spans="1:9" ht="16" x14ac:dyDescent="0.2">
      <c r="A506" s="25" t="s">
        <v>399</v>
      </c>
      <c r="B506" s="26">
        <v>1</v>
      </c>
      <c r="C506" s="25" t="s">
        <v>728</v>
      </c>
      <c r="D506" s="27">
        <v>240</v>
      </c>
      <c r="E506" s="27">
        <v>190</v>
      </c>
      <c r="F506" s="33">
        <f t="shared" si="8"/>
        <v>215</v>
      </c>
      <c r="G506" s="27" t="b">
        <v>0</v>
      </c>
      <c r="H506" s="25" t="s">
        <v>15</v>
      </c>
      <c r="I506" s="25" t="s">
        <v>15</v>
      </c>
    </row>
    <row r="507" spans="1:9" ht="16" x14ac:dyDescent="0.2">
      <c r="A507" s="25" t="s">
        <v>334</v>
      </c>
      <c r="B507" s="26">
        <v>1</v>
      </c>
      <c r="C507" s="25" t="s">
        <v>728</v>
      </c>
      <c r="D507" s="27">
        <v>180</v>
      </c>
      <c r="E507" s="27">
        <v>260</v>
      </c>
      <c r="F507" s="33">
        <f t="shared" ref="F507:F542" si="9">AVERAGE(D507:E507)</f>
        <v>220</v>
      </c>
      <c r="G507" s="27" t="b">
        <v>0</v>
      </c>
      <c r="H507" s="25" t="s">
        <v>15</v>
      </c>
      <c r="I507" s="25" t="s">
        <v>15</v>
      </c>
    </row>
    <row r="508" spans="1:9" ht="16" x14ac:dyDescent="0.2">
      <c r="A508" s="25" t="s">
        <v>140</v>
      </c>
      <c r="B508" s="26">
        <v>0</v>
      </c>
      <c r="C508" s="25" t="s">
        <v>728</v>
      </c>
      <c r="D508" s="27">
        <v>210</v>
      </c>
      <c r="E508" s="27">
        <v>250</v>
      </c>
      <c r="F508" s="33">
        <f t="shared" si="9"/>
        <v>230</v>
      </c>
      <c r="G508" s="27" t="b">
        <v>0</v>
      </c>
      <c r="H508" s="25" t="s">
        <v>15</v>
      </c>
      <c r="I508" s="25" t="s">
        <v>15</v>
      </c>
    </row>
    <row r="509" spans="1:9" ht="16" x14ac:dyDescent="0.2">
      <c r="A509" s="25" t="s">
        <v>67</v>
      </c>
      <c r="B509" s="26">
        <v>0</v>
      </c>
      <c r="C509" s="25" t="s">
        <v>728</v>
      </c>
      <c r="D509" s="27">
        <v>244</v>
      </c>
      <c r="E509" s="27">
        <v>240</v>
      </c>
      <c r="F509" s="33">
        <f t="shared" si="9"/>
        <v>242</v>
      </c>
      <c r="G509" s="27" t="b">
        <v>0</v>
      </c>
      <c r="H509" s="25" t="s">
        <v>19</v>
      </c>
      <c r="I509" s="25" t="s">
        <v>730</v>
      </c>
    </row>
    <row r="510" spans="1:9" ht="16" x14ac:dyDescent="0.2">
      <c r="A510" s="25" t="s">
        <v>143</v>
      </c>
      <c r="B510" s="26">
        <v>0</v>
      </c>
      <c r="C510" s="25" t="s">
        <v>728</v>
      </c>
      <c r="D510" s="27">
        <v>240</v>
      </c>
      <c r="E510" s="27">
        <v>270</v>
      </c>
      <c r="F510" s="33">
        <f t="shared" si="9"/>
        <v>255</v>
      </c>
      <c r="G510" s="27" t="b">
        <v>0</v>
      </c>
      <c r="H510" s="25" t="s">
        <v>19</v>
      </c>
      <c r="I510" s="25" t="s">
        <v>730</v>
      </c>
    </row>
    <row r="511" spans="1:9" ht="16" x14ac:dyDescent="0.2">
      <c r="A511" s="25" t="s">
        <v>64</v>
      </c>
      <c r="B511" s="26">
        <v>1</v>
      </c>
      <c r="C511" s="25" t="s">
        <v>728</v>
      </c>
      <c r="D511" s="27">
        <v>240</v>
      </c>
      <c r="E511" s="27">
        <v>300</v>
      </c>
      <c r="F511" s="33">
        <f t="shared" si="9"/>
        <v>270</v>
      </c>
      <c r="G511" s="27" t="b">
        <v>0</v>
      </c>
      <c r="H511" s="25" t="s">
        <v>15</v>
      </c>
      <c r="I511" s="25" t="s">
        <v>15</v>
      </c>
    </row>
    <row r="512" spans="1:9" ht="16" x14ac:dyDescent="0.2">
      <c r="A512" s="25" t="s">
        <v>109</v>
      </c>
      <c r="B512" s="26">
        <v>1</v>
      </c>
      <c r="C512" s="25" t="s">
        <v>728</v>
      </c>
      <c r="D512" s="33">
        <v>280</v>
      </c>
      <c r="E512" s="33">
        <v>270</v>
      </c>
      <c r="F512" s="33">
        <f t="shared" si="9"/>
        <v>275</v>
      </c>
      <c r="G512" s="27" t="b">
        <v>0</v>
      </c>
      <c r="H512" s="25" t="s">
        <v>15</v>
      </c>
      <c r="I512" s="25" t="s">
        <v>15</v>
      </c>
    </row>
    <row r="513" spans="1:9" ht="16" x14ac:dyDescent="0.2">
      <c r="A513" s="25" t="s">
        <v>359</v>
      </c>
      <c r="B513" s="26">
        <v>1</v>
      </c>
      <c r="C513" s="25" t="s">
        <v>728</v>
      </c>
      <c r="D513" s="27">
        <v>300</v>
      </c>
      <c r="E513" s="27">
        <v>260</v>
      </c>
      <c r="F513" s="33">
        <f t="shared" si="9"/>
        <v>280</v>
      </c>
      <c r="G513" s="27" t="b">
        <v>0</v>
      </c>
      <c r="H513" s="25" t="s">
        <v>15</v>
      </c>
      <c r="I513" s="25" t="s">
        <v>15</v>
      </c>
    </row>
    <row r="514" spans="1:9" ht="16" x14ac:dyDescent="0.2">
      <c r="A514" s="25" t="s">
        <v>104</v>
      </c>
      <c r="B514" s="26">
        <v>1</v>
      </c>
      <c r="C514" s="25" t="s">
        <v>728</v>
      </c>
      <c r="D514" s="27">
        <v>310</v>
      </c>
      <c r="E514" s="27">
        <v>270</v>
      </c>
      <c r="F514" s="33">
        <f t="shared" si="9"/>
        <v>290</v>
      </c>
      <c r="G514" s="27" t="b">
        <v>0</v>
      </c>
      <c r="H514" s="25" t="s">
        <v>15</v>
      </c>
      <c r="I514" s="25" t="s">
        <v>15</v>
      </c>
    </row>
    <row r="515" spans="1:9" ht="16" x14ac:dyDescent="0.2">
      <c r="A515" s="25" t="s">
        <v>187</v>
      </c>
      <c r="B515" s="26">
        <v>1</v>
      </c>
      <c r="C515" s="25" t="s">
        <v>728</v>
      </c>
      <c r="D515" s="27">
        <v>230</v>
      </c>
      <c r="E515" s="27">
        <v>380</v>
      </c>
      <c r="F515" s="33">
        <f t="shared" si="9"/>
        <v>305</v>
      </c>
      <c r="G515" s="27" t="b">
        <v>0</v>
      </c>
      <c r="H515" s="25" t="s">
        <v>15</v>
      </c>
      <c r="I515" s="25" t="s">
        <v>15</v>
      </c>
    </row>
    <row r="516" spans="1:9" ht="16" x14ac:dyDescent="0.2">
      <c r="A516" s="25" t="s">
        <v>57</v>
      </c>
      <c r="B516" s="26">
        <v>1</v>
      </c>
      <c r="C516" s="25" t="s">
        <v>728</v>
      </c>
      <c r="D516" s="27">
        <v>330</v>
      </c>
      <c r="E516" s="27">
        <v>290</v>
      </c>
      <c r="F516" s="33">
        <f t="shared" si="9"/>
        <v>310</v>
      </c>
      <c r="G516" s="27" t="b">
        <v>0</v>
      </c>
      <c r="H516" s="25" t="s">
        <v>15</v>
      </c>
      <c r="I516" s="25" t="s">
        <v>15</v>
      </c>
    </row>
    <row r="517" spans="1:9" ht="16" x14ac:dyDescent="0.2">
      <c r="A517" s="25" t="s">
        <v>553</v>
      </c>
      <c r="B517" s="26">
        <v>1</v>
      </c>
      <c r="C517" s="25" t="s">
        <v>728</v>
      </c>
      <c r="D517" s="27">
        <v>320</v>
      </c>
      <c r="E517" s="27">
        <v>300</v>
      </c>
      <c r="F517" s="33">
        <f t="shared" si="9"/>
        <v>310</v>
      </c>
      <c r="G517" s="27" t="b">
        <v>0</v>
      </c>
      <c r="H517" s="25" t="s">
        <v>15</v>
      </c>
      <c r="I517" s="25" t="s">
        <v>15</v>
      </c>
    </row>
    <row r="518" spans="1:9" ht="16" x14ac:dyDescent="0.2">
      <c r="A518" s="25" t="s">
        <v>116</v>
      </c>
      <c r="B518" s="26">
        <v>1</v>
      </c>
      <c r="C518" s="25" t="s">
        <v>728</v>
      </c>
      <c r="D518" s="27">
        <v>420</v>
      </c>
      <c r="E518" s="27">
        <v>270</v>
      </c>
      <c r="F518" s="33">
        <f t="shared" si="9"/>
        <v>345</v>
      </c>
      <c r="G518" s="27" t="b">
        <v>0</v>
      </c>
      <c r="H518" s="25" t="s">
        <v>15</v>
      </c>
      <c r="I518" s="25" t="s">
        <v>15</v>
      </c>
    </row>
    <row r="519" spans="1:9" ht="16" x14ac:dyDescent="0.2">
      <c r="A519" s="25" t="s">
        <v>411</v>
      </c>
      <c r="B519" s="26">
        <v>1</v>
      </c>
      <c r="C519" s="25" t="s">
        <v>728</v>
      </c>
      <c r="D519" s="27">
        <v>380</v>
      </c>
      <c r="E519" s="27">
        <v>320</v>
      </c>
      <c r="F519" s="33">
        <f t="shared" si="9"/>
        <v>350</v>
      </c>
      <c r="G519" s="27" t="b">
        <v>0</v>
      </c>
      <c r="H519" s="25" t="s">
        <v>15</v>
      </c>
      <c r="I519" s="25" t="s">
        <v>15</v>
      </c>
    </row>
    <row r="520" spans="1:9" ht="16" x14ac:dyDescent="0.2">
      <c r="A520" s="25" t="s">
        <v>435</v>
      </c>
      <c r="B520" s="26">
        <v>0</v>
      </c>
      <c r="C520" s="25" t="s">
        <v>728</v>
      </c>
      <c r="D520" s="27">
        <v>320</v>
      </c>
      <c r="E520" s="27">
        <v>380</v>
      </c>
      <c r="F520" s="33">
        <f t="shared" si="9"/>
        <v>350</v>
      </c>
      <c r="G520" s="27" t="b">
        <v>0</v>
      </c>
      <c r="H520" s="25" t="s">
        <v>15</v>
      </c>
      <c r="I520" s="25" t="s">
        <v>15</v>
      </c>
    </row>
    <row r="521" spans="1:9" ht="16" x14ac:dyDescent="0.2">
      <c r="A521" s="25" t="s">
        <v>589</v>
      </c>
      <c r="B521" s="26">
        <v>1</v>
      </c>
      <c r="C521" s="25" t="s">
        <v>728</v>
      </c>
      <c r="D521" s="27">
        <v>310</v>
      </c>
      <c r="E521" s="27">
        <v>400</v>
      </c>
      <c r="F521" s="33">
        <f t="shared" si="9"/>
        <v>355</v>
      </c>
      <c r="G521" s="27" t="b">
        <v>0</v>
      </c>
      <c r="H521" s="25" t="s">
        <v>15</v>
      </c>
      <c r="I521" s="25" t="s">
        <v>15</v>
      </c>
    </row>
    <row r="522" spans="1:9" ht="16" x14ac:dyDescent="0.2">
      <c r="A522" s="25" t="s">
        <v>264</v>
      </c>
      <c r="B522" s="26">
        <v>0</v>
      </c>
      <c r="C522" s="25" t="s">
        <v>728</v>
      </c>
      <c r="D522" s="33">
        <v>445</v>
      </c>
      <c r="E522" s="33">
        <v>305</v>
      </c>
      <c r="F522" s="33">
        <f t="shared" si="9"/>
        <v>375</v>
      </c>
      <c r="G522" s="27" t="b">
        <v>0</v>
      </c>
      <c r="H522" s="25" t="s">
        <v>19</v>
      </c>
      <c r="I522" s="25" t="s">
        <v>732</v>
      </c>
    </row>
    <row r="523" spans="1:9" ht="16" x14ac:dyDescent="0.2">
      <c r="A523" s="25" t="s">
        <v>63</v>
      </c>
      <c r="B523" s="26">
        <v>1</v>
      </c>
      <c r="C523" s="25" t="s">
        <v>728</v>
      </c>
      <c r="D523" s="27">
        <v>390</v>
      </c>
      <c r="E523" s="27">
        <v>440</v>
      </c>
      <c r="F523" s="33">
        <f t="shared" si="9"/>
        <v>415</v>
      </c>
      <c r="G523" s="27" t="b">
        <v>0</v>
      </c>
      <c r="H523" s="25" t="s">
        <v>15</v>
      </c>
      <c r="I523" s="25" t="s">
        <v>15</v>
      </c>
    </row>
    <row r="524" spans="1:9" ht="16" x14ac:dyDescent="0.2">
      <c r="A524" s="25" t="s">
        <v>161</v>
      </c>
      <c r="B524" s="26">
        <v>1</v>
      </c>
      <c r="C524" s="25" t="s">
        <v>728</v>
      </c>
      <c r="D524" s="27">
        <v>370</v>
      </c>
      <c r="E524" s="27">
        <v>470</v>
      </c>
      <c r="F524" s="33">
        <f t="shared" si="9"/>
        <v>420</v>
      </c>
      <c r="G524" s="27" t="b">
        <v>0</v>
      </c>
      <c r="H524" s="25" t="s">
        <v>19</v>
      </c>
      <c r="I524" s="25" t="s">
        <v>15</v>
      </c>
    </row>
    <row r="525" spans="1:9" ht="16" x14ac:dyDescent="0.2">
      <c r="A525" s="25" t="s">
        <v>58</v>
      </c>
      <c r="B525" s="26">
        <v>1</v>
      </c>
      <c r="C525" s="25" t="s">
        <v>728</v>
      </c>
      <c r="D525" s="27">
        <v>400</v>
      </c>
      <c r="E525" s="27">
        <v>500</v>
      </c>
      <c r="F525" s="33">
        <f t="shared" si="9"/>
        <v>450</v>
      </c>
      <c r="G525" s="27" t="b">
        <v>0</v>
      </c>
      <c r="H525" s="25" t="s">
        <v>15</v>
      </c>
      <c r="I525" s="25" t="s">
        <v>15</v>
      </c>
    </row>
    <row r="526" spans="1:9" ht="16" x14ac:dyDescent="0.2">
      <c r="A526" s="25" t="s">
        <v>308</v>
      </c>
      <c r="B526" s="26">
        <v>1</v>
      </c>
      <c r="C526" s="25" t="s">
        <v>728</v>
      </c>
      <c r="D526" s="33">
        <v>440</v>
      </c>
      <c r="E526" s="33">
        <v>540</v>
      </c>
      <c r="F526" s="33">
        <f t="shared" si="9"/>
        <v>490</v>
      </c>
      <c r="G526" s="27" t="b">
        <v>0</v>
      </c>
      <c r="H526" s="25" t="s">
        <v>15</v>
      </c>
      <c r="I526" s="25" t="s">
        <v>15</v>
      </c>
    </row>
    <row r="527" spans="1:9" ht="16" x14ac:dyDescent="0.2">
      <c r="A527" s="25" t="s">
        <v>331</v>
      </c>
      <c r="B527" s="26">
        <v>1</v>
      </c>
      <c r="C527" s="25" t="s">
        <v>728</v>
      </c>
      <c r="D527" s="27">
        <v>570</v>
      </c>
      <c r="E527" s="27">
        <v>440</v>
      </c>
      <c r="F527" s="33">
        <f t="shared" si="9"/>
        <v>505</v>
      </c>
      <c r="G527" s="27" t="b">
        <v>0</v>
      </c>
      <c r="H527" s="25" t="s">
        <v>19</v>
      </c>
      <c r="I527" s="25" t="s">
        <v>15</v>
      </c>
    </row>
    <row r="528" spans="1:9" ht="16" x14ac:dyDescent="0.2">
      <c r="A528" s="25" t="s">
        <v>188</v>
      </c>
      <c r="B528" s="26">
        <v>1</v>
      </c>
      <c r="C528" s="25" t="s">
        <v>728</v>
      </c>
      <c r="D528" s="27">
        <v>470</v>
      </c>
      <c r="E528" s="27">
        <v>560</v>
      </c>
      <c r="F528" s="33">
        <f t="shared" si="9"/>
        <v>515</v>
      </c>
      <c r="G528" s="27" t="b">
        <v>0</v>
      </c>
      <c r="H528" s="25" t="s">
        <v>15</v>
      </c>
      <c r="I528" s="25" t="s">
        <v>15</v>
      </c>
    </row>
    <row r="529" spans="1:9" ht="16" x14ac:dyDescent="0.2">
      <c r="A529" s="25" t="s">
        <v>62</v>
      </c>
      <c r="B529" s="26">
        <v>1</v>
      </c>
      <c r="C529" s="25" t="s">
        <v>728</v>
      </c>
      <c r="D529" s="27">
        <v>600</v>
      </c>
      <c r="E529" s="27">
        <v>500</v>
      </c>
      <c r="F529" s="33">
        <f t="shared" si="9"/>
        <v>550</v>
      </c>
      <c r="G529" s="27" t="b">
        <v>0</v>
      </c>
      <c r="H529" s="25" t="s">
        <v>15</v>
      </c>
      <c r="I529" s="25" t="s">
        <v>15</v>
      </c>
    </row>
    <row r="530" spans="1:9" ht="16" x14ac:dyDescent="0.2">
      <c r="A530" s="25" t="s">
        <v>159</v>
      </c>
      <c r="B530" s="26">
        <v>1</v>
      </c>
      <c r="C530" s="25" t="s">
        <v>728</v>
      </c>
      <c r="D530" s="27">
        <v>510</v>
      </c>
      <c r="E530" s="27">
        <v>600</v>
      </c>
      <c r="F530" s="33">
        <f t="shared" si="9"/>
        <v>555</v>
      </c>
      <c r="G530" s="27" t="b">
        <v>0</v>
      </c>
      <c r="H530" s="25" t="s">
        <v>15</v>
      </c>
      <c r="I530" s="25" t="s">
        <v>15</v>
      </c>
    </row>
    <row r="531" spans="1:9" ht="16" x14ac:dyDescent="0.2">
      <c r="A531" s="25" t="s">
        <v>310</v>
      </c>
      <c r="B531" s="26">
        <v>1</v>
      </c>
      <c r="C531" s="25" t="s">
        <v>728</v>
      </c>
      <c r="D531" s="27">
        <v>620</v>
      </c>
      <c r="E531" s="27">
        <v>610</v>
      </c>
      <c r="F531" s="33">
        <f t="shared" si="9"/>
        <v>615</v>
      </c>
      <c r="G531" s="27" t="b">
        <v>0</v>
      </c>
      <c r="H531" s="25" t="s">
        <v>15</v>
      </c>
      <c r="I531" s="25" t="s">
        <v>15</v>
      </c>
    </row>
    <row r="532" spans="1:9" ht="16" x14ac:dyDescent="0.2">
      <c r="A532" s="25" t="s">
        <v>595</v>
      </c>
      <c r="B532" s="26">
        <v>0</v>
      </c>
      <c r="C532" s="25" t="s">
        <v>728</v>
      </c>
      <c r="D532" s="27">
        <v>620</v>
      </c>
      <c r="E532" s="27">
        <v>640</v>
      </c>
      <c r="F532" s="33">
        <f t="shared" si="9"/>
        <v>630</v>
      </c>
      <c r="G532" s="27" t="b">
        <v>0</v>
      </c>
      <c r="H532" s="25" t="s">
        <v>15</v>
      </c>
      <c r="I532" s="25" t="s">
        <v>15</v>
      </c>
    </row>
    <row r="533" spans="1:9" ht="16" x14ac:dyDescent="0.2">
      <c r="A533" s="25" t="s">
        <v>147</v>
      </c>
      <c r="B533" s="26">
        <v>1</v>
      </c>
      <c r="C533" s="25" t="s">
        <v>728</v>
      </c>
      <c r="D533" s="27">
        <v>690</v>
      </c>
      <c r="E533" s="27">
        <v>660</v>
      </c>
      <c r="F533" s="33">
        <f t="shared" si="9"/>
        <v>675</v>
      </c>
      <c r="G533" s="27" t="b">
        <v>0</v>
      </c>
      <c r="H533" s="25" t="s">
        <v>15</v>
      </c>
      <c r="I533" s="25" t="s">
        <v>15</v>
      </c>
    </row>
    <row r="534" spans="1:9" ht="16" x14ac:dyDescent="0.2">
      <c r="A534" s="25" t="s">
        <v>164</v>
      </c>
      <c r="B534" s="26">
        <v>1</v>
      </c>
      <c r="C534" s="25" t="s">
        <v>728</v>
      </c>
      <c r="D534" s="27">
        <v>1170</v>
      </c>
      <c r="E534" s="27">
        <v>1000</v>
      </c>
      <c r="F534" s="33">
        <f t="shared" si="9"/>
        <v>1085</v>
      </c>
      <c r="G534" s="27" t="b">
        <v>0</v>
      </c>
      <c r="H534" s="25" t="s">
        <v>15</v>
      </c>
      <c r="I534" s="25" t="s">
        <v>15</v>
      </c>
    </row>
    <row r="535" spans="1:9" ht="16" x14ac:dyDescent="0.2">
      <c r="A535" s="25" t="s">
        <v>357</v>
      </c>
      <c r="B535" s="26">
        <v>1</v>
      </c>
      <c r="C535" s="25" t="s">
        <v>728</v>
      </c>
      <c r="D535" s="27">
        <v>910</v>
      </c>
      <c r="E535" s="27">
        <v>1480</v>
      </c>
      <c r="F535" s="33">
        <f t="shared" si="9"/>
        <v>1195</v>
      </c>
      <c r="G535" s="27" t="b">
        <v>0</v>
      </c>
      <c r="H535" s="25" t="s">
        <v>15</v>
      </c>
      <c r="I535" s="25" t="s">
        <v>15</v>
      </c>
    </row>
    <row r="536" spans="1:9" ht="16" x14ac:dyDescent="0.2">
      <c r="A536" s="25" t="s">
        <v>231</v>
      </c>
      <c r="B536" s="26">
        <v>1</v>
      </c>
      <c r="C536" s="25" t="s">
        <v>728</v>
      </c>
      <c r="D536" s="27">
        <v>1390</v>
      </c>
      <c r="E536" s="27">
        <v>1050</v>
      </c>
      <c r="F536" s="33">
        <f t="shared" si="9"/>
        <v>1220</v>
      </c>
      <c r="G536" s="27" t="b">
        <v>0</v>
      </c>
      <c r="H536" s="25" t="s">
        <v>457</v>
      </c>
      <c r="I536" s="25" t="s">
        <v>15</v>
      </c>
    </row>
    <row r="537" spans="1:9" ht="16" x14ac:dyDescent="0.2">
      <c r="A537" s="25" t="s">
        <v>337</v>
      </c>
      <c r="B537" s="26">
        <v>1</v>
      </c>
      <c r="C537" s="25" t="s">
        <v>728</v>
      </c>
      <c r="D537" s="27">
        <v>1350</v>
      </c>
      <c r="E537" s="27">
        <v>1480</v>
      </c>
      <c r="F537" s="33">
        <f t="shared" si="9"/>
        <v>1415</v>
      </c>
      <c r="G537" s="27" t="b">
        <v>0</v>
      </c>
      <c r="H537" s="25" t="s">
        <v>19</v>
      </c>
      <c r="I537" s="25" t="s">
        <v>734</v>
      </c>
    </row>
    <row r="538" spans="1:9" ht="16" x14ac:dyDescent="0.2">
      <c r="A538" s="25" t="s">
        <v>92</v>
      </c>
      <c r="B538" s="26">
        <v>1</v>
      </c>
      <c r="C538" s="25" t="s">
        <v>728</v>
      </c>
      <c r="D538" s="27">
        <v>1710</v>
      </c>
      <c r="E538" s="27">
        <v>1380</v>
      </c>
      <c r="F538" s="33">
        <f t="shared" si="9"/>
        <v>1545</v>
      </c>
      <c r="G538" s="27" t="b">
        <v>0</v>
      </c>
      <c r="H538" s="25" t="s">
        <v>15</v>
      </c>
      <c r="I538" s="25" t="s">
        <v>15</v>
      </c>
    </row>
    <row r="539" spans="1:9" ht="16" x14ac:dyDescent="0.2">
      <c r="A539" s="25" t="s">
        <v>152</v>
      </c>
      <c r="B539" s="26">
        <v>1</v>
      </c>
      <c r="C539" s="25" t="s">
        <v>728</v>
      </c>
      <c r="D539" s="27">
        <v>1560</v>
      </c>
      <c r="E539" s="27">
        <v>1550</v>
      </c>
      <c r="F539" s="33">
        <f t="shared" si="9"/>
        <v>1555</v>
      </c>
      <c r="G539" s="27" t="b">
        <v>0</v>
      </c>
      <c r="H539" s="25" t="s">
        <v>15</v>
      </c>
      <c r="I539" s="25" t="s">
        <v>15</v>
      </c>
    </row>
    <row r="540" spans="1:9" ht="16" x14ac:dyDescent="0.2">
      <c r="A540" s="25" t="s">
        <v>311</v>
      </c>
      <c r="B540" s="26">
        <v>1</v>
      </c>
      <c r="C540" s="25" t="s">
        <v>728</v>
      </c>
      <c r="D540" s="27">
        <v>1530</v>
      </c>
      <c r="E540" s="27">
        <v>1620</v>
      </c>
      <c r="F540" s="33">
        <f t="shared" si="9"/>
        <v>1575</v>
      </c>
      <c r="G540" s="27" t="b">
        <v>0</v>
      </c>
      <c r="H540" s="25" t="s">
        <v>15</v>
      </c>
      <c r="I540" s="25" t="s">
        <v>15</v>
      </c>
    </row>
    <row r="541" spans="1:9" ht="16" x14ac:dyDescent="0.2">
      <c r="A541" s="25" t="s">
        <v>122</v>
      </c>
      <c r="B541" s="26">
        <v>1</v>
      </c>
      <c r="C541" s="25" t="s">
        <v>728</v>
      </c>
      <c r="D541" s="27">
        <v>1800</v>
      </c>
      <c r="E541" s="27">
        <v>1910</v>
      </c>
      <c r="F541" s="33">
        <f t="shared" si="9"/>
        <v>1855</v>
      </c>
      <c r="G541" s="27" t="b">
        <v>0</v>
      </c>
      <c r="H541" s="25" t="s">
        <v>15</v>
      </c>
      <c r="I541" s="25" t="s">
        <v>15</v>
      </c>
    </row>
    <row r="542" spans="1:9" ht="16" x14ac:dyDescent="0.2">
      <c r="A542" s="25" t="s">
        <v>464</v>
      </c>
      <c r="B542" s="26">
        <v>1</v>
      </c>
      <c r="C542" s="25" t="s">
        <v>728</v>
      </c>
      <c r="D542" s="27">
        <v>2110</v>
      </c>
      <c r="E542" s="27">
        <v>1970</v>
      </c>
      <c r="F542" s="33">
        <f t="shared" si="9"/>
        <v>2040</v>
      </c>
      <c r="G542" s="27" t="b">
        <v>0</v>
      </c>
      <c r="H542" s="25" t="s">
        <v>15</v>
      </c>
      <c r="I542" s="25" t="s">
        <v>15</v>
      </c>
    </row>
    <row r="543" spans="1:9" ht="16" x14ac:dyDescent="0.2">
      <c r="A543" s="25" t="s">
        <v>442</v>
      </c>
      <c r="B543" s="26">
        <v>1</v>
      </c>
      <c r="C543" s="25" t="s">
        <v>728</v>
      </c>
      <c r="D543" s="32"/>
      <c r="E543" s="32"/>
      <c r="F543" s="33">
        <f>2500*1.25</f>
        <v>3125</v>
      </c>
      <c r="G543" s="27" t="b">
        <v>0</v>
      </c>
      <c r="H543" s="25" t="s">
        <v>15</v>
      </c>
      <c r="I543" s="25" t="s">
        <v>15</v>
      </c>
    </row>
    <row r="544" spans="1:9" ht="16" x14ac:dyDescent="0.2">
      <c r="A544" s="25" t="s">
        <v>13</v>
      </c>
      <c r="B544" s="32"/>
      <c r="C544" s="25" t="s">
        <v>728</v>
      </c>
      <c r="D544" s="32"/>
      <c r="E544" s="32"/>
      <c r="F544" s="33"/>
      <c r="G544" s="27" t="b">
        <v>0</v>
      </c>
      <c r="H544" s="25" t="s">
        <v>457</v>
      </c>
      <c r="I544" s="25" t="s">
        <v>729</v>
      </c>
    </row>
    <row r="545" spans="1:9" ht="16" x14ac:dyDescent="0.2">
      <c r="A545" s="25" t="s">
        <v>23</v>
      </c>
      <c r="B545" s="32"/>
      <c r="C545" s="25" t="s">
        <v>728</v>
      </c>
      <c r="D545" s="32"/>
      <c r="E545" s="32"/>
      <c r="F545" s="33"/>
      <c r="G545" s="27" t="b">
        <v>0</v>
      </c>
      <c r="H545" s="25" t="s">
        <v>457</v>
      </c>
      <c r="I545" s="25" t="s">
        <v>729</v>
      </c>
    </row>
    <row r="546" spans="1:9" ht="16" x14ac:dyDescent="0.2">
      <c r="A546" s="25" t="s">
        <v>30</v>
      </c>
      <c r="B546" s="32"/>
      <c r="C546" s="25" t="s">
        <v>728</v>
      </c>
      <c r="D546" s="32"/>
      <c r="E546" s="32"/>
      <c r="F546" s="33"/>
      <c r="G546" s="27" t="b">
        <v>0</v>
      </c>
      <c r="H546" s="25" t="s">
        <v>457</v>
      </c>
      <c r="I546" s="25" t="s">
        <v>729</v>
      </c>
    </row>
    <row r="547" spans="1:9" ht="16" x14ac:dyDescent="0.2">
      <c r="A547" s="25" t="s">
        <v>36</v>
      </c>
      <c r="B547" s="32"/>
      <c r="C547" s="25" t="s">
        <v>728</v>
      </c>
      <c r="D547" s="32"/>
      <c r="E547" s="32"/>
      <c r="F547" s="33"/>
      <c r="G547" s="27" t="b">
        <v>0</v>
      </c>
      <c r="H547" s="25" t="s">
        <v>457</v>
      </c>
      <c r="I547" s="25" t="s">
        <v>729</v>
      </c>
    </row>
    <row r="548" spans="1:9" ht="16" x14ac:dyDescent="0.2">
      <c r="A548" s="25" t="s">
        <v>42</v>
      </c>
      <c r="B548" s="32"/>
      <c r="C548" s="25" t="s">
        <v>728</v>
      </c>
      <c r="D548" s="32"/>
      <c r="E548" s="32"/>
      <c r="F548" s="33"/>
      <c r="G548" s="27" t="b">
        <v>0</v>
      </c>
      <c r="H548" s="25" t="s">
        <v>457</v>
      </c>
      <c r="I548" s="25" t="s">
        <v>729</v>
      </c>
    </row>
    <row r="549" spans="1:9" ht="16" x14ac:dyDescent="0.2">
      <c r="A549" s="25" t="s">
        <v>48</v>
      </c>
      <c r="B549" s="32"/>
      <c r="C549" s="25" t="s">
        <v>728</v>
      </c>
      <c r="D549" s="32"/>
      <c r="E549" s="32"/>
      <c r="F549" s="33"/>
      <c r="G549" s="27" t="b">
        <v>0</v>
      </c>
      <c r="H549" s="25" t="s">
        <v>457</v>
      </c>
      <c r="I549" s="25" t="s">
        <v>729</v>
      </c>
    </row>
    <row r="550" spans="1:9" ht="16" x14ac:dyDescent="0.2">
      <c r="A550" s="25" t="s">
        <v>54</v>
      </c>
      <c r="B550" s="32"/>
      <c r="C550" s="25" t="s">
        <v>728</v>
      </c>
      <c r="D550" s="32"/>
      <c r="E550" s="32"/>
      <c r="F550" s="33"/>
      <c r="G550" s="27" t="b">
        <v>0</v>
      </c>
      <c r="H550" s="25" t="s">
        <v>457</v>
      </c>
      <c r="I550" s="25" t="s">
        <v>729</v>
      </c>
    </row>
    <row r="551" spans="1:9" ht="16" x14ac:dyDescent="0.2">
      <c r="A551" s="25" t="s">
        <v>60</v>
      </c>
      <c r="B551" s="32"/>
      <c r="C551" s="25" t="s">
        <v>728</v>
      </c>
      <c r="D551" s="32"/>
      <c r="E551" s="32"/>
      <c r="F551" s="33"/>
      <c r="G551" s="27" t="b">
        <v>0</v>
      </c>
      <c r="H551" s="25" t="s">
        <v>457</v>
      </c>
      <c r="I551" s="25" t="s">
        <v>729</v>
      </c>
    </row>
    <row r="552" spans="1:9" ht="16" x14ac:dyDescent="0.2">
      <c r="A552" s="25" t="s">
        <v>66</v>
      </c>
      <c r="B552" s="32"/>
      <c r="C552" s="25" t="s">
        <v>728</v>
      </c>
      <c r="D552" s="32"/>
      <c r="E552" s="32"/>
      <c r="F552" s="33"/>
      <c r="G552" s="27" t="b">
        <v>0</v>
      </c>
      <c r="H552" s="25" t="s">
        <v>457</v>
      </c>
      <c r="I552" s="25" t="s">
        <v>729</v>
      </c>
    </row>
    <row r="553" spans="1:9" ht="16" x14ac:dyDescent="0.2">
      <c r="A553" s="25" t="s">
        <v>72</v>
      </c>
      <c r="B553" s="32"/>
      <c r="C553" s="25" t="s">
        <v>728</v>
      </c>
      <c r="D553" s="32"/>
      <c r="E553" s="32"/>
      <c r="F553" s="33"/>
      <c r="G553" s="27" t="b">
        <v>0</v>
      </c>
      <c r="H553" s="25" t="s">
        <v>457</v>
      </c>
      <c r="I553" s="25" t="s">
        <v>729</v>
      </c>
    </row>
    <row r="554" spans="1:9" ht="16" x14ac:dyDescent="0.2">
      <c r="A554" s="25" t="s">
        <v>78</v>
      </c>
      <c r="B554" s="32"/>
      <c r="C554" s="25" t="s">
        <v>728</v>
      </c>
      <c r="D554" s="32"/>
      <c r="E554" s="32"/>
      <c r="F554" s="33"/>
      <c r="G554" s="27" t="b">
        <v>0</v>
      </c>
      <c r="H554" s="25" t="s">
        <v>457</v>
      </c>
      <c r="I554" s="25" t="s">
        <v>729</v>
      </c>
    </row>
    <row r="555" spans="1:9" ht="16" x14ac:dyDescent="0.2">
      <c r="A555" s="25" t="s">
        <v>87</v>
      </c>
      <c r="B555" s="32"/>
      <c r="C555" s="25" t="s">
        <v>728</v>
      </c>
      <c r="D555" s="32"/>
      <c r="E555" s="32"/>
      <c r="F555" s="33"/>
      <c r="G555" s="27" t="b">
        <v>0</v>
      </c>
      <c r="H555" s="25" t="s">
        <v>457</v>
      </c>
      <c r="I555" s="25" t="s">
        <v>729</v>
      </c>
    </row>
    <row r="556" spans="1:9" ht="16" x14ac:dyDescent="0.2">
      <c r="A556" s="25" t="s">
        <v>93</v>
      </c>
      <c r="B556" s="32"/>
      <c r="C556" s="25" t="s">
        <v>728</v>
      </c>
      <c r="D556" s="32"/>
      <c r="E556" s="32"/>
      <c r="F556" s="33"/>
      <c r="G556" s="27" t="b">
        <v>0</v>
      </c>
      <c r="H556" s="25" t="s">
        <v>457</v>
      </c>
      <c r="I556" s="25" t="s">
        <v>729</v>
      </c>
    </row>
    <row r="557" spans="1:9" ht="16" x14ac:dyDescent="0.2">
      <c r="A557" s="25" t="s">
        <v>99</v>
      </c>
      <c r="B557" s="32"/>
      <c r="C557" s="25" t="s">
        <v>728</v>
      </c>
      <c r="D557" s="32"/>
      <c r="E557" s="32"/>
      <c r="F557" s="33"/>
      <c r="G557" s="27" t="b">
        <v>0</v>
      </c>
      <c r="H557" s="25" t="s">
        <v>457</v>
      </c>
      <c r="I557" s="25" t="s">
        <v>729</v>
      </c>
    </row>
    <row r="558" spans="1:9" ht="16" x14ac:dyDescent="0.2">
      <c r="A558" s="25" t="s">
        <v>105</v>
      </c>
      <c r="B558" s="32"/>
      <c r="C558" s="25" t="s">
        <v>728</v>
      </c>
      <c r="D558" s="32"/>
      <c r="E558" s="32"/>
      <c r="F558" s="33"/>
      <c r="G558" s="27" t="b">
        <v>0</v>
      </c>
      <c r="H558" s="25" t="s">
        <v>457</v>
      </c>
      <c r="I558" s="25" t="s">
        <v>729</v>
      </c>
    </row>
    <row r="559" spans="1:9" ht="16" x14ac:dyDescent="0.2">
      <c r="A559" s="25" t="s">
        <v>111</v>
      </c>
      <c r="B559" s="32"/>
      <c r="C559" s="25" t="s">
        <v>728</v>
      </c>
      <c r="D559" s="32"/>
      <c r="E559" s="32"/>
      <c r="F559" s="33"/>
      <c r="G559" s="27" t="b">
        <v>0</v>
      </c>
      <c r="H559" s="25" t="s">
        <v>457</v>
      </c>
      <c r="I559" s="25" t="s">
        <v>729</v>
      </c>
    </row>
    <row r="560" spans="1:9" ht="16" x14ac:dyDescent="0.2">
      <c r="A560" s="25" t="s">
        <v>117</v>
      </c>
      <c r="B560" s="32"/>
      <c r="C560" s="25" t="s">
        <v>728</v>
      </c>
      <c r="D560" s="32"/>
      <c r="E560" s="32"/>
      <c r="F560" s="33"/>
      <c r="G560" s="27" t="b">
        <v>0</v>
      </c>
      <c r="H560" s="25" t="s">
        <v>457</v>
      </c>
      <c r="I560" s="25" t="s">
        <v>729</v>
      </c>
    </row>
    <row r="561" spans="1:9" ht="16" x14ac:dyDescent="0.2">
      <c r="A561" s="25" t="s">
        <v>123</v>
      </c>
      <c r="B561" s="32"/>
      <c r="C561" s="25" t="s">
        <v>728</v>
      </c>
      <c r="D561" s="32"/>
      <c r="E561" s="32"/>
      <c r="F561" s="33"/>
      <c r="G561" s="27" t="b">
        <v>0</v>
      </c>
      <c r="H561" s="25" t="s">
        <v>457</v>
      </c>
      <c r="I561" s="25" t="s">
        <v>729</v>
      </c>
    </row>
    <row r="562" spans="1:9" ht="16" x14ac:dyDescent="0.2">
      <c r="A562" s="25" t="s">
        <v>129</v>
      </c>
      <c r="B562" s="32"/>
      <c r="C562" s="25" t="s">
        <v>728</v>
      </c>
      <c r="D562" s="32"/>
      <c r="E562" s="32"/>
      <c r="F562" s="33"/>
      <c r="G562" s="27" t="b">
        <v>0</v>
      </c>
      <c r="H562" s="25" t="s">
        <v>457</v>
      </c>
      <c r="I562" s="25" t="s">
        <v>729</v>
      </c>
    </row>
    <row r="563" spans="1:9" ht="16" x14ac:dyDescent="0.2">
      <c r="A563" s="25" t="s">
        <v>135</v>
      </c>
      <c r="B563" s="32"/>
      <c r="C563" s="25" t="s">
        <v>728</v>
      </c>
      <c r="D563" s="32"/>
      <c r="E563" s="32"/>
      <c r="F563" s="33"/>
      <c r="G563" s="27" t="b">
        <v>0</v>
      </c>
      <c r="H563" s="25" t="s">
        <v>457</v>
      </c>
      <c r="I563" s="25" t="s">
        <v>729</v>
      </c>
    </row>
    <row r="564" spans="1:9" ht="16" x14ac:dyDescent="0.2">
      <c r="A564" s="25" t="s">
        <v>163</v>
      </c>
      <c r="B564" s="32"/>
      <c r="C564" s="25" t="s">
        <v>728</v>
      </c>
      <c r="D564" s="32"/>
      <c r="E564" s="32"/>
      <c r="F564" s="33"/>
      <c r="G564" s="27" t="b">
        <v>0</v>
      </c>
      <c r="H564" s="25" t="s">
        <v>15</v>
      </c>
      <c r="I564" s="25" t="s">
        <v>81</v>
      </c>
    </row>
    <row r="565" spans="1:9" ht="16" x14ac:dyDescent="0.2">
      <c r="A565" s="25" t="s">
        <v>355</v>
      </c>
      <c r="B565" s="32"/>
      <c r="C565" s="25" t="s">
        <v>728</v>
      </c>
      <c r="D565" s="32"/>
      <c r="E565" s="32"/>
      <c r="F565" s="33"/>
      <c r="G565" s="27" t="b">
        <v>0</v>
      </c>
      <c r="H565" s="25" t="s">
        <v>15</v>
      </c>
      <c r="I565" s="25" t="s">
        <v>736</v>
      </c>
    </row>
    <row r="566" spans="1:9" ht="16" x14ac:dyDescent="0.2">
      <c r="A566" s="25" t="s">
        <v>389</v>
      </c>
      <c r="B566" s="32"/>
      <c r="C566" s="25" t="s">
        <v>728</v>
      </c>
      <c r="D566" s="32"/>
      <c r="E566" s="32"/>
      <c r="F566" s="33"/>
      <c r="G566" s="27" t="b">
        <v>0</v>
      </c>
      <c r="H566" s="25" t="s">
        <v>15</v>
      </c>
      <c r="I566" s="25" t="s">
        <v>736</v>
      </c>
    </row>
    <row r="567" spans="1:9" ht="16" x14ac:dyDescent="0.2">
      <c r="A567" s="25" t="s">
        <v>395</v>
      </c>
      <c r="B567" s="32"/>
      <c r="C567" s="25" t="s">
        <v>728</v>
      </c>
      <c r="D567" s="32"/>
      <c r="E567" s="32"/>
      <c r="F567" s="33"/>
      <c r="G567" s="27" t="b">
        <v>0</v>
      </c>
      <c r="H567" s="25" t="s">
        <v>15</v>
      </c>
      <c r="I567" s="25" t="s">
        <v>736</v>
      </c>
    </row>
    <row r="568" spans="1:9" ht="16" x14ac:dyDescent="0.2">
      <c r="A568" s="25" t="s">
        <v>431</v>
      </c>
      <c r="B568" s="32"/>
      <c r="C568" s="25" t="s">
        <v>728</v>
      </c>
      <c r="D568" s="32"/>
      <c r="E568" s="32"/>
      <c r="F568" s="33"/>
      <c r="G568" s="27" t="b">
        <v>0</v>
      </c>
      <c r="H568" s="25" t="s">
        <v>15</v>
      </c>
      <c r="I568" s="25" t="s">
        <v>736</v>
      </c>
    </row>
    <row r="569" spans="1:9" ht="16" x14ac:dyDescent="0.2">
      <c r="A569" s="25" t="s">
        <v>437</v>
      </c>
      <c r="B569" s="32"/>
      <c r="C569" s="25" t="s">
        <v>728</v>
      </c>
      <c r="D569" s="32"/>
      <c r="E569" s="32"/>
      <c r="F569" s="33"/>
      <c r="G569" s="27" t="b">
        <v>0</v>
      </c>
      <c r="H569" s="25" t="s">
        <v>15</v>
      </c>
      <c r="I569" s="25" t="s">
        <v>736</v>
      </c>
    </row>
    <row r="570" spans="1:9" ht="16" x14ac:dyDescent="0.2">
      <c r="A570" s="25" t="s">
        <v>443</v>
      </c>
      <c r="B570" s="32"/>
      <c r="C570" s="25" t="s">
        <v>728</v>
      </c>
      <c r="D570" s="32"/>
      <c r="E570" s="32"/>
      <c r="F570" s="33"/>
      <c r="G570" s="27" t="b">
        <v>0</v>
      </c>
      <c r="H570" s="25" t="s">
        <v>15</v>
      </c>
      <c r="I570" s="25" t="s">
        <v>736</v>
      </c>
    </row>
    <row r="571" spans="1:9" ht="16" x14ac:dyDescent="0.2">
      <c r="A571" s="25" t="s">
        <v>31</v>
      </c>
      <c r="B571" s="26">
        <v>0</v>
      </c>
      <c r="C571" s="25" t="s">
        <v>728</v>
      </c>
      <c r="D571" s="32"/>
      <c r="E571" s="32"/>
      <c r="F571" s="33">
        <f>250*1.25</f>
        <v>312.5</v>
      </c>
      <c r="G571" s="27" t="b">
        <v>1</v>
      </c>
      <c r="H571" s="25" t="s">
        <v>19</v>
      </c>
      <c r="I571" s="25" t="s">
        <v>15</v>
      </c>
    </row>
    <row r="572" spans="1:9" ht="16" x14ac:dyDescent="0.2">
      <c r="A572" s="25" t="s">
        <v>233</v>
      </c>
      <c r="B572" s="26">
        <v>0</v>
      </c>
      <c r="C572" s="25" t="s">
        <v>728</v>
      </c>
      <c r="D572" s="32"/>
      <c r="E572" s="32"/>
      <c r="F572" s="33">
        <f>250*1.25</f>
        <v>312.5</v>
      </c>
      <c r="G572" s="27" t="b">
        <v>1</v>
      </c>
      <c r="H572" s="25" t="s">
        <v>15</v>
      </c>
      <c r="I572" s="25" t="s">
        <v>15</v>
      </c>
    </row>
    <row r="573" spans="1:9" ht="16" x14ac:dyDescent="0.2">
      <c r="A573" s="25" t="s">
        <v>263</v>
      </c>
      <c r="B573" s="26">
        <v>0</v>
      </c>
      <c r="C573" s="25" t="s">
        <v>728</v>
      </c>
      <c r="D573" s="32"/>
      <c r="E573" s="32"/>
      <c r="F573" s="33">
        <f>250*1.25</f>
        <v>312.5</v>
      </c>
      <c r="G573" s="27" t="b">
        <v>1</v>
      </c>
      <c r="H573" s="25" t="s">
        <v>15</v>
      </c>
      <c r="I573" s="25" t="s">
        <v>15</v>
      </c>
    </row>
    <row r="574" spans="1:9" ht="16" x14ac:dyDescent="0.2">
      <c r="A574" s="25" t="s">
        <v>275</v>
      </c>
      <c r="B574" s="26">
        <v>0</v>
      </c>
      <c r="C574" s="25" t="s">
        <v>728</v>
      </c>
      <c r="D574" s="32"/>
      <c r="E574" s="32"/>
      <c r="F574" s="33">
        <f>250*1.25</f>
        <v>312.5</v>
      </c>
      <c r="G574" s="27" t="b">
        <v>1</v>
      </c>
      <c r="H574" s="25" t="s">
        <v>15</v>
      </c>
      <c r="I574" s="25" t="s">
        <v>15</v>
      </c>
    </row>
    <row r="575" spans="1:9" ht="16" x14ac:dyDescent="0.2">
      <c r="A575" s="25" t="s">
        <v>283</v>
      </c>
      <c r="B575" s="26">
        <v>0</v>
      </c>
      <c r="C575" s="25" t="s">
        <v>728</v>
      </c>
      <c r="D575" s="32"/>
      <c r="E575" s="32"/>
      <c r="F575" s="33">
        <f>250*1.25</f>
        <v>312.5</v>
      </c>
      <c r="G575" s="27" t="b">
        <v>1</v>
      </c>
      <c r="H575" s="25" t="s">
        <v>19</v>
      </c>
      <c r="I575" s="25" t="s">
        <v>733</v>
      </c>
    </row>
    <row r="576" spans="1:9" ht="16" x14ac:dyDescent="0.2">
      <c r="A576" s="25" t="s">
        <v>91</v>
      </c>
      <c r="B576" s="26">
        <v>1</v>
      </c>
      <c r="C576" s="25" t="s">
        <v>728</v>
      </c>
      <c r="D576" s="32"/>
      <c r="E576" s="32"/>
      <c r="F576" s="33">
        <f t="shared" ref="F576:F594" si="10">2500*1.25</f>
        <v>3125</v>
      </c>
      <c r="G576" s="27" t="b">
        <v>1</v>
      </c>
      <c r="H576" s="25" t="s">
        <v>15</v>
      </c>
      <c r="I576" s="25" t="s">
        <v>15</v>
      </c>
    </row>
    <row r="577" spans="1:9" ht="16" x14ac:dyDescent="0.2">
      <c r="A577" s="25" t="s">
        <v>125</v>
      </c>
      <c r="B577" s="26">
        <v>1</v>
      </c>
      <c r="C577" s="25" t="s">
        <v>728</v>
      </c>
      <c r="D577" s="32"/>
      <c r="E577" s="32"/>
      <c r="F577" s="33">
        <f t="shared" si="10"/>
        <v>3125</v>
      </c>
      <c r="G577" s="27" t="b">
        <v>1</v>
      </c>
      <c r="H577" s="25" t="s">
        <v>15</v>
      </c>
      <c r="I577" s="25" t="s">
        <v>15</v>
      </c>
    </row>
    <row r="578" spans="1:9" ht="16" x14ac:dyDescent="0.2">
      <c r="A578" s="25" t="s">
        <v>196</v>
      </c>
      <c r="B578" s="26">
        <v>1</v>
      </c>
      <c r="C578" s="25" t="s">
        <v>728</v>
      </c>
      <c r="D578" s="32"/>
      <c r="E578" s="32"/>
      <c r="F578" s="33">
        <f t="shared" si="10"/>
        <v>3125</v>
      </c>
      <c r="G578" s="27" t="b">
        <v>1</v>
      </c>
      <c r="H578" s="25" t="s">
        <v>15</v>
      </c>
      <c r="I578" s="25" t="s">
        <v>15</v>
      </c>
    </row>
    <row r="579" spans="1:9" ht="16" x14ac:dyDescent="0.2">
      <c r="A579" s="25" t="s">
        <v>227</v>
      </c>
      <c r="B579" s="26">
        <v>1</v>
      </c>
      <c r="C579" s="25" t="s">
        <v>728</v>
      </c>
      <c r="D579" s="32"/>
      <c r="E579" s="32"/>
      <c r="F579" s="33">
        <f t="shared" si="10"/>
        <v>3125</v>
      </c>
      <c r="G579" s="27" t="b">
        <v>1</v>
      </c>
      <c r="H579" s="25" t="s">
        <v>15</v>
      </c>
      <c r="I579" s="25" t="s">
        <v>15</v>
      </c>
    </row>
    <row r="580" spans="1:9" ht="16" x14ac:dyDescent="0.2">
      <c r="A580" s="25" t="s">
        <v>228</v>
      </c>
      <c r="B580" s="26">
        <v>1</v>
      </c>
      <c r="C580" s="25" t="s">
        <v>728</v>
      </c>
      <c r="D580" s="32"/>
      <c r="E580" s="32"/>
      <c r="F580" s="33">
        <f t="shared" si="10"/>
        <v>3125</v>
      </c>
      <c r="G580" s="27" t="b">
        <v>1</v>
      </c>
      <c r="H580" s="25" t="s">
        <v>19</v>
      </c>
      <c r="I580" s="25" t="s">
        <v>15</v>
      </c>
    </row>
    <row r="581" spans="1:9" ht="16" x14ac:dyDescent="0.2">
      <c r="A581" s="25" t="s">
        <v>238</v>
      </c>
      <c r="B581" s="26">
        <v>1</v>
      </c>
      <c r="C581" s="25" t="s">
        <v>728</v>
      </c>
      <c r="D581" s="32"/>
      <c r="E581" s="32"/>
      <c r="F581" s="33">
        <f t="shared" si="10"/>
        <v>3125</v>
      </c>
      <c r="G581" s="27" t="b">
        <v>1</v>
      </c>
      <c r="H581" s="25" t="s">
        <v>15</v>
      </c>
      <c r="I581" s="25" t="s">
        <v>15</v>
      </c>
    </row>
    <row r="582" spans="1:9" ht="16" x14ac:dyDescent="0.2">
      <c r="A582" s="25" t="s">
        <v>284</v>
      </c>
      <c r="B582" s="26">
        <v>1</v>
      </c>
      <c r="C582" s="25" t="s">
        <v>728</v>
      </c>
      <c r="D582" s="32"/>
      <c r="E582" s="32"/>
      <c r="F582" s="33">
        <f t="shared" si="10"/>
        <v>3125</v>
      </c>
      <c r="G582" s="27" t="b">
        <v>1</v>
      </c>
      <c r="H582" s="25" t="s">
        <v>15</v>
      </c>
      <c r="I582" s="25" t="s">
        <v>15</v>
      </c>
    </row>
    <row r="583" spans="1:9" ht="16" x14ac:dyDescent="0.2">
      <c r="A583" s="25" t="s">
        <v>299</v>
      </c>
      <c r="B583" s="26">
        <v>1</v>
      </c>
      <c r="C583" s="25" t="s">
        <v>728</v>
      </c>
      <c r="D583" s="32"/>
      <c r="E583" s="32"/>
      <c r="F583" s="33">
        <f t="shared" si="10"/>
        <v>3125</v>
      </c>
      <c r="G583" s="27" t="b">
        <v>1</v>
      </c>
      <c r="H583" s="25" t="s">
        <v>15</v>
      </c>
      <c r="I583" s="25" t="s">
        <v>15</v>
      </c>
    </row>
    <row r="584" spans="1:9" ht="16" x14ac:dyDescent="0.2">
      <c r="A584" s="25" t="s">
        <v>304</v>
      </c>
      <c r="B584" s="26">
        <v>1</v>
      </c>
      <c r="C584" s="25" t="s">
        <v>728</v>
      </c>
      <c r="D584" s="32"/>
      <c r="E584" s="32"/>
      <c r="F584" s="33">
        <f t="shared" si="10"/>
        <v>3125</v>
      </c>
      <c r="G584" s="27" t="b">
        <v>1</v>
      </c>
      <c r="H584" s="25" t="s">
        <v>17</v>
      </c>
      <c r="I584" s="25" t="s">
        <v>15</v>
      </c>
    </row>
    <row r="585" spans="1:9" ht="16" x14ac:dyDescent="0.2">
      <c r="A585" s="25" t="s">
        <v>338</v>
      </c>
      <c r="B585" s="26">
        <v>1</v>
      </c>
      <c r="C585" s="25" t="s">
        <v>728</v>
      </c>
      <c r="D585" s="32"/>
      <c r="E585" s="32"/>
      <c r="F585" s="33">
        <f t="shared" si="10"/>
        <v>3125</v>
      </c>
      <c r="G585" s="27" t="b">
        <v>1</v>
      </c>
      <c r="H585" s="25" t="s">
        <v>15</v>
      </c>
      <c r="I585" s="25" t="s">
        <v>15</v>
      </c>
    </row>
    <row r="586" spans="1:9" ht="16" x14ac:dyDescent="0.2">
      <c r="A586" s="25" t="s">
        <v>340</v>
      </c>
      <c r="B586" s="26">
        <v>1</v>
      </c>
      <c r="C586" s="25" t="s">
        <v>728</v>
      </c>
      <c r="D586" s="32"/>
      <c r="E586" s="32"/>
      <c r="F586" s="33">
        <f t="shared" si="10"/>
        <v>3125</v>
      </c>
      <c r="G586" s="27" t="b">
        <v>1</v>
      </c>
      <c r="H586" s="25" t="s">
        <v>15</v>
      </c>
      <c r="I586" s="25" t="s">
        <v>15</v>
      </c>
    </row>
    <row r="587" spans="1:9" ht="16" x14ac:dyDescent="0.2">
      <c r="A587" s="25" t="s">
        <v>341</v>
      </c>
      <c r="B587" s="26">
        <v>1</v>
      </c>
      <c r="C587" s="25" t="s">
        <v>728</v>
      </c>
      <c r="D587" s="32"/>
      <c r="E587" s="32"/>
      <c r="F587" s="33">
        <f t="shared" si="10"/>
        <v>3125</v>
      </c>
      <c r="G587" s="27" t="b">
        <v>1</v>
      </c>
      <c r="H587" s="25" t="s">
        <v>15</v>
      </c>
      <c r="I587" s="25" t="s">
        <v>15</v>
      </c>
    </row>
    <row r="588" spans="1:9" ht="16" x14ac:dyDescent="0.2">
      <c r="A588" s="25" t="s">
        <v>358</v>
      </c>
      <c r="B588" s="26">
        <v>1</v>
      </c>
      <c r="C588" s="25" t="s">
        <v>728</v>
      </c>
      <c r="D588" s="32"/>
      <c r="E588" s="32"/>
      <c r="F588" s="33">
        <f t="shared" si="10"/>
        <v>3125</v>
      </c>
      <c r="G588" s="27" t="b">
        <v>1</v>
      </c>
      <c r="H588" s="25" t="s">
        <v>15</v>
      </c>
      <c r="I588" s="25" t="s">
        <v>15</v>
      </c>
    </row>
    <row r="589" spans="1:9" ht="16" x14ac:dyDescent="0.2">
      <c r="A589" s="25" t="s">
        <v>412</v>
      </c>
      <c r="B589" s="26">
        <v>1</v>
      </c>
      <c r="C589" s="25" t="s">
        <v>728</v>
      </c>
      <c r="D589" s="32"/>
      <c r="E589" s="32"/>
      <c r="F589" s="33">
        <f t="shared" si="10"/>
        <v>3125</v>
      </c>
      <c r="G589" s="27" t="b">
        <v>1</v>
      </c>
      <c r="H589" s="25" t="s">
        <v>15</v>
      </c>
      <c r="I589" s="25" t="s">
        <v>15</v>
      </c>
    </row>
    <row r="590" spans="1:9" ht="16" x14ac:dyDescent="0.2">
      <c r="A590" s="25" t="s">
        <v>419</v>
      </c>
      <c r="B590" s="26">
        <v>1</v>
      </c>
      <c r="C590" s="25" t="s">
        <v>728</v>
      </c>
      <c r="D590" s="32"/>
      <c r="E590" s="32"/>
      <c r="F590" s="33">
        <f t="shared" si="10"/>
        <v>3125</v>
      </c>
      <c r="G590" s="27" t="b">
        <v>1</v>
      </c>
      <c r="H590" s="25" t="s">
        <v>15</v>
      </c>
      <c r="I590" s="25" t="s">
        <v>15</v>
      </c>
    </row>
    <row r="591" spans="1:9" ht="16" x14ac:dyDescent="0.2">
      <c r="A591" s="25" t="s">
        <v>424</v>
      </c>
      <c r="B591" s="26">
        <v>1</v>
      </c>
      <c r="C591" s="25" t="s">
        <v>728</v>
      </c>
      <c r="D591" s="32"/>
      <c r="E591" s="32"/>
      <c r="F591" s="33">
        <f t="shared" si="10"/>
        <v>3125</v>
      </c>
      <c r="G591" s="27" t="b">
        <v>1</v>
      </c>
      <c r="H591" s="25" t="s">
        <v>15</v>
      </c>
      <c r="I591" s="25" t="s">
        <v>15</v>
      </c>
    </row>
    <row r="592" spans="1:9" ht="16" x14ac:dyDescent="0.2">
      <c r="A592" s="25" t="s">
        <v>538</v>
      </c>
      <c r="B592" s="26">
        <v>1</v>
      </c>
      <c r="C592" s="25" t="s">
        <v>728</v>
      </c>
      <c r="D592" s="32"/>
      <c r="E592" s="32"/>
      <c r="F592" s="33">
        <f t="shared" si="10"/>
        <v>3125</v>
      </c>
      <c r="G592" s="27" t="b">
        <v>1</v>
      </c>
      <c r="H592" s="25" t="s">
        <v>19</v>
      </c>
      <c r="I592" s="25" t="s">
        <v>737</v>
      </c>
    </row>
    <row r="593" spans="1:9" ht="16" x14ac:dyDescent="0.2">
      <c r="A593" s="25" t="s">
        <v>548</v>
      </c>
      <c r="B593" s="26">
        <v>1</v>
      </c>
      <c r="C593" s="25" t="s">
        <v>728</v>
      </c>
      <c r="D593" s="32"/>
      <c r="E593" s="32"/>
      <c r="F593" s="33">
        <f t="shared" si="10"/>
        <v>3125</v>
      </c>
      <c r="G593" s="27" t="b">
        <v>1</v>
      </c>
      <c r="H593" s="25" t="s">
        <v>15</v>
      </c>
      <c r="I593" s="25" t="s">
        <v>15</v>
      </c>
    </row>
    <row r="594" spans="1:9" ht="16" x14ac:dyDescent="0.2">
      <c r="A594" s="25" t="s">
        <v>552</v>
      </c>
      <c r="B594" s="26">
        <v>1</v>
      </c>
      <c r="C594" s="25" t="s">
        <v>728</v>
      </c>
      <c r="D594" s="32"/>
      <c r="E594" s="32"/>
      <c r="F594" s="33">
        <f t="shared" si="10"/>
        <v>3125</v>
      </c>
      <c r="G594" s="27" t="b">
        <v>1</v>
      </c>
      <c r="H594" s="25" t="s">
        <v>15</v>
      </c>
      <c r="I594" s="25" t="s">
        <v>15</v>
      </c>
    </row>
    <row r="596" spans="1:9" x14ac:dyDescent="0.2">
      <c r="E596" t="s">
        <v>994</v>
      </c>
      <c r="F596">
        <f>AVERAGE(F2:F594)</f>
        <v>177.23962014134275</v>
      </c>
    </row>
    <row r="597" spans="1:9" x14ac:dyDescent="0.2">
      <c r="E597" t="s">
        <v>995</v>
      </c>
      <c r="F597">
        <f>_xlfn.STDEV.S(F2:F594)</f>
        <v>601.98276647802538</v>
      </c>
    </row>
    <row r="599" spans="1:9" x14ac:dyDescent="0.2">
      <c r="E599" t="s">
        <v>996</v>
      </c>
      <c r="F599">
        <f>GEOMEAN(F2:F594)</f>
        <v>9.0837292676715862</v>
      </c>
    </row>
    <row r="600" spans="1:9" x14ac:dyDescent="0.2">
      <c r="E600" t="s">
        <v>1001</v>
      </c>
      <c r="F600">
        <f>LOG(F599)</f>
        <v>0.95826418198666374</v>
      </c>
    </row>
  </sheetData>
  <sortState xmlns:xlrd2="http://schemas.microsoft.com/office/spreadsheetml/2017/richdata2" ref="A2:I594">
    <sortCondition ref="G2:G594"/>
    <sortCondition ref="F2:F594"/>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D67C5-DAD7-4D99-9337-19E95FC6060C}">
  <dimension ref="A1:B600"/>
  <sheetViews>
    <sheetView topLeftCell="A364" workbookViewId="0">
      <selection activeCell="B368" sqref="B368"/>
    </sheetView>
  </sheetViews>
  <sheetFormatPr baseColWidth="10" defaultColWidth="8.83203125" defaultRowHeight="15" x14ac:dyDescent="0.2"/>
  <sheetData>
    <row r="1" spans="1:2" x14ac:dyDescent="0.2">
      <c r="A1" s="7" t="s">
        <v>0</v>
      </c>
      <c r="B1" t="s">
        <v>728</v>
      </c>
    </row>
    <row r="2" spans="1:2" ht="16" x14ac:dyDescent="0.2">
      <c r="A2" s="2" t="s">
        <v>13</v>
      </c>
      <c r="B2" s="25" t="s">
        <v>13</v>
      </c>
    </row>
    <row r="3" spans="1:2" ht="16" x14ac:dyDescent="0.2">
      <c r="A3" s="2" t="s">
        <v>16</v>
      </c>
      <c r="B3" s="25" t="s">
        <v>16</v>
      </c>
    </row>
    <row r="4" spans="1:2" ht="16" x14ac:dyDescent="0.2">
      <c r="A4" s="2" t="s">
        <v>18</v>
      </c>
      <c r="B4" s="25" t="s">
        <v>18</v>
      </c>
    </row>
    <row r="5" spans="1:2" ht="16" x14ac:dyDescent="0.2">
      <c r="A5" s="2" t="s">
        <v>20</v>
      </c>
      <c r="B5" s="25" t="s">
        <v>20</v>
      </c>
    </row>
    <row r="6" spans="1:2" ht="16" x14ac:dyDescent="0.2">
      <c r="A6" s="2" t="s">
        <v>21</v>
      </c>
      <c r="B6" s="25" t="s">
        <v>21</v>
      </c>
    </row>
    <row r="7" spans="1:2" ht="16" x14ac:dyDescent="0.2">
      <c r="A7" s="2" t="s">
        <v>22</v>
      </c>
      <c r="B7" s="25" t="s">
        <v>22</v>
      </c>
    </row>
    <row r="8" spans="1:2" ht="16" x14ac:dyDescent="0.2">
      <c r="A8" s="2" t="s">
        <v>23</v>
      </c>
      <c r="B8" s="25" t="s">
        <v>23</v>
      </c>
    </row>
    <row r="9" spans="1:2" ht="16" x14ac:dyDescent="0.2">
      <c r="A9" s="2" t="s">
        <v>24</v>
      </c>
      <c r="B9" s="25" t="s">
        <v>24</v>
      </c>
    </row>
    <row r="10" spans="1:2" ht="16" x14ac:dyDescent="0.2">
      <c r="A10" s="2" t="s">
        <v>25</v>
      </c>
      <c r="B10" s="25" t="s">
        <v>25</v>
      </c>
    </row>
    <row r="11" spans="1:2" ht="16" x14ac:dyDescent="0.2">
      <c r="A11" s="2" t="s">
        <v>26</v>
      </c>
      <c r="B11" s="25" t="s">
        <v>26</v>
      </c>
    </row>
    <row r="12" spans="1:2" ht="16" x14ac:dyDescent="0.2">
      <c r="A12" s="2" t="s">
        <v>27</v>
      </c>
      <c r="B12" s="25" t="s">
        <v>27</v>
      </c>
    </row>
    <row r="13" spans="1:2" ht="16" x14ac:dyDescent="0.2">
      <c r="A13" s="2" t="s">
        <v>28</v>
      </c>
      <c r="B13" s="25" t="s">
        <v>28</v>
      </c>
    </row>
    <row r="14" spans="1:2" ht="16" x14ac:dyDescent="0.2">
      <c r="A14" s="2" t="s">
        <v>30</v>
      </c>
      <c r="B14" s="25" t="s">
        <v>30</v>
      </c>
    </row>
    <row r="15" spans="1:2" ht="16" x14ac:dyDescent="0.2">
      <c r="A15" s="2" t="s">
        <v>31</v>
      </c>
      <c r="B15" s="25" t="s">
        <v>31</v>
      </c>
    </row>
    <row r="16" spans="1:2" ht="16" x14ac:dyDescent="0.2">
      <c r="A16" s="2" t="s">
        <v>32</v>
      </c>
      <c r="B16" s="25" t="s">
        <v>32</v>
      </c>
    </row>
    <row r="17" spans="1:2" ht="16" x14ac:dyDescent="0.2">
      <c r="A17" s="2" t="s">
        <v>33</v>
      </c>
      <c r="B17" s="25" t="s">
        <v>33</v>
      </c>
    </row>
    <row r="18" spans="1:2" ht="16" x14ac:dyDescent="0.2">
      <c r="A18" s="2" t="s">
        <v>34</v>
      </c>
      <c r="B18" s="25" t="s">
        <v>34</v>
      </c>
    </row>
    <row r="19" spans="1:2" ht="16" x14ac:dyDescent="0.2">
      <c r="A19" s="2" t="s">
        <v>35</v>
      </c>
      <c r="B19" s="25" t="s">
        <v>35</v>
      </c>
    </row>
    <row r="20" spans="1:2" ht="16" x14ac:dyDescent="0.2">
      <c r="A20" s="2" t="s">
        <v>36</v>
      </c>
      <c r="B20" s="25" t="s">
        <v>36</v>
      </c>
    </row>
    <row r="21" spans="1:2" ht="16" x14ac:dyDescent="0.2">
      <c r="A21" s="2" t="s">
        <v>37</v>
      </c>
      <c r="B21" s="25" t="s">
        <v>37</v>
      </c>
    </row>
    <row r="22" spans="1:2" ht="16" x14ac:dyDescent="0.2">
      <c r="A22" s="2" t="s">
        <v>38</v>
      </c>
      <c r="B22" s="25" t="s">
        <v>38</v>
      </c>
    </row>
    <row r="23" spans="1:2" ht="16" x14ac:dyDescent="0.2">
      <c r="A23" s="2" t="s">
        <v>39</v>
      </c>
      <c r="B23" s="25" t="s">
        <v>39</v>
      </c>
    </row>
    <row r="24" spans="1:2" ht="16" x14ac:dyDescent="0.2">
      <c r="A24" s="2" t="s">
        <v>40</v>
      </c>
      <c r="B24" s="25" t="s">
        <v>40</v>
      </c>
    </row>
    <row r="25" spans="1:2" ht="16" x14ac:dyDescent="0.2">
      <c r="A25" s="2" t="s">
        <v>41</v>
      </c>
      <c r="B25" s="25" t="s">
        <v>41</v>
      </c>
    </row>
    <row r="26" spans="1:2" ht="16" x14ac:dyDescent="0.2">
      <c r="A26" s="2" t="s">
        <v>42</v>
      </c>
      <c r="B26" s="25" t="s">
        <v>42</v>
      </c>
    </row>
    <row r="27" spans="1:2" ht="16" x14ac:dyDescent="0.2">
      <c r="A27" s="2" t="s">
        <v>43</v>
      </c>
      <c r="B27" s="25" t="s">
        <v>43</v>
      </c>
    </row>
    <row r="28" spans="1:2" ht="16" x14ac:dyDescent="0.2">
      <c r="A28" s="2" t="s">
        <v>44</v>
      </c>
      <c r="B28" s="25" t="s">
        <v>44</v>
      </c>
    </row>
    <row r="29" spans="1:2" ht="16" x14ac:dyDescent="0.2">
      <c r="A29" s="2" t="s">
        <v>45</v>
      </c>
      <c r="B29" s="25" t="s">
        <v>45</v>
      </c>
    </row>
    <row r="30" spans="1:2" ht="16" x14ac:dyDescent="0.2">
      <c r="A30" s="2" t="s">
        <v>46</v>
      </c>
      <c r="B30" s="25" t="s">
        <v>46</v>
      </c>
    </row>
    <row r="31" spans="1:2" ht="16" x14ac:dyDescent="0.2">
      <c r="A31" s="2" t="s">
        <v>47</v>
      </c>
      <c r="B31" s="25" t="s">
        <v>47</v>
      </c>
    </row>
    <row r="32" spans="1:2" ht="16" x14ac:dyDescent="0.2">
      <c r="A32" s="2" t="s">
        <v>48</v>
      </c>
      <c r="B32" s="25" t="s">
        <v>48</v>
      </c>
    </row>
    <row r="33" spans="1:2" ht="16" x14ac:dyDescent="0.2">
      <c r="A33" s="2" t="s">
        <v>49</v>
      </c>
      <c r="B33" s="25" t="s">
        <v>49</v>
      </c>
    </row>
    <row r="34" spans="1:2" ht="16" x14ac:dyDescent="0.2">
      <c r="A34" s="2" t="s">
        <v>50</v>
      </c>
      <c r="B34" s="25" t="s">
        <v>50</v>
      </c>
    </row>
    <row r="35" spans="1:2" ht="16" x14ac:dyDescent="0.2">
      <c r="A35" s="2" t="s">
        <v>51</v>
      </c>
      <c r="B35" s="25" t="s">
        <v>51</v>
      </c>
    </row>
    <row r="36" spans="1:2" ht="16" x14ac:dyDescent="0.2">
      <c r="A36" s="2" t="s">
        <v>52</v>
      </c>
      <c r="B36" s="25" t="s">
        <v>52</v>
      </c>
    </row>
    <row r="37" spans="1:2" ht="16" x14ac:dyDescent="0.2">
      <c r="A37" s="2" t="s">
        <v>53</v>
      </c>
      <c r="B37" s="25" t="s">
        <v>53</v>
      </c>
    </row>
    <row r="38" spans="1:2" ht="16" x14ac:dyDescent="0.2">
      <c r="A38" s="2" t="s">
        <v>54</v>
      </c>
      <c r="B38" s="25" t="s">
        <v>54</v>
      </c>
    </row>
    <row r="39" spans="1:2" ht="16" x14ac:dyDescent="0.2">
      <c r="A39" s="2" t="s">
        <v>55</v>
      </c>
      <c r="B39" s="25" t="s">
        <v>55</v>
      </c>
    </row>
    <row r="40" spans="1:2" ht="16" x14ac:dyDescent="0.2">
      <c r="A40" s="2" t="s">
        <v>56</v>
      </c>
      <c r="B40" s="25" t="s">
        <v>56</v>
      </c>
    </row>
    <row r="41" spans="1:2" ht="16" x14ac:dyDescent="0.2">
      <c r="A41" s="2" t="s">
        <v>57</v>
      </c>
      <c r="B41" s="25" t="s">
        <v>57</v>
      </c>
    </row>
    <row r="42" spans="1:2" ht="16" x14ac:dyDescent="0.2">
      <c r="A42" s="2" t="s">
        <v>58</v>
      </c>
      <c r="B42" s="25" t="s">
        <v>58</v>
      </c>
    </row>
    <row r="43" spans="1:2" ht="16" x14ac:dyDescent="0.2">
      <c r="A43" s="2" t="s">
        <v>59</v>
      </c>
      <c r="B43" s="25" t="s">
        <v>59</v>
      </c>
    </row>
    <row r="44" spans="1:2" ht="16" x14ac:dyDescent="0.2">
      <c r="A44" s="2" t="s">
        <v>60</v>
      </c>
      <c r="B44" s="25" t="s">
        <v>60</v>
      </c>
    </row>
    <row r="45" spans="1:2" ht="16" x14ac:dyDescent="0.2">
      <c r="A45" s="2" t="s">
        <v>61</v>
      </c>
      <c r="B45" s="25" t="s">
        <v>61</v>
      </c>
    </row>
    <row r="46" spans="1:2" ht="16" x14ac:dyDescent="0.2">
      <c r="A46" s="2" t="s">
        <v>62</v>
      </c>
      <c r="B46" s="25" t="s">
        <v>62</v>
      </c>
    </row>
    <row r="47" spans="1:2" ht="16" x14ac:dyDescent="0.2">
      <c r="A47" s="2" t="s">
        <v>63</v>
      </c>
      <c r="B47" s="25" t="s">
        <v>63</v>
      </c>
    </row>
    <row r="48" spans="1:2" ht="16" x14ac:dyDescent="0.2">
      <c r="A48" s="2" t="s">
        <v>64</v>
      </c>
      <c r="B48" s="25" t="s">
        <v>64</v>
      </c>
    </row>
    <row r="49" spans="1:2" ht="16" x14ac:dyDescent="0.2">
      <c r="A49" s="2" t="s">
        <v>65</v>
      </c>
      <c r="B49" s="25" t="s">
        <v>65</v>
      </c>
    </row>
    <row r="50" spans="1:2" ht="16" x14ac:dyDescent="0.2">
      <c r="A50" s="2" t="s">
        <v>66</v>
      </c>
      <c r="B50" s="25" t="s">
        <v>66</v>
      </c>
    </row>
    <row r="51" spans="1:2" ht="16" x14ac:dyDescent="0.2">
      <c r="A51" s="2" t="s">
        <v>67</v>
      </c>
      <c r="B51" s="25" t="s">
        <v>67</v>
      </c>
    </row>
    <row r="52" spans="1:2" ht="16" x14ac:dyDescent="0.2">
      <c r="A52" s="2" t="s">
        <v>68</v>
      </c>
      <c r="B52" s="25" t="s">
        <v>68</v>
      </c>
    </row>
    <row r="53" spans="1:2" ht="16" x14ac:dyDescent="0.2">
      <c r="A53" s="2" t="s">
        <v>69</v>
      </c>
      <c r="B53" s="25" t="s">
        <v>69</v>
      </c>
    </row>
    <row r="54" spans="1:2" ht="16" x14ac:dyDescent="0.2">
      <c r="A54" s="2" t="s">
        <v>70</v>
      </c>
      <c r="B54" s="25" t="s">
        <v>70</v>
      </c>
    </row>
    <row r="55" spans="1:2" ht="16" x14ac:dyDescent="0.2">
      <c r="A55" s="2" t="s">
        <v>71</v>
      </c>
      <c r="B55" s="25" t="s">
        <v>71</v>
      </c>
    </row>
    <row r="56" spans="1:2" ht="16" x14ac:dyDescent="0.2">
      <c r="A56" s="2" t="s">
        <v>72</v>
      </c>
      <c r="B56" s="25" t="s">
        <v>72</v>
      </c>
    </row>
    <row r="57" spans="1:2" ht="16" x14ac:dyDescent="0.2">
      <c r="A57" s="2" t="s">
        <v>73</v>
      </c>
      <c r="B57" s="25" t="s">
        <v>73</v>
      </c>
    </row>
    <row r="58" spans="1:2" ht="16" x14ac:dyDescent="0.2">
      <c r="A58" s="2" t="s">
        <v>74</v>
      </c>
      <c r="B58" s="25" t="s">
        <v>74</v>
      </c>
    </row>
    <row r="59" spans="1:2" ht="16" x14ac:dyDescent="0.2">
      <c r="A59" s="2" t="s">
        <v>75</v>
      </c>
      <c r="B59" s="25" t="s">
        <v>75</v>
      </c>
    </row>
    <row r="60" spans="1:2" ht="16" x14ac:dyDescent="0.2">
      <c r="A60" s="2" t="s">
        <v>76</v>
      </c>
      <c r="B60" s="25" t="s">
        <v>76</v>
      </c>
    </row>
    <row r="61" spans="1:2" ht="16" x14ac:dyDescent="0.2">
      <c r="A61" s="2" t="s">
        <v>77</v>
      </c>
      <c r="B61" s="25" t="s">
        <v>77</v>
      </c>
    </row>
    <row r="62" spans="1:2" ht="16" x14ac:dyDescent="0.2">
      <c r="A62" s="2" t="s">
        <v>78</v>
      </c>
      <c r="B62" s="25" t="s">
        <v>78</v>
      </c>
    </row>
    <row r="63" spans="1:2" ht="16" x14ac:dyDescent="0.2">
      <c r="A63" s="2" t="s">
        <v>80</v>
      </c>
      <c r="B63" s="25" t="s">
        <v>80</v>
      </c>
    </row>
    <row r="64" spans="1:2" ht="16" x14ac:dyDescent="0.2">
      <c r="A64" s="2" t="s">
        <v>82</v>
      </c>
      <c r="B64" s="25" t="s">
        <v>82</v>
      </c>
    </row>
    <row r="65" spans="1:2" ht="16" x14ac:dyDescent="0.2">
      <c r="A65" s="2" t="s">
        <v>83</v>
      </c>
      <c r="B65" s="25" t="s">
        <v>83</v>
      </c>
    </row>
    <row r="66" spans="1:2" ht="16" x14ac:dyDescent="0.2">
      <c r="A66" s="2" t="s">
        <v>84</v>
      </c>
      <c r="B66" s="25" t="s">
        <v>84</v>
      </c>
    </row>
    <row r="67" spans="1:2" ht="16" x14ac:dyDescent="0.2">
      <c r="A67" s="2" t="s">
        <v>86</v>
      </c>
      <c r="B67" s="25" t="s">
        <v>86</v>
      </c>
    </row>
    <row r="68" spans="1:2" ht="16" x14ac:dyDescent="0.2">
      <c r="A68" s="2" t="s">
        <v>87</v>
      </c>
      <c r="B68" s="25" t="s">
        <v>87</v>
      </c>
    </row>
    <row r="69" spans="1:2" ht="16" x14ac:dyDescent="0.2">
      <c r="A69" s="2" t="s">
        <v>88</v>
      </c>
      <c r="B69" s="25" t="s">
        <v>88</v>
      </c>
    </row>
    <row r="70" spans="1:2" ht="16" x14ac:dyDescent="0.2">
      <c r="A70" s="2" t="s">
        <v>89</v>
      </c>
      <c r="B70" s="25" t="s">
        <v>89</v>
      </c>
    </row>
    <row r="71" spans="1:2" ht="16" x14ac:dyDescent="0.2">
      <c r="A71" s="2" t="s">
        <v>90</v>
      </c>
      <c r="B71" s="25" t="s">
        <v>90</v>
      </c>
    </row>
    <row r="72" spans="1:2" ht="16" x14ac:dyDescent="0.2">
      <c r="A72" s="2" t="s">
        <v>91</v>
      </c>
      <c r="B72" s="25" t="s">
        <v>91</v>
      </c>
    </row>
    <row r="73" spans="1:2" ht="16" x14ac:dyDescent="0.2">
      <c r="A73" s="2" t="s">
        <v>92</v>
      </c>
      <c r="B73" s="25" t="s">
        <v>92</v>
      </c>
    </row>
    <row r="74" spans="1:2" ht="16" x14ac:dyDescent="0.2">
      <c r="A74" s="2" t="s">
        <v>93</v>
      </c>
      <c r="B74" s="25" t="s">
        <v>93</v>
      </c>
    </row>
    <row r="75" spans="1:2" ht="16" x14ac:dyDescent="0.2">
      <c r="A75" s="2" t="s">
        <v>94</v>
      </c>
      <c r="B75" s="25" t="s">
        <v>94</v>
      </c>
    </row>
    <row r="76" spans="1:2" ht="16" x14ac:dyDescent="0.2">
      <c r="A76" s="2" t="s">
        <v>95</v>
      </c>
      <c r="B76" s="25" t="s">
        <v>95</v>
      </c>
    </row>
    <row r="77" spans="1:2" ht="16" x14ac:dyDescent="0.2">
      <c r="A77" s="2" t="s">
        <v>96</v>
      </c>
      <c r="B77" s="25" t="s">
        <v>96</v>
      </c>
    </row>
    <row r="78" spans="1:2" ht="16" x14ac:dyDescent="0.2">
      <c r="A78" s="2" t="s">
        <v>97</v>
      </c>
      <c r="B78" s="25" t="s">
        <v>97</v>
      </c>
    </row>
    <row r="79" spans="1:2" ht="16" x14ac:dyDescent="0.2">
      <c r="A79" s="2" t="s">
        <v>98</v>
      </c>
      <c r="B79" s="25" t="s">
        <v>98</v>
      </c>
    </row>
    <row r="80" spans="1:2" ht="16" x14ac:dyDescent="0.2">
      <c r="A80" s="2" t="s">
        <v>99</v>
      </c>
      <c r="B80" s="25" t="s">
        <v>99</v>
      </c>
    </row>
    <row r="81" spans="1:2" ht="16" x14ac:dyDescent="0.2">
      <c r="A81" s="2" t="s">
        <v>100</v>
      </c>
      <c r="B81" s="25" t="s">
        <v>100</v>
      </c>
    </row>
    <row r="82" spans="1:2" ht="16" x14ac:dyDescent="0.2">
      <c r="A82" s="2" t="s">
        <v>101</v>
      </c>
      <c r="B82" s="25" t="s">
        <v>101</v>
      </c>
    </row>
    <row r="83" spans="1:2" ht="16" x14ac:dyDescent="0.2">
      <c r="A83" s="2" t="s">
        <v>102</v>
      </c>
      <c r="B83" s="25" t="s">
        <v>102</v>
      </c>
    </row>
    <row r="84" spans="1:2" ht="16" x14ac:dyDescent="0.2">
      <c r="A84" s="2" t="s">
        <v>103</v>
      </c>
      <c r="B84" s="25" t="s">
        <v>103</v>
      </c>
    </row>
    <row r="85" spans="1:2" ht="16" x14ac:dyDescent="0.2">
      <c r="A85" s="2" t="s">
        <v>104</v>
      </c>
      <c r="B85" s="25" t="s">
        <v>104</v>
      </c>
    </row>
    <row r="86" spans="1:2" ht="16" x14ac:dyDescent="0.2">
      <c r="A86" s="2" t="s">
        <v>105</v>
      </c>
      <c r="B86" s="25" t="s">
        <v>105</v>
      </c>
    </row>
    <row r="87" spans="1:2" ht="16" x14ac:dyDescent="0.2">
      <c r="A87" s="2" t="s">
        <v>106</v>
      </c>
      <c r="B87" s="25" t="s">
        <v>106</v>
      </c>
    </row>
    <row r="88" spans="1:2" ht="16" x14ac:dyDescent="0.2">
      <c r="A88" s="2" t="s">
        <v>107</v>
      </c>
      <c r="B88" s="25" t="s">
        <v>107</v>
      </c>
    </row>
    <row r="89" spans="1:2" ht="16" x14ac:dyDescent="0.2">
      <c r="A89" s="2" t="s">
        <v>108</v>
      </c>
      <c r="B89" s="25" t="s">
        <v>108</v>
      </c>
    </row>
    <row r="90" spans="1:2" ht="16" x14ac:dyDescent="0.2">
      <c r="A90" s="2" t="s">
        <v>109</v>
      </c>
      <c r="B90" s="25" t="s">
        <v>109</v>
      </c>
    </row>
    <row r="91" spans="1:2" ht="16" x14ac:dyDescent="0.2">
      <c r="A91" s="2" t="s">
        <v>110</v>
      </c>
      <c r="B91" s="25" t="s">
        <v>110</v>
      </c>
    </row>
    <row r="92" spans="1:2" ht="16" x14ac:dyDescent="0.2">
      <c r="A92" s="2" t="s">
        <v>111</v>
      </c>
      <c r="B92" s="25" t="s">
        <v>111</v>
      </c>
    </row>
    <row r="93" spans="1:2" ht="16" x14ac:dyDescent="0.2">
      <c r="A93" s="2" t="s">
        <v>112</v>
      </c>
      <c r="B93" s="25" t="s">
        <v>112</v>
      </c>
    </row>
    <row r="94" spans="1:2" ht="16" x14ac:dyDescent="0.2">
      <c r="A94" s="2" t="s">
        <v>113</v>
      </c>
      <c r="B94" s="25" t="s">
        <v>113</v>
      </c>
    </row>
    <row r="95" spans="1:2" ht="16" x14ac:dyDescent="0.2">
      <c r="A95" s="2" t="s">
        <v>114</v>
      </c>
      <c r="B95" s="25" t="s">
        <v>114</v>
      </c>
    </row>
    <row r="96" spans="1:2" ht="16" x14ac:dyDescent="0.2">
      <c r="A96" s="2" t="s">
        <v>115</v>
      </c>
      <c r="B96" s="25" t="s">
        <v>115</v>
      </c>
    </row>
    <row r="97" spans="1:2" ht="16" x14ac:dyDescent="0.2">
      <c r="A97" s="2" t="s">
        <v>116</v>
      </c>
      <c r="B97" s="25" t="s">
        <v>116</v>
      </c>
    </row>
    <row r="98" spans="1:2" ht="16" x14ac:dyDescent="0.2">
      <c r="A98" s="2" t="s">
        <v>117</v>
      </c>
      <c r="B98" s="25" t="s">
        <v>117</v>
      </c>
    </row>
    <row r="99" spans="1:2" ht="16" x14ac:dyDescent="0.2">
      <c r="A99" s="2" t="s">
        <v>118</v>
      </c>
      <c r="B99" s="25" t="s">
        <v>118</v>
      </c>
    </row>
    <row r="100" spans="1:2" ht="16" x14ac:dyDescent="0.2">
      <c r="A100" s="2" t="s">
        <v>119</v>
      </c>
      <c r="B100" s="25" t="s">
        <v>119</v>
      </c>
    </row>
    <row r="101" spans="1:2" ht="16" x14ac:dyDescent="0.2">
      <c r="A101" s="2" t="s">
        <v>120</v>
      </c>
      <c r="B101" s="25" t="s">
        <v>120</v>
      </c>
    </row>
    <row r="102" spans="1:2" ht="16" x14ac:dyDescent="0.2">
      <c r="A102" s="2" t="s">
        <v>121</v>
      </c>
      <c r="B102" s="25" t="s">
        <v>121</v>
      </c>
    </row>
    <row r="103" spans="1:2" ht="16" x14ac:dyDescent="0.2">
      <c r="A103" s="2" t="s">
        <v>122</v>
      </c>
      <c r="B103" s="25" t="s">
        <v>122</v>
      </c>
    </row>
    <row r="104" spans="1:2" ht="16" x14ac:dyDescent="0.2">
      <c r="A104" s="2" t="s">
        <v>123</v>
      </c>
      <c r="B104" s="25" t="s">
        <v>123</v>
      </c>
    </row>
    <row r="105" spans="1:2" ht="16" x14ac:dyDescent="0.2">
      <c r="A105" s="2" t="s">
        <v>124</v>
      </c>
      <c r="B105" s="25" t="s">
        <v>124</v>
      </c>
    </row>
    <row r="106" spans="1:2" ht="16" x14ac:dyDescent="0.2">
      <c r="A106" s="2" t="s">
        <v>125</v>
      </c>
      <c r="B106" s="25" t="s">
        <v>125</v>
      </c>
    </row>
    <row r="107" spans="1:2" ht="16" x14ac:dyDescent="0.2">
      <c r="A107" s="2" t="s">
        <v>126</v>
      </c>
      <c r="B107" s="25" t="s">
        <v>126</v>
      </c>
    </row>
    <row r="108" spans="1:2" ht="16" x14ac:dyDescent="0.2">
      <c r="A108" s="2" t="s">
        <v>127</v>
      </c>
      <c r="B108" s="25" t="s">
        <v>127</v>
      </c>
    </row>
    <row r="109" spans="1:2" ht="16" x14ac:dyDescent="0.2">
      <c r="A109" s="2" t="s">
        <v>128</v>
      </c>
      <c r="B109" s="25" t="s">
        <v>128</v>
      </c>
    </row>
    <row r="110" spans="1:2" ht="16" x14ac:dyDescent="0.2">
      <c r="A110" s="2" t="s">
        <v>129</v>
      </c>
      <c r="B110" s="25" t="s">
        <v>129</v>
      </c>
    </row>
    <row r="111" spans="1:2" ht="16" x14ac:dyDescent="0.2">
      <c r="A111" s="2" t="s">
        <v>130</v>
      </c>
      <c r="B111" s="25" t="s">
        <v>130</v>
      </c>
    </row>
    <row r="112" spans="1:2" ht="16" x14ac:dyDescent="0.2">
      <c r="A112" s="2" t="s">
        <v>131</v>
      </c>
      <c r="B112" s="25" t="s">
        <v>131</v>
      </c>
    </row>
    <row r="113" spans="1:2" ht="16" x14ac:dyDescent="0.2">
      <c r="A113" s="2" t="s">
        <v>132</v>
      </c>
      <c r="B113" s="25" t="s">
        <v>132</v>
      </c>
    </row>
    <row r="114" spans="1:2" ht="16" x14ac:dyDescent="0.2">
      <c r="A114" s="2" t="s">
        <v>133</v>
      </c>
      <c r="B114" s="25" t="s">
        <v>133</v>
      </c>
    </row>
    <row r="115" spans="1:2" ht="16" x14ac:dyDescent="0.2">
      <c r="A115" s="2" t="s">
        <v>134</v>
      </c>
      <c r="B115" s="25" t="s">
        <v>134</v>
      </c>
    </row>
    <row r="116" spans="1:2" ht="16" x14ac:dyDescent="0.2">
      <c r="A116" s="2" t="s">
        <v>135</v>
      </c>
      <c r="B116" s="25" t="s">
        <v>135</v>
      </c>
    </row>
    <row r="117" spans="1:2" ht="16" x14ac:dyDescent="0.2">
      <c r="A117" s="2" t="s">
        <v>136</v>
      </c>
      <c r="B117" s="25" t="s">
        <v>136</v>
      </c>
    </row>
    <row r="118" spans="1:2" ht="16" x14ac:dyDescent="0.2">
      <c r="A118" s="2" t="s">
        <v>137</v>
      </c>
      <c r="B118" s="25" t="s">
        <v>137</v>
      </c>
    </row>
    <row r="119" spans="1:2" ht="16" x14ac:dyDescent="0.2">
      <c r="A119" s="2" t="s">
        <v>138</v>
      </c>
      <c r="B119" s="25" t="s">
        <v>138</v>
      </c>
    </row>
    <row r="120" spans="1:2" ht="16" x14ac:dyDescent="0.2">
      <c r="A120" s="2" t="s">
        <v>139</v>
      </c>
      <c r="B120" s="25" t="s">
        <v>139</v>
      </c>
    </row>
    <row r="121" spans="1:2" ht="16" x14ac:dyDescent="0.2">
      <c r="A121" s="2" t="s">
        <v>140</v>
      </c>
      <c r="B121" s="25" t="s">
        <v>140</v>
      </c>
    </row>
    <row r="122" spans="1:2" ht="16" x14ac:dyDescent="0.2">
      <c r="A122" s="2" t="s">
        <v>141</v>
      </c>
      <c r="B122" s="25" t="s">
        <v>141</v>
      </c>
    </row>
    <row r="123" spans="1:2" ht="16" x14ac:dyDescent="0.2">
      <c r="A123" s="2" t="s">
        <v>143</v>
      </c>
      <c r="B123" s="25" t="s">
        <v>143</v>
      </c>
    </row>
    <row r="124" spans="1:2" ht="16" x14ac:dyDescent="0.2">
      <c r="A124" s="2" t="s">
        <v>144</v>
      </c>
      <c r="B124" s="25" t="s">
        <v>144</v>
      </c>
    </row>
    <row r="125" spans="1:2" ht="16" x14ac:dyDescent="0.2">
      <c r="A125" s="2" t="s">
        <v>145</v>
      </c>
      <c r="B125" s="25" t="s">
        <v>145</v>
      </c>
    </row>
    <row r="126" spans="1:2" ht="16" x14ac:dyDescent="0.2">
      <c r="A126" s="2" t="s">
        <v>146</v>
      </c>
      <c r="B126" s="25" t="s">
        <v>146</v>
      </c>
    </row>
    <row r="127" spans="1:2" ht="16" x14ac:dyDescent="0.2">
      <c r="A127" s="2" t="s">
        <v>147</v>
      </c>
      <c r="B127" s="25" t="s">
        <v>147</v>
      </c>
    </row>
    <row r="128" spans="1:2" ht="16" x14ac:dyDescent="0.2">
      <c r="A128" s="2" t="s">
        <v>148</v>
      </c>
      <c r="B128" s="25" t="s">
        <v>148</v>
      </c>
    </row>
    <row r="129" spans="1:2" ht="16" x14ac:dyDescent="0.2">
      <c r="A129" s="2" t="s">
        <v>149</v>
      </c>
      <c r="B129" s="25" t="s">
        <v>149</v>
      </c>
    </row>
    <row r="130" spans="1:2" ht="16" x14ac:dyDescent="0.2">
      <c r="A130" s="2" t="s">
        <v>150</v>
      </c>
      <c r="B130" s="25" t="s">
        <v>150</v>
      </c>
    </row>
    <row r="131" spans="1:2" ht="16" x14ac:dyDescent="0.2">
      <c r="A131" s="2" t="s">
        <v>151</v>
      </c>
      <c r="B131" s="25" t="s">
        <v>151</v>
      </c>
    </row>
    <row r="132" spans="1:2" ht="16" x14ac:dyDescent="0.2">
      <c r="A132" s="2" t="s">
        <v>152</v>
      </c>
      <c r="B132" s="25" t="s">
        <v>152</v>
      </c>
    </row>
    <row r="133" spans="1:2" ht="16" x14ac:dyDescent="0.2">
      <c r="A133" s="2" t="s">
        <v>153</v>
      </c>
      <c r="B133" s="25" t="s">
        <v>153</v>
      </c>
    </row>
    <row r="134" spans="1:2" ht="16" x14ac:dyDescent="0.2">
      <c r="A134" s="2" t="s">
        <v>154</v>
      </c>
      <c r="B134" s="25" t="s">
        <v>154</v>
      </c>
    </row>
    <row r="135" spans="1:2" ht="16" x14ac:dyDescent="0.2">
      <c r="A135" s="2" t="s">
        <v>155</v>
      </c>
      <c r="B135" s="25" t="s">
        <v>155</v>
      </c>
    </row>
    <row r="136" spans="1:2" ht="16" x14ac:dyDescent="0.2">
      <c r="A136" s="2" t="s">
        <v>156</v>
      </c>
      <c r="B136" s="25" t="s">
        <v>156</v>
      </c>
    </row>
    <row r="137" spans="1:2" ht="16" x14ac:dyDescent="0.2">
      <c r="A137" s="2" t="s">
        <v>157</v>
      </c>
      <c r="B137" s="25" t="s">
        <v>157</v>
      </c>
    </row>
    <row r="138" spans="1:2" ht="16" x14ac:dyDescent="0.2">
      <c r="A138" s="2" t="s">
        <v>158</v>
      </c>
      <c r="B138" s="25" t="s">
        <v>158</v>
      </c>
    </row>
    <row r="139" spans="1:2" ht="16" x14ac:dyDescent="0.2">
      <c r="A139" s="2" t="s">
        <v>159</v>
      </c>
      <c r="B139" s="25" t="s">
        <v>159</v>
      </c>
    </row>
    <row r="140" spans="1:2" ht="16" x14ac:dyDescent="0.2">
      <c r="A140" s="2" t="s">
        <v>160</v>
      </c>
      <c r="B140" s="25" t="s">
        <v>160</v>
      </c>
    </row>
    <row r="141" spans="1:2" ht="16" x14ac:dyDescent="0.2">
      <c r="A141" s="2" t="s">
        <v>161</v>
      </c>
      <c r="B141" s="25" t="s">
        <v>161</v>
      </c>
    </row>
    <row r="142" spans="1:2" ht="16" x14ac:dyDescent="0.2">
      <c r="A142" s="2" t="s">
        <v>162</v>
      </c>
      <c r="B142" s="25" t="s">
        <v>162</v>
      </c>
    </row>
    <row r="143" spans="1:2" ht="16" x14ac:dyDescent="0.2">
      <c r="A143" s="2" t="s">
        <v>163</v>
      </c>
      <c r="B143" s="25" t="s">
        <v>163</v>
      </c>
    </row>
    <row r="144" spans="1:2" ht="16" x14ac:dyDescent="0.2">
      <c r="A144" s="2" t="s">
        <v>164</v>
      </c>
      <c r="B144" s="25" t="s">
        <v>164</v>
      </c>
    </row>
    <row r="145" spans="1:2" ht="16" x14ac:dyDescent="0.2">
      <c r="A145" s="2" t="s">
        <v>165</v>
      </c>
      <c r="B145" s="25" t="s">
        <v>165</v>
      </c>
    </row>
    <row r="146" spans="1:2" ht="16" x14ac:dyDescent="0.2">
      <c r="A146" s="2" t="s">
        <v>166</v>
      </c>
      <c r="B146" s="25" t="s">
        <v>166</v>
      </c>
    </row>
    <row r="147" spans="1:2" ht="16" x14ac:dyDescent="0.2">
      <c r="A147" s="2" t="s">
        <v>167</v>
      </c>
      <c r="B147" s="25" t="s">
        <v>167</v>
      </c>
    </row>
    <row r="148" spans="1:2" ht="16" x14ac:dyDescent="0.2">
      <c r="A148" s="2" t="s">
        <v>168</v>
      </c>
      <c r="B148" s="25" t="s">
        <v>168</v>
      </c>
    </row>
    <row r="149" spans="1:2" ht="16" x14ac:dyDescent="0.2">
      <c r="A149" s="2" t="s">
        <v>169</v>
      </c>
      <c r="B149" s="25" t="s">
        <v>169</v>
      </c>
    </row>
    <row r="150" spans="1:2" ht="16" x14ac:dyDescent="0.2">
      <c r="A150" s="2" t="s">
        <v>171</v>
      </c>
      <c r="B150" s="25" t="s">
        <v>171</v>
      </c>
    </row>
    <row r="151" spans="1:2" ht="16" x14ac:dyDescent="0.2">
      <c r="A151" s="2" t="s">
        <v>172</v>
      </c>
      <c r="B151" s="25" t="s">
        <v>172</v>
      </c>
    </row>
    <row r="152" spans="1:2" ht="16" x14ac:dyDescent="0.2">
      <c r="A152" s="2" t="s">
        <v>173</v>
      </c>
      <c r="B152" s="25" t="s">
        <v>173</v>
      </c>
    </row>
    <row r="153" spans="1:2" ht="16" x14ac:dyDescent="0.2">
      <c r="A153" s="2" t="s">
        <v>174</v>
      </c>
      <c r="B153" s="25" t="s">
        <v>174</v>
      </c>
    </row>
    <row r="154" spans="1:2" ht="16" x14ac:dyDescent="0.2">
      <c r="A154" s="2" t="s">
        <v>175</v>
      </c>
      <c r="B154" s="25" t="s">
        <v>175</v>
      </c>
    </row>
    <row r="155" spans="1:2" ht="16" x14ac:dyDescent="0.2">
      <c r="A155" s="2" t="s">
        <v>176</v>
      </c>
      <c r="B155" s="25" t="s">
        <v>176</v>
      </c>
    </row>
    <row r="156" spans="1:2" ht="16" x14ac:dyDescent="0.2">
      <c r="A156" s="2" t="s">
        <v>177</v>
      </c>
      <c r="B156" s="25" t="s">
        <v>177</v>
      </c>
    </row>
    <row r="157" spans="1:2" ht="16" x14ac:dyDescent="0.2">
      <c r="A157" s="2" t="s">
        <v>178</v>
      </c>
      <c r="B157" s="25" t="s">
        <v>178</v>
      </c>
    </row>
    <row r="158" spans="1:2" ht="16" x14ac:dyDescent="0.2">
      <c r="A158" s="2" t="s">
        <v>179</v>
      </c>
      <c r="B158" s="25" t="s">
        <v>179</v>
      </c>
    </row>
    <row r="159" spans="1:2" ht="16" x14ac:dyDescent="0.2">
      <c r="A159" s="2" t="s">
        <v>180</v>
      </c>
      <c r="B159" s="25" t="s">
        <v>180</v>
      </c>
    </row>
    <row r="160" spans="1:2" ht="16" x14ac:dyDescent="0.2">
      <c r="A160" s="2" t="s">
        <v>181</v>
      </c>
      <c r="B160" s="25" t="s">
        <v>181</v>
      </c>
    </row>
    <row r="161" spans="1:2" ht="16" x14ac:dyDescent="0.2">
      <c r="A161" s="2" t="s">
        <v>182</v>
      </c>
      <c r="B161" s="25" t="s">
        <v>182</v>
      </c>
    </row>
    <row r="162" spans="1:2" ht="16" x14ac:dyDescent="0.2">
      <c r="A162" s="2" t="s">
        <v>183</v>
      </c>
      <c r="B162" s="25" t="s">
        <v>183</v>
      </c>
    </row>
    <row r="163" spans="1:2" ht="16" x14ac:dyDescent="0.2">
      <c r="A163" s="2" t="s">
        <v>184</v>
      </c>
      <c r="B163" s="25" t="s">
        <v>184</v>
      </c>
    </row>
    <row r="164" spans="1:2" ht="16" x14ac:dyDescent="0.2">
      <c r="A164" s="2" t="s">
        <v>185</v>
      </c>
      <c r="B164" s="25" t="s">
        <v>185</v>
      </c>
    </row>
    <row r="165" spans="1:2" ht="16" x14ac:dyDescent="0.2">
      <c r="A165" s="2" t="s">
        <v>186</v>
      </c>
      <c r="B165" s="25" t="s">
        <v>186</v>
      </c>
    </row>
    <row r="166" spans="1:2" ht="16" x14ac:dyDescent="0.2">
      <c r="A166" s="2" t="s">
        <v>187</v>
      </c>
      <c r="B166" s="25" t="s">
        <v>187</v>
      </c>
    </row>
    <row r="167" spans="1:2" ht="16" x14ac:dyDescent="0.2">
      <c r="A167" s="2" t="s">
        <v>188</v>
      </c>
      <c r="B167" s="25" t="s">
        <v>188</v>
      </c>
    </row>
    <row r="168" spans="1:2" ht="16" x14ac:dyDescent="0.2">
      <c r="A168" s="2" t="s">
        <v>189</v>
      </c>
      <c r="B168" s="25" t="s">
        <v>189</v>
      </c>
    </row>
    <row r="169" spans="1:2" ht="16" x14ac:dyDescent="0.2">
      <c r="A169" s="2" t="s">
        <v>190</v>
      </c>
      <c r="B169" s="25" t="s">
        <v>190</v>
      </c>
    </row>
    <row r="170" spans="1:2" ht="16" x14ac:dyDescent="0.2">
      <c r="A170" s="2" t="s">
        <v>191</v>
      </c>
      <c r="B170" s="25" t="s">
        <v>191</v>
      </c>
    </row>
    <row r="171" spans="1:2" ht="16" x14ac:dyDescent="0.2">
      <c r="A171" s="2" t="s">
        <v>192</v>
      </c>
      <c r="B171" s="25" t="s">
        <v>192</v>
      </c>
    </row>
    <row r="172" spans="1:2" ht="16" x14ac:dyDescent="0.2">
      <c r="A172" s="2" t="s">
        <v>193</v>
      </c>
      <c r="B172" s="25" t="s">
        <v>193</v>
      </c>
    </row>
    <row r="173" spans="1:2" ht="16" x14ac:dyDescent="0.2">
      <c r="A173" s="2" t="s">
        <v>194</v>
      </c>
      <c r="B173" s="25" t="s">
        <v>194</v>
      </c>
    </row>
    <row r="174" spans="1:2" ht="16" x14ac:dyDescent="0.2">
      <c r="A174" s="2" t="s">
        <v>195</v>
      </c>
      <c r="B174" s="25" t="s">
        <v>195</v>
      </c>
    </row>
    <row r="175" spans="1:2" ht="16" x14ac:dyDescent="0.2">
      <c r="A175" s="2" t="s">
        <v>196</v>
      </c>
      <c r="B175" s="25" t="s">
        <v>196</v>
      </c>
    </row>
    <row r="176" spans="1:2" ht="16" x14ac:dyDescent="0.2">
      <c r="A176" s="2" t="s">
        <v>197</v>
      </c>
      <c r="B176" s="25" t="s">
        <v>197</v>
      </c>
    </row>
    <row r="177" spans="1:2" ht="16" x14ac:dyDescent="0.2">
      <c r="A177" s="2" t="s">
        <v>198</v>
      </c>
      <c r="B177" s="25" t="s">
        <v>198</v>
      </c>
    </row>
    <row r="178" spans="1:2" ht="16" x14ac:dyDescent="0.2">
      <c r="A178" s="2" t="s">
        <v>199</v>
      </c>
      <c r="B178" s="25" t="s">
        <v>199</v>
      </c>
    </row>
    <row r="179" spans="1:2" ht="16" x14ac:dyDescent="0.2">
      <c r="A179" s="2" t="s">
        <v>200</v>
      </c>
      <c r="B179" s="25" t="s">
        <v>200</v>
      </c>
    </row>
    <row r="180" spans="1:2" ht="16" x14ac:dyDescent="0.2">
      <c r="A180" s="2" t="s">
        <v>201</v>
      </c>
      <c r="B180" s="25" t="s">
        <v>201</v>
      </c>
    </row>
    <row r="181" spans="1:2" ht="16" x14ac:dyDescent="0.2">
      <c r="A181" s="2" t="s">
        <v>202</v>
      </c>
      <c r="B181" s="25" t="s">
        <v>202</v>
      </c>
    </row>
    <row r="182" spans="1:2" ht="16" x14ac:dyDescent="0.2">
      <c r="A182" s="2" t="s">
        <v>203</v>
      </c>
      <c r="B182" s="25" t="s">
        <v>203</v>
      </c>
    </row>
    <row r="183" spans="1:2" ht="16" x14ac:dyDescent="0.2">
      <c r="A183" s="2" t="s">
        <v>204</v>
      </c>
      <c r="B183" s="25" t="s">
        <v>204</v>
      </c>
    </row>
    <row r="184" spans="1:2" ht="16" x14ac:dyDescent="0.2">
      <c r="A184" s="2" t="s">
        <v>205</v>
      </c>
      <c r="B184" s="25" t="s">
        <v>205</v>
      </c>
    </row>
    <row r="185" spans="1:2" ht="16" x14ac:dyDescent="0.2">
      <c r="A185" s="2" t="s">
        <v>206</v>
      </c>
      <c r="B185" s="25" t="s">
        <v>206</v>
      </c>
    </row>
    <row r="186" spans="1:2" ht="16" x14ac:dyDescent="0.2">
      <c r="A186" s="2" t="s">
        <v>207</v>
      </c>
      <c r="B186" s="25" t="s">
        <v>207</v>
      </c>
    </row>
    <row r="187" spans="1:2" ht="16" x14ac:dyDescent="0.2">
      <c r="A187" s="2" t="s">
        <v>208</v>
      </c>
      <c r="B187" s="25" t="s">
        <v>208</v>
      </c>
    </row>
    <row r="188" spans="1:2" ht="16" x14ac:dyDescent="0.2">
      <c r="A188" s="2" t="s">
        <v>209</v>
      </c>
      <c r="B188" s="25" t="s">
        <v>209</v>
      </c>
    </row>
    <row r="189" spans="1:2" ht="16" x14ac:dyDescent="0.2">
      <c r="A189" s="2" t="s">
        <v>210</v>
      </c>
      <c r="B189" s="25" t="s">
        <v>210</v>
      </c>
    </row>
    <row r="190" spans="1:2" ht="16" x14ac:dyDescent="0.2">
      <c r="A190" s="2" t="s">
        <v>211</v>
      </c>
      <c r="B190" s="25" t="s">
        <v>211</v>
      </c>
    </row>
    <row r="191" spans="1:2" ht="16" x14ac:dyDescent="0.2">
      <c r="A191" s="2" t="s">
        <v>212</v>
      </c>
      <c r="B191" s="25" t="s">
        <v>212</v>
      </c>
    </row>
    <row r="192" spans="1:2" ht="16" x14ac:dyDescent="0.2">
      <c r="A192" s="2" t="s">
        <v>213</v>
      </c>
      <c r="B192" s="25" t="s">
        <v>213</v>
      </c>
    </row>
    <row r="193" spans="1:2" ht="16" x14ac:dyDescent="0.2">
      <c r="A193" s="2" t="s">
        <v>214</v>
      </c>
      <c r="B193" s="25" t="s">
        <v>214</v>
      </c>
    </row>
    <row r="194" spans="1:2" ht="16" x14ac:dyDescent="0.2">
      <c r="A194" s="2" t="s">
        <v>215</v>
      </c>
      <c r="B194" s="25" t="s">
        <v>215</v>
      </c>
    </row>
    <row r="195" spans="1:2" ht="16" x14ac:dyDescent="0.2">
      <c r="A195" s="2" t="s">
        <v>216</v>
      </c>
      <c r="B195" s="25" t="s">
        <v>216</v>
      </c>
    </row>
    <row r="196" spans="1:2" ht="16" x14ac:dyDescent="0.2">
      <c r="A196" s="2" t="s">
        <v>217</v>
      </c>
      <c r="B196" s="25" t="s">
        <v>217</v>
      </c>
    </row>
    <row r="197" spans="1:2" ht="16" x14ac:dyDescent="0.2">
      <c r="A197" s="2" t="s">
        <v>218</v>
      </c>
      <c r="B197" s="25" t="s">
        <v>218</v>
      </c>
    </row>
    <row r="198" spans="1:2" ht="16" x14ac:dyDescent="0.2">
      <c r="A198" s="2" t="s">
        <v>219</v>
      </c>
      <c r="B198" s="25" t="s">
        <v>219</v>
      </c>
    </row>
    <row r="199" spans="1:2" ht="16" x14ac:dyDescent="0.2">
      <c r="A199" s="2" t="s">
        <v>220</v>
      </c>
      <c r="B199" s="25" t="s">
        <v>220</v>
      </c>
    </row>
    <row r="200" spans="1:2" ht="16" x14ac:dyDescent="0.2">
      <c r="A200" s="2" t="s">
        <v>221</v>
      </c>
      <c r="B200" s="25" t="s">
        <v>221</v>
      </c>
    </row>
    <row r="201" spans="1:2" ht="16" x14ac:dyDescent="0.2">
      <c r="A201" s="2" t="s">
        <v>222</v>
      </c>
      <c r="B201" s="25" t="s">
        <v>222</v>
      </c>
    </row>
    <row r="202" spans="1:2" ht="16" x14ac:dyDescent="0.2">
      <c r="A202" s="2" t="s">
        <v>223</v>
      </c>
      <c r="B202" s="25" t="s">
        <v>223</v>
      </c>
    </row>
    <row r="203" spans="1:2" ht="16" x14ac:dyDescent="0.2">
      <c r="A203" s="2" t="s">
        <v>224</v>
      </c>
      <c r="B203" s="25" t="s">
        <v>224</v>
      </c>
    </row>
    <row r="204" spans="1:2" ht="16" x14ac:dyDescent="0.2">
      <c r="A204" s="2" t="s">
        <v>225</v>
      </c>
      <c r="B204" s="25" t="s">
        <v>225</v>
      </c>
    </row>
    <row r="205" spans="1:2" ht="16" x14ac:dyDescent="0.2">
      <c r="A205" s="2" t="s">
        <v>226</v>
      </c>
      <c r="B205" s="25" t="s">
        <v>226</v>
      </c>
    </row>
    <row r="206" spans="1:2" ht="16" x14ac:dyDescent="0.2">
      <c r="A206" s="2" t="s">
        <v>227</v>
      </c>
      <c r="B206" s="25" t="s">
        <v>227</v>
      </c>
    </row>
    <row r="207" spans="1:2" ht="16" x14ac:dyDescent="0.2">
      <c r="A207" s="2" t="s">
        <v>228</v>
      </c>
      <c r="B207" s="25" t="s">
        <v>228</v>
      </c>
    </row>
    <row r="208" spans="1:2" ht="16" x14ac:dyDescent="0.2">
      <c r="A208" s="2" t="s">
        <v>229</v>
      </c>
      <c r="B208" s="25" t="s">
        <v>229</v>
      </c>
    </row>
    <row r="209" spans="1:2" ht="16" x14ac:dyDescent="0.2">
      <c r="A209" s="2" t="s">
        <v>230</v>
      </c>
      <c r="B209" s="25" t="s">
        <v>230</v>
      </c>
    </row>
    <row r="210" spans="1:2" ht="16" x14ac:dyDescent="0.2">
      <c r="A210" s="2" t="s">
        <v>231</v>
      </c>
      <c r="B210" s="25" t="s">
        <v>231</v>
      </c>
    </row>
    <row r="211" spans="1:2" ht="16" x14ac:dyDescent="0.2">
      <c r="A211" s="2" t="s">
        <v>232</v>
      </c>
      <c r="B211" s="25" t="s">
        <v>232</v>
      </c>
    </row>
    <row r="212" spans="1:2" ht="16" x14ac:dyDescent="0.2">
      <c r="A212" s="2" t="s">
        <v>233</v>
      </c>
      <c r="B212" s="25" t="s">
        <v>233</v>
      </c>
    </row>
    <row r="213" spans="1:2" ht="16" x14ac:dyDescent="0.2">
      <c r="A213" s="2" t="s">
        <v>234</v>
      </c>
      <c r="B213" s="25" t="s">
        <v>234</v>
      </c>
    </row>
    <row r="214" spans="1:2" ht="16" x14ac:dyDescent="0.2">
      <c r="A214" s="2" t="s">
        <v>235</v>
      </c>
      <c r="B214" s="25" t="s">
        <v>235</v>
      </c>
    </row>
    <row r="215" spans="1:2" ht="16" x14ac:dyDescent="0.2">
      <c r="A215" s="2" t="s">
        <v>236</v>
      </c>
      <c r="B215" s="25" t="s">
        <v>236</v>
      </c>
    </row>
    <row r="216" spans="1:2" ht="16" x14ac:dyDescent="0.2">
      <c r="A216" s="2" t="s">
        <v>237</v>
      </c>
      <c r="B216" s="25" t="s">
        <v>237</v>
      </c>
    </row>
    <row r="217" spans="1:2" ht="16" x14ac:dyDescent="0.2">
      <c r="A217" s="2" t="s">
        <v>238</v>
      </c>
      <c r="B217" s="25" t="s">
        <v>238</v>
      </c>
    </row>
    <row r="218" spans="1:2" ht="16" x14ac:dyDescent="0.2">
      <c r="A218" s="2" t="s">
        <v>239</v>
      </c>
      <c r="B218" s="25" t="s">
        <v>239</v>
      </c>
    </row>
    <row r="219" spans="1:2" ht="16" x14ac:dyDescent="0.2">
      <c r="A219" s="2" t="s">
        <v>240</v>
      </c>
      <c r="B219" s="25" t="s">
        <v>240</v>
      </c>
    </row>
    <row r="220" spans="1:2" ht="16" x14ac:dyDescent="0.2">
      <c r="A220" s="2" t="s">
        <v>241</v>
      </c>
      <c r="B220" s="25" t="s">
        <v>241</v>
      </c>
    </row>
    <row r="221" spans="1:2" ht="16" x14ac:dyDescent="0.2">
      <c r="A221" s="2" t="s">
        <v>242</v>
      </c>
      <c r="B221" s="25" t="s">
        <v>242</v>
      </c>
    </row>
    <row r="222" spans="1:2" ht="16" x14ac:dyDescent="0.2">
      <c r="A222" s="2" t="s">
        <v>243</v>
      </c>
      <c r="B222" s="25" t="s">
        <v>243</v>
      </c>
    </row>
    <row r="223" spans="1:2" ht="16" x14ac:dyDescent="0.2">
      <c r="A223" s="2" t="s">
        <v>244</v>
      </c>
      <c r="B223" s="25" t="s">
        <v>244</v>
      </c>
    </row>
    <row r="224" spans="1:2" ht="16" x14ac:dyDescent="0.2">
      <c r="A224" s="2" t="s">
        <v>245</v>
      </c>
      <c r="B224" s="25" t="s">
        <v>245</v>
      </c>
    </row>
    <row r="225" spans="1:2" ht="16" x14ac:dyDescent="0.2">
      <c r="A225" s="2" t="s">
        <v>246</v>
      </c>
      <c r="B225" s="25" t="s">
        <v>246</v>
      </c>
    </row>
    <row r="226" spans="1:2" ht="16" x14ac:dyDescent="0.2">
      <c r="A226" s="2" t="s">
        <v>247</v>
      </c>
      <c r="B226" s="25" t="s">
        <v>247</v>
      </c>
    </row>
    <row r="227" spans="1:2" ht="16" x14ac:dyDescent="0.2">
      <c r="A227" s="2" t="s">
        <v>248</v>
      </c>
      <c r="B227" s="25" t="s">
        <v>248</v>
      </c>
    </row>
    <row r="228" spans="1:2" ht="16" x14ac:dyDescent="0.2">
      <c r="A228" s="2" t="s">
        <v>249</v>
      </c>
      <c r="B228" s="25" t="s">
        <v>249</v>
      </c>
    </row>
    <row r="229" spans="1:2" ht="16" x14ac:dyDescent="0.2">
      <c r="A229" s="2" t="s">
        <v>250</v>
      </c>
      <c r="B229" s="25" t="s">
        <v>250</v>
      </c>
    </row>
    <row r="230" spans="1:2" ht="16" x14ac:dyDescent="0.2">
      <c r="A230" s="2" t="s">
        <v>251</v>
      </c>
      <c r="B230" s="25" t="s">
        <v>251</v>
      </c>
    </row>
    <row r="231" spans="1:2" ht="16" x14ac:dyDescent="0.2">
      <c r="A231" s="2" t="s">
        <v>252</v>
      </c>
      <c r="B231" s="25" t="s">
        <v>252</v>
      </c>
    </row>
    <row r="232" spans="1:2" ht="16" x14ac:dyDescent="0.2">
      <c r="A232" s="2" t="s">
        <v>253</v>
      </c>
      <c r="B232" s="25" t="s">
        <v>253</v>
      </c>
    </row>
    <row r="233" spans="1:2" ht="16" x14ac:dyDescent="0.2">
      <c r="A233" s="2" t="s">
        <v>254</v>
      </c>
      <c r="B233" s="25" t="s">
        <v>254</v>
      </c>
    </row>
    <row r="234" spans="1:2" ht="16" x14ac:dyDescent="0.2">
      <c r="A234" s="2" t="s">
        <v>255</v>
      </c>
      <c r="B234" s="25" t="s">
        <v>255</v>
      </c>
    </row>
    <row r="235" spans="1:2" ht="16" x14ac:dyDescent="0.2">
      <c r="A235" s="2" t="s">
        <v>256</v>
      </c>
      <c r="B235" s="25" t="s">
        <v>256</v>
      </c>
    </row>
    <row r="236" spans="1:2" ht="16" x14ac:dyDescent="0.2">
      <c r="A236" s="2" t="s">
        <v>257</v>
      </c>
      <c r="B236" s="25" t="s">
        <v>257</v>
      </c>
    </row>
    <row r="237" spans="1:2" ht="16" x14ac:dyDescent="0.2">
      <c r="A237" s="2" t="s">
        <v>258</v>
      </c>
      <c r="B237" s="25" t="s">
        <v>258</v>
      </c>
    </row>
    <row r="238" spans="1:2" ht="16" x14ac:dyDescent="0.2">
      <c r="A238" s="2" t="s">
        <v>259</v>
      </c>
      <c r="B238" s="25" t="s">
        <v>259</v>
      </c>
    </row>
    <row r="239" spans="1:2" ht="16" x14ac:dyDescent="0.2">
      <c r="A239" s="2" t="s">
        <v>260</v>
      </c>
      <c r="B239" s="25" t="s">
        <v>260</v>
      </c>
    </row>
    <row r="240" spans="1:2" ht="16" x14ac:dyDescent="0.2">
      <c r="A240" s="2" t="s">
        <v>261</v>
      </c>
      <c r="B240" s="25" t="s">
        <v>261</v>
      </c>
    </row>
    <row r="241" spans="1:2" ht="16" x14ac:dyDescent="0.2">
      <c r="A241" s="2" t="s">
        <v>262</v>
      </c>
      <c r="B241" s="25" t="s">
        <v>262</v>
      </c>
    </row>
    <row r="242" spans="1:2" ht="16" x14ac:dyDescent="0.2">
      <c r="A242" s="2" t="s">
        <v>263</v>
      </c>
      <c r="B242" s="25" t="s">
        <v>263</v>
      </c>
    </row>
    <row r="243" spans="1:2" ht="16" x14ac:dyDescent="0.2">
      <c r="A243" s="2" t="s">
        <v>264</v>
      </c>
      <c r="B243" s="25" t="s">
        <v>264</v>
      </c>
    </row>
    <row r="244" spans="1:2" ht="16" x14ac:dyDescent="0.2">
      <c r="A244" s="2" t="s">
        <v>265</v>
      </c>
      <c r="B244" s="25" t="s">
        <v>265</v>
      </c>
    </row>
    <row r="245" spans="1:2" ht="16" x14ac:dyDescent="0.2">
      <c r="A245" s="2" t="s">
        <v>266</v>
      </c>
      <c r="B245" s="25" t="s">
        <v>266</v>
      </c>
    </row>
    <row r="246" spans="1:2" ht="16" x14ac:dyDescent="0.2">
      <c r="A246" s="2" t="s">
        <v>267</v>
      </c>
      <c r="B246" s="25" t="s">
        <v>267</v>
      </c>
    </row>
    <row r="247" spans="1:2" ht="16" x14ac:dyDescent="0.2">
      <c r="A247" s="2" t="s">
        <v>268</v>
      </c>
      <c r="B247" s="25" t="s">
        <v>268</v>
      </c>
    </row>
    <row r="248" spans="1:2" ht="16" x14ac:dyDescent="0.2">
      <c r="A248" s="2" t="s">
        <v>269</v>
      </c>
      <c r="B248" s="25" t="s">
        <v>269</v>
      </c>
    </row>
    <row r="249" spans="1:2" ht="16" x14ac:dyDescent="0.2">
      <c r="A249" s="2" t="s">
        <v>270</v>
      </c>
      <c r="B249" s="25" t="s">
        <v>270</v>
      </c>
    </row>
    <row r="250" spans="1:2" ht="16" x14ac:dyDescent="0.2">
      <c r="A250" s="2" t="s">
        <v>271</v>
      </c>
      <c r="B250" s="25" t="s">
        <v>271</v>
      </c>
    </row>
    <row r="251" spans="1:2" ht="16" x14ac:dyDescent="0.2">
      <c r="A251" s="2" t="s">
        <v>272</v>
      </c>
      <c r="B251" s="25" t="s">
        <v>272</v>
      </c>
    </row>
    <row r="252" spans="1:2" ht="16" x14ac:dyDescent="0.2">
      <c r="A252" s="2" t="s">
        <v>273</v>
      </c>
      <c r="B252" s="25" t="s">
        <v>273</v>
      </c>
    </row>
    <row r="253" spans="1:2" ht="16" x14ac:dyDescent="0.2">
      <c r="A253" s="2" t="s">
        <v>274</v>
      </c>
      <c r="B253" s="25" t="s">
        <v>274</v>
      </c>
    </row>
    <row r="254" spans="1:2" ht="16" x14ac:dyDescent="0.2">
      <c r="A254" s="2" t="s">
        <v>275</v>
      </c>
      <c r="B254" s="25" t="s">
        <v>275</v>
      </c>
    </row>
    <row r="255" spans="1:2" ht="16" x14ac:dyDescent="0.2">
      <c r="A255" s="2" t="s">
        <v>276</v>
      </c>
      <c r="B255" s="25" t="s">
        <v>276</v>
      </c>
    </row>
    <row r="256" spans="1:2" ht="16" x14ac:dyDescent="0.2">
      <c r="A256" s="2" t="s">
        <v>278</v>
      </c>
      <c r="B256" s="25" t="s">
        <v>278</v>
      </c>
    </row>
    <row r="257" spans="1:2" ht="16" x14ac:dyDescent="0.2">
      <c r="A257" s="2" t="s">
        <v>279</v>
      </c>
      <c r="B257" s="25" t="s">
        <v>279</v>
      </c>
    </row>
    <row r="258" spans="1:2" ht="16" x14ac:dyDescent="0.2">
      <c r="A258" s="2" t="s">
        <v>280</v>
      </c>
      <c r="B258" s="25" t="s">
        <v>280</v>
      </c>
    </row>
    <row r="259" spans="1:2" ht="16" x14ac:dyDescent="0.2">
      <c r="A259" s="2" t="s">
        <v>281</v>
      </c>
      <c r="B259" s="25" t="s">
        <v>281</v>
      </c>
    </row>
    <row r="260" spans="1:2" ht="16" x14ac:dyDescent="0.2">
      <c r="A260" s="2" t="s">
        <v>282</v>
      </c>
      <c r="B260" s="25" t="s">
        <v>282</v>
      </c>
    </row>
    <row r="261" spans="1:2" ht="16" x14ac:dyDescent="0.2">
      <c r="A261" s="2" t="s">
        <v>283</v>
      </c>
      <c r="B261" s="25" t="s">
        <v>283</v>
      </c>
    </row>
    <row r="262" spans="1:2" ht="16" x14ac:dyDescent="0.2">
      <c r="A262" s="2" t="s">
        <v>284</v>
      </c>
      <c r="B262" s="25" t="s">
        <v>284</v>
      </c>
    </row>
    <row r="263" spans="1:2" ht="16" x14ac:dyDescent="0.2">
      <c r="A263" s="2" t="s">
        <v>285</v>
      </c>
      <c r="B263" s="25" t="s">
        <v>285</v>
      </c>
    </row>
    <row r="264" spans="1:2" ht="16" x14ac:dyDescent="0.2">
      <c r="A264" s="2" t="s">
        <v>286</v>
      </c>
      <c r="B264" s="25" t="s">
        <v>286</v>
      </c>
    </row>
    <row r="265" spans="1:2" ht="16" x14ac:dyDescent="0.2">
      <c r="A265" s="2" t="s">
        <v>287</v>
      </c>
      <c r="B265" s="25" t="s">
        <v>287</v>
      </c>
    </row>
    <row r="266" spans="1:2" ht="16" x14ac:dyDescent="0.2">
      <c r="A266" s="2" t="s">
        <v>288</v>
      </c>
      <c r="B266" s="25" t="s">
        <v>288</v>
      </c>
    </row>
    <row r="267" spans="1:2" ht="16" x14ac:dyDescent="0.2">
      <c r="A267" s="2" t="s">
        <v>289</v>
      </c>
      <c r="B267" s="25" t="s">
        <v>289</v>
      </c>
    </row>
    <row r="268" spans="1:2" ht="16" x14ac:dyDescent="0.2">
      <c r="A268" s="2" t="s">
        <v>290</v>
      </c>
      <c r="B268" s="25" t="s">
        <v>290</v>
      </c>
    </row>
    <row r="269" spans="1:2" ht="16" x14ac:dyDescent="0.2">
      <c r="A269" s="2" t="s">
        <v>291</v>
      </c>
      <c r="B269" s="25" t="s">
        <v>291</v>
      </c>
    </row>
    <row r="270" spans="1:2" ht="16" x14ac:dyDescent="0.2">
      <c r="A270" s="2" t="s">
        <v>292</v>
      </c>
      <c r="B270" s="25" t="s">
        <v>292</v>
      </c>
    </row>
    <row r="271" spans="1:2" ht="16" x14ac:dyDescent="0.2">
      <c r="A271" s="2" t="s">
        <v>293</v>
      </c>
      <c r="B271" s="25" t="s">
        <v>293</v>
      </c>
    </row>
    <row r="272" spans="1:2" ht="16" x14ac:dyDescent="0.2">
      <c r="A272" s="2" t="s">
        <v>294</v>
      </c>
      <c r="B272" s="25" t="s">
        <v>294</v>
      </c>
    </row>
    <row r="273" spans="1:2" ht="16" x14ac:dyDescent="0.2">
      <c r="A273" s="2" t="s">
        <v>295</v>
      </c>
      <c r="B273" s="25" t="s">
        <v>295</v>
      </c>
    </row>
    <row r="274" spans="1:2" ht="16" x14ac:dyDescent="0.2">
      <c r="A274" s="2" t="s">
        <v>296</v>
      </c>
      <c r="B274" s="25" t="s">
        <v>296</v>
      </c>
    </row>
    <row r="275" spans="1:2" ht="16" x14ac:dyDescent="0.2">
      <c r="A275" s="2" t="s">
        <v>297</v>
      </c>
      <c r="B275" s="25" t="s">
        <v>297</v>
      </c>
    </row>
    <row r="276" spans="1:2" ht="16" x14ac:dyDescent="0.2">
      <c r="A276" s="2" t="s">
        <v>298</v>
      </c>
      <c r="B276" s="25" t="s">
        <v>298</v>
      </c>
    </row>
    <row r="277" spans="1:2" ht="16" x14ac:dyDescent="0.2">
      <c r="A277" s="2" t="s">
        <v>299</v>
      </c>
      <c r="B277" s="25" t="s">
        <v>299</v>
      </c>
    </row>
    <row r="278" spans="1:2" ht="16" x14ac:dyDescent="0.2">
      <c r="A278" s="2" t="s">
        <v>300</v>
      </c>
      <c r="B278" s="25" t="s">
        <v>300</v>
      </c>
    </row>
    <row r="279" spans="1:2" ht="16" x14ac:dyDescent="0.2">
      <c r="A279" s="2" t="s">
        <v>301</v>
      </c>
      <c r="B279" s="25" t="s">
        <v>301</v>
      </c>
    </row>
    <row r="280" spans="1:2" ht="16" x14ac:dyDescent="0.2">
      <c r="A280" s="2" t="s">
        <v>302</v>
      </c>
      <c r="B280" s="25" t="s">
        <v>302</v>
      </c>
    </row>
    <row r="281" spans="1:2" ht="16" x14ac:dyDescent="0.2">
      <c r="A281" s="2" t="s">
        <v>303</v>
      </c>
      <c r="B281" s="25" t="s">
        <v>303</v>
      </c>
    </row>
    <row r="282" spans="1:2" ht="16" x14ac:dyDescent="0.2">
      <c r="A282" s="2" t="s">
        <v>304</v>
      </c>
      <c r="B282" s="25" t="s">
        <v>304</v>
      </c>
    </row>
    <row r="283" spans="1:2" ht="16" x14ac:dyDescent="0.2">
      <c r="A283" s="2" t="s">
        <v>305</v>
      </c>
      <c r="B283" s="25" t="s">
        <v>305</v>
      </c>
    </row>
    <row r="284" spans="1:2" ht="16" x14ac:dyDescent="0.2">
      <c r="A284" s="2" t="s">
        <v>306</v>
      </c>
      <c r="B284" s="25" t="s">
        <v>306</v>
      </c>
    </row>
    <row r="285" spans="1:2" ht="16" x14ac:dyDescent="0.2">
      <c r="A285" s="2" t="s">
        <v>307</v>
      </c>
      <c r="B285" s="25" t="s">
        <v>307</v>
      </c>
    </row>
    <row r="286" spans="1:2" ht="16" x14ac:dyDescent="0.2">
      <c r="A286" s="2" t="s">
        <v>308</v>
      </c>
      <c r="B286" s="25" t="s">
        <v>308</v>
      </c>
    </row>
    <row r="287" spans="1:2" ht="16" x14ac:dyDescent="0.2">
      <c r="A287" s="2" t="s">
        <v>309</v>
      </c>
      <c r="B287" s="25" t="s">
        <v>309</v>
      </c>
    </row>
    <row r="288" spans="1:2" ht="16" x14ac:dyDescent="0.2">
      <c r="A288" s="2" t="s">
        <v>310</v>
      </c>
      <c r="B288" s="25" t="s">
        <v>310</v>
      </c>
    </row>
    <row r="289" spans="1:2" ht="16" x14ac:dyDescent="0.2">
      <c r="A289" s="2" t="s">
        <v>311</v>
      </c>
      <c r="B289" s="25" t="s">
        <v>311</v>
      </c>
    </row>
    <row r="290" spans="1:2" ht="16" x14ac:dyDescent="0.2">
      <c r="A290" s="2" t="s">
        <v>312</v>
      </c>
      <c r="B290" s="25" t="s">
        <v>312</v>
      </c>
    </row>
    <row r="291" spans="1:2" ht="16" x14ac:dyDescent="0.2">
      <c r="A291" s="2" t="s">
        <v>313</v>
      </c>
      <c r="B291" s="25" t="s">
        <v>313</v>
      </c>
    </row>
    <row r="292" spans="1:2" ht="16" x14ac:dyDescent="0.2">
      <c r="A292" s="2" t="s">
        <v>314</v>
      </c>
      <c r="B292" s="25" t="s">
        <v>314</v>
      </c>
    </row>
    <row r="293" spans="1:2" ht="16" x14ac:dyDescent="0.2">
      <c r="A293" s="2" t="s">
        <v>315</v>
      </c>
      <c r="B293" s="25" t="s">
        <v>315</v>
      </c>
    </row>
    <row r="294" spans="1:2" ht="16" x14ac:dyDescent="0.2">
      <c r="A294" s="2" t="s">
        <v>316</v>
      </c>
      <c r="B294" s="25" t="s">
        <v>316</v>
      </c>
    </row>
    <row r="295" spans="1:2" ht="16" x14ac:dyDescent="0.2">
      <c r="A295" s="2" t="s">
        <v>317</v>
      </c>
      <c r="B295" s="25" t="s">
        <v>317</v>
      </c>
    </row>
    <row r="296" spans="1:2" ht="16" x14ac:dyDescent="0.2">
      <c r="A296" s="2" t="s">
        <v>318</v>
      </c>
      <c r="B296" s="25" t="s">
        <v>318</v>
      </c>
    </row>
    <row r="297" spans="1:2" ht="16" x14ac:dyDescent="0.2">
      <c r="A297" s="2" t="s">
        <v>319</v>
      </c>
      <c r="B297" s="25" t="s">
        <v>319</v>
      </c>
    </row>
    <row r="298" spans="1:2" ht="16" x14ac:dyDescent="0.2">
      <c r="A298" s="2" t="s">
        <v>320</v>
      </c>
      <c r="B298" s="25" t="s">
        <v>320</v>
      </c>
    </row>
    <row r="299" spans="1:2" ht="16" x14ac:dyDescent="0.2">
      <c r="A299" s="2" t="s">
        <v>321</v>
      </c>
      <c r="B299" s="25" t="s">
        <v>321</v>
      </c>
    </row>
    <row r="300" spans="1:2" ht="16" x14ac:dyDescent="0.2">
      <c r="A300" s="2" t="s">
        <v>322</v>
      </c>
      <c r="B300" s="25" t="s">
        <v>322</v>
      </c>
    </row>
    <row r="301" spans="1:2" ht="16" x14ac:dyDescent="0.2">
      <c r="A301" s="2" t="s">
        <v>323</v>
      </c>
      <c r="B301" s="25" t="s">
        <v>323</v>
      </c>
    </row>
    <row r="302" spans="1:2" ht="16" x14ac:dyDescent="0.2">
      <c r="A302" s="2" t="s">
        <v>324</v>
      </c>
      <c r="B302" s="25" t="s">
        <v>324</v>
      </c>
    </row>
    <row r="303" spans="1:2" ht="16" x14ac:dyDescent="0.2">
      <c r="A303" s="2" t="s">
        <v>325</v>
      </c>
      <c r="B303" s="25" t="s">
        <v>325</v>
      </c>
    </row>
    <row r="304" spans="1:2" ht="16" x14ac:dyDescent="0.2">
      <c r="A304" s="2" t="s">
        <v>326</v>
      </c>
      <c r="B304" s="25" t="s">
        <v>326</v>
      </c>
    </row>
    <row r="305" spans="1:2" ht="16" x14ac:dyDescent="0.2">
      <c r="A305" s="2" t="s">
        <v>327</v>
      </c>
      <c r="B305" s="25" t="s">
        <v>327</v>
      </c>
    </row>
    <row r="306" spans="1:2" ht="16" x14ac:dyDescent="0.2">
      <c r="A306" s="2" t="s">
        <v>328</v>
      </c>
      <c r="B306" s="25" t="s">
        <v>328</v>
      </c>
    </row>
    <row r="307" spans="1:2" ht="16" x14ac:dyDescent="0.2">
      <c r="A307" s="2" t="s">
        <v>329</v>
      </c>
      <c r="B307" s="25" t="s">
        <v>329</v>
      </c>
    </row>
    <row r="308" spans="1:2" ht="16" x14ac:dyDescent="0.2">
      <c r="A308" s="2" t="s">
        <v>330</v>
      </c>
      <c r="B308" s="25" t="s">
        <v>330</v>
      </c>
    </row>
    <row r="309" spans="1:2" ht="16" x14ac:dyDescent="0.2">
      <c r="A309" s="2" t="s">
        <v>331</v>
      </c>
      <c r="B309" s="25" t="s">
        <v>331</v>
      </c>
    </row>
    <row r="310" spans="1:2" ht="16" x14ac:dyDescent="0.2">
      <c r="A310" s="2" t="s">
        <v>332</v>
      </c>
      <c r="B310" s="25" t="s">
        <v>332</v>
      </c>
    </row>
    <row r="311" spans="1:2" ht="16" x14ac:dyDescent="0.2">
      <c r="A311" s="2" t="s">
        <v>333</v>
      </c>
      <c r="B311" s="25" t="s">
        <v>333</v>
      </c>
    </row>
    <row r="312" spans="1:2" ht="16" x14ac:dyDescent="0.2">
      <c r="A312" s="2" t="s">
        <v>334</v>
      </c>
      <c r="B312" s="25" t="s">
        <v>334</v>
      </c>
    </row>
    <row r="313" spans="1:2" ht="16" x14ac:dyDescent="0.2">
      <c r="A313" s="2" t="s">
        <v>335</v>
      </c>
      <c r="B313" s="25" t="s">
        <v>335</v>
      </c>
    </row>
    <row r="314" spans="1:2" ht="16" x14ac:dyDescent="0.2">
      <c r="A314" s="2" t="s">
        <v>336</v>
      </c>
      <c r="B314" s="25" t="s">
        <v>336</v>
      </c>
    </row>
    <row r="315" spans="1:2" ht="16" x14ac:dyDescent="0.2">
      <c r="A315" s="2" t="s">
        <v>337</v>
      </c>
      <c r="B315" s="25" t="s">
        <v>337</v>
      </c>
    </row>
    <row r="316" spans="1:2" ht="16" x14ac:dyDescent="0.2">
      <c r="A316" s="2" t="s">
        <v>338</v>
      </c>
      <c r="B316" s="25" t="s">
        <v>338</v>
      </c>
    </row>
    <row r="317" spans="1:2" ht="16" x14ac:dyDescent="0.2">
      <c r="A317" s="2" t="s">
        <v>339</v>
      </c>
      <c r="B317" s="25" t="s">
        <v>339</v>
      </c>
    </row>
    <row r="318" spans="1:2" ht="16" x14ac:dyDescent="0.2">
      <c r="A318" s="2" t="s">
        <v>340</v>
      </c>
      <c r="B318" s="25" t="s">
        <v>340</v>
      </c>
    </row>
    <row r="319" spans="1:2" ht="16" x14ac:dyDescent="0.2">
      <c r="A319" s="2" t="s">
        <v>341</v>
      </c>
      <c r="B319" s="25" t="s">
        <v>341</v>
      </c>
    </row>
    <row r="320" spans="1:2" ht="16" x14ac:dyDescent="0.2">
      <c r="A320" s="2" t="s">
        <v>342</v>
      </c>
      <c r="B320" s="25" t="s">
        <v>342</v>
      </c>
    </row>
    <row r="321" spans="1:2" ht="16" x14ac:dyDescent="0.2">
      <c r="A321" s="2" t="s">
        <v>343</v>
      </c>
      <c r="B321" s="25" t="s">
        <v>343</v>
      </c>
    </row>
    <row r="322" spans="1:2" ht="16" x14ac:dyDescent="0.2">
      <c r="A322" s="2" t="s">
        <v>344</v>
      </c>
      <c r="B322" s="25" t="s">
        <v>344</v>
      </c>
    </row>
    <row r="323" spans="1:2" ht="16" x14ac:dyDescent="0.2">
      <c r="A323" s="2" t="s">
        <v>345</v>
      </c>
      <c r="B323" s="25" t="s">
        <v>345</v>
      </c>
    </row>
    <row r="324" spans="1:2" ht="16" x14ac:dyDescent="0.2">
      <c r="A324" s="2" t="s">
        <v>346</v>
      </c>
      <c r="B324" s="25" t="s">
        <v>346</v>
      </c>
    </row>
    <row r="325" spans="1:2" ht="16" x14ac:dyDescent="0.2">
      <c r="A325" s="2" t="s">
        <v>347</v>
      </c>
      <c r="B325" s="25" t="s">
        <v>347</v>
      </c>
    </row>
    <row r="326" spans="1:2" ht="16" x14ac:dyDescent="0.2">
      <c r="A326" s="2" t="s">
        <v>348</v>
      </c>
      <c r="B326" s="25" t="s">
        <v>348</v>
      </c>
    </row>
    <row r="327" spans="1:2" ht="16" x14ac:dyDescent="0.2">
      <c r="A327" s="2" t="s">
        <v>349</v>
      </c>
      <c r="B327" s="25" t="s">
        <v>349</v>
      </c>
    </row>
    <row r="328" spans="1:2" ht="16" x14ac:dyDescent="0.2">
      <c r="A328" s="2" t="s">
        <v>350</v>
      </c>
      <c r="B328" s="25" t="s">
        <v>350</v>
      </c>
    </row>
    <row r="329" spans="1:2" ht="16" x14ac:dyDescent="0.2">
      <c r="A329" s="2" t="s">
        <v>351</v>
      </c>
      <c r="B329" s="25" t="s">
        <v>351</v>
      </c>
    </row>
    <row r="330" spans="1:2" ht="16" x14ac:dyDescent="0.2">
      <c r="A330" s="2" t="s">
        <v>352</v>
      </c>
      <c r="B330" s="25" t="s">
        <v>352</v>
      </c>
    </row>
    <row r="331" spans="1:2" ht="16" x14ac:dyDescent="0.2">
      <c r="A331" s="2" t="s">
        <v>353</v>
      </c>
      <c r="B331" s="25" t="s">
        <v>353</v>
      </c>
    </row>
    <row r="332" spans="1:2" ht="16" x14ac:dyDescent="0.2">
      <c r="A332" s="2" t="s">
        <v>354</v>
      </c>
      <c r="B332" s="25" t="s">
        <v>354</v>
      </c>
    </row>
    <row r="333" spans="1:2" ht="16" x14ac:dyDescent="0.2">
      <c r="A333" s="2" t="s">
        <v>355</v>
      </c>
      <c r="B333" s="25" t="s">
        <v>355</v>
      </c>
    </row>
    <row r="334" spans="1:2" ht="16" x14ac:dyDescent="0.2">
      <c r="A334" s="2" t="s">
        <v>356</v>
      </c>
      <c r="B334" s="25" t="s">
        <v>356</v>
      </c>
    </row>
    <row r="335" spans="1:2" ht="16" x14ac:dyDescent="0.2">
      <c r="A335" s="2" t="s">
        <v>357</v>
      </c>
      <c r="B335" s="25" t="s">
        <v>357</v>
      </c>
    </row>
    <row r="336" spans="1:2" ht="16" x14ac:dyDescent="0.2">
      <c r="A336" s="2" t="s">
        <v>358</v>
      </c>
      <c r="B336" s="25" t="s">
        <v>358</v>
      </c>
    </row>
    <row r="337" spans="1:2" ht="16" x14ac:dyDescent="0.2">
      <c r="A337" s="2" t="s">
        <v>359</v>
      </c>
      <c r="B337" s="25" t="s">
        <v>359</v>
      </c>
    </row>
    <row r="338" spans="1:2" ht="16" x14ac:dyDescent="0.2">
      <c r="A338" s="2" t="s">
        <v>360</v>
      </c>
      <c r="B338" s="25" t="s">
        <v>360</v>
      </c>
    </row>
    <row r="339" spans="1:2" ht="16" x14ac:dyDescent="0.2">
      <c r="A339" s="2" t="s">
        <v>361</v>
      </c>
      <c r="B339" s="25" t="s">
        <v>361</v>
      </c>
    </row>
    <row r="340" spans="1:2" ht="16" x14ac:dyDescent="0.2">
      <c r="A340" s="2" t="s">
        <v>362</v>
      </c>
      <c r="B340" s="25" t="s">
        <v>362</v>
      </c>
    </row>
    <row r="341" spans="1:2" ht="16" x14ac:dyDescent="0.2">
      <c r="A341" s="2" t="s">
        <v>363</v>
      </c>
      <c r="B341" s="25" t="s">
        <v>363</v>
      </c>
    </row>
    <row r="342" spans="1:2" ht="16" x14ac:dyDescent="0.2">
      <c r="A342" s="2" t="s">
        <v>364</v>
      </c>
      <c r="B342" s="25" t="s">
        <v>364</v>
      </c>
    </row>
    <row r="343" spans="1:2" ht="16" x14ac:dyDescent="0.2">
      <c r="A343" s="2" t="s">
        <v>365</v>
      </c>
      <c r="B343" s="25" t="s">
        <v>365</v>
      </c>
    </row>
    <row r="344" spans="1:2" ht="16" x14ac:dyDescent="0.2">
      <c r="A344" s="2" t="s">
        <v>366</v>
      </c>
      <c r="B344" s="25" t="s">
        <v>366</v>
      </c>
    </row>
    <row r="345" spans="1:2" ht="16" x14ac:dyDescent="0.2">
      <c r="A345" s="2" t="s">
        <v>367</v>
      </c>
      <c r="B345" s="25" t="s">
        <v>367</v>
      </c>
    </row>
    <row r="346" spans="1:2" ht="16" x14ac:dyDescent="0.2">
      <c r="A346" s="2" t="s">
        <v>368</v>
      </c>
      <c r="B346" s="25" t="s">
        <v>368</v>
      </c>
    </row>
    <row r="347" spans="1:2" ht="16" x14ac:dyDescent="0.2">
      <c r="A347" s="2" t="s">
        <v>369</v>
      </c>
      <c r="B347" s="25" t="s">
        <v>369</v>
      </c>
    </row>
    <row r="348" spans="1:2" ht="16" x14ac:dyDescent="0.2">
      <c r="A348" s="2" t="s">
        <v>370</v>
      </c>
      <c r="B348" s="25" t="s">
        <v>370</v>
      </c>
    </row>
    <row r="349" spans="1:2" ht="16" x14ac:dyDescent="0.2">
      <c r="A349" s="2" t="s">
        <v>371</v>
      </c>
      <c r="B349" s="25" t="s">
        <v>371</v>
      </c>
    </row>
    <row r="350" spans="1:2" ht="16" x14ac:dyDescent="0.2">
      <c r="A350" s="2" t="s">
        <v>372</v>
      </c>
      <c r="B350" s="25" t="s">
        <v>372</v>
      </c>
    </row>
    <row r="351" spans="1:2" ht="16" x14ac:dyDescent="0.2">
      <c r="A351" s="2" t="s">
        <v>373</v>
      </c>
      <c r="B351" s="25" t="s">
        <v>373</v>
      </c>
    </row>
    <row r="352" spans="1:2" ht="16" x14ac:dyDescent="0.2">
      <c r="A352" s="2" t="s">
        <v>374</v>
      </c>
      <c r="B352" s="25" t="s">
        <v>374</v>
      </c>
    </row>
    <row r="353" spans="1:2" ht="16" x14ac:dyDescent="0.2">
      <c r="A353" s="2" t="s">
        <v>375</v>
      </c>
      <c r="B353" s="25" t="s">
        <v>375</v>
      </c>
    </row>
    <row r="354" spans="1:2" ht="16" x14ac:dyDescent="0.2">
      <c r="A354" s="2" t="s">
        <v>376</v>
      </c>
      <c r="B354" s="25" t="s">
        <v>376</v>
      </c>
    </row>
    <row r="355" spans="1:2" ht="16" x14ac:dyDescent="0.2">
      <c r="A355" s="2" t="s">
        <v>377</v>
      </c>
      <c r="B355" s="25" t="s">
        <v>377</v>
      </c>
    </row>
    <row r="356" spans="1:2" ht="16" x14ac:dyDescent="0.2">
      <c r="A356" s="2" t="s">
        <v>378</v>
      </c>
      <c r="B356" s="25" t="s">
        <v>378</v>
      </c>
    </row>
    <row r="357" spans="1:2" ht="16" x14ac:dyDescent="0.2">
      <c r="A357" s="2" t="s">
        <v>379</v>
      </c>
      <c r="B357" s="25" t="s">
        <v>379</v>
      </c>
    </row>
    <row r="358" spans="1:2" ht="16" x14ac:dyDescent="0.2">
      <c r="A358" s="2" t="s">
        <v>380</v>
      </c>
      <c r="B358" s="25" t="s">
        <v>380</v>
      </c>
    </row>
    <row r="359" spans="1:2" ht="16" x14ac:dyDescent="0.2">
      <c r="A359" s="2" t="s">
        <v>381</v>
      </c>
      <c r="B359" s="25" t="s">
        <v>381</v>
      </c>
    </row>
    <row r="360" spans="1:2" ht="16" x14ac:dyDescent="0.2">
      <c r="A360" s="2" t="s">
        <v>382</v>
      </c>
      <c r="B360" s="25" t="s">
        <v>382</v>
      </c>
    </row>
    <row r="361" spans="1:2" ht="16" x14ac:dyDescent="0.2">
      <c r="A361" s="2" t="s">
        <v>383</v>
      </c>
      <c r="B361" s="25" t="s">
        <v>383</v>
      </c>
    </row>
    <row r="362" spans="1:2" ht="16" x14ac:dyDescent="0.2">
      <c r="A362" s="2" t="s">
        <v>384</v>
      </c>
      <c r="B362" s="25" t="s">
        <v>384</v>
      </c>
    </row>
    <row r="363" spans="1:2" ht="16" x14ac:dyDescent="0.2">
      <c r="A363" s="2" t="s">
        <v>385</v>
      </c>
      <c r="B363" s="25" t="s">
        <v>385</v>
      </c>
    </row>
    <row r="364" spans="1:2" ht="16" x14ac:dyDescent="0.2">
      <c r="A364" s="2" t="s">
        <v>386</v>
      </c>
      <c r="B364" s="25" t="s">
        <v>386</v>
      </c>
    </row>
    <row r="365" spans="1:2" ht="16" x14ac:dyDescent="0.2">
      <c r="A365" s="2" t="s">
        <v>387</v>
      </c>
      <c r="B365" s="25" t="s">
        <v>387</v>
      </c>
    </row>
    <row r="366" spans="1:2" ht="16" x14ac:dyDescent="0.2">
      <c r="A366" s="2" t="s">
        <v>388</v>
      </c>
      <c r="B366" s="25" t="s">
        <v>388</v>
      </c>
    </row>
    <row r="367" spans="1:2" ht="16" x14ac:dyDescent="0.2">
      <c r="A367" s="2" t="s">
        <v>389</v>
      </c>
      <c r="B367" s="25" t="s">
        <v>389</v>
      </c>
    </row>
    <row r="368" spans="1:2" ht="16" x14ac:dyDescent="0.2">
      <c r="A368" s="2" t="s">
        <v>390</v>
      </c>
      <c r="B368" s="34" t="s">
        <v>389</v>
      </c>
    </row>
    <row r="369" spans="1:2" ht="16" x14ac:dyDescent="0.2">
      <c r="A369" s="2" t="s">
        <v>391</v>
      </c>
      <c r="B369" s="25" t="s">
        <v>390</v>
      </c>
    </row>
    <row r="370" spans="1:2" ht="16" x14ac:dyDescent="0.2">
      <c r="A370" s="2" t="s">
        <v>392</v>
      </c>
      <c r="B370" s="25" t="s">
        <v>391</v>
      </c>
    </row>
    <row r="371" spans="1:2" ht="16" x14ac:dyDescent="0.2">
      <c r="A371" s="2" t="s">
        <v>393</v>
      </c>
      <c r="B371" s="25" t="s">
        <v>392</v>
      </c>
    </row>
    <row r="372" spans="1:2" ht="16" x14ac:dyDescent="0.2">
      <c r="A372" s="2" t="s">
        <v>394</v>
      </c>
      <c r="B372" s="25" t="s">
        <v>393</v>
      </c>
    </row>
    <row r="373" spans="1:2" ht="16" x14ac:dyDescent="0.2">
      <c r="A373" s="2" t="s">
        <v>395</v>
      </c>
      <c r="B373" s="25" t="s">
        <v>394</v>
      </c>
    </row>
    <row r="374" spans="1:2" ht="16" x14ac:dyDescent="0.2">
      <c r="A374" s="2" t="s">
        <v>396</v>
      </c>
      <c r="B374" s="25" t="s">
        <v>395</v>
      </c>
    </row>
    <row r="375" spans="1:2" ht="16" x14ac:dyDescent="0.2">
      <c r="A375" s="2" t="s">
        <v>397</v>
      </c>
      <c r="B375" s="25" t="s">
        <v>395</v>
      </c>
    </row>
    <row r="376" spans="1:2" ht="16" x14ac:dyDescent="0.2">
      <c r="A376" s="2" t="s">
        <v>398</v>
      </c>
      <c r="B376" s="25" t="s">
        <v>396</v>
      </c>
    </row>
    <row r="377" spans="1:2" ht="16" x14ac:dyDescent="0.2">
      <c r="A377" s="2" t="s">
        <v>399</v>
      </c>
      <c r="B377" s="25" t="s">
        <v>397</v>
      </c>
    </row>
    <row r="378" spans="1:2" ht="16" x14ac:dyDescent="0.2">
      <c r="A378" s="2" t="s">
        <v>400</v>
      </c>
      <c r="B378" s="25" t="s">
        <v>398</v>
      </c>
    </row>
    <row r="379" spans="1:2" ht="16" x14ac:dyDescent="0.2">
      <c r="A379" s="2" t="s">
        <v>401</v>
      </c>
      <c r="B379" s="25" t="s">
        <v>399</v>
      </c>
    </row>
    <row r="380" spans="1:2" ht="16" x14ac:dyDescent="0.2">
      <c r="A380" s="2" t="s">
        <v>402</v>
      </c>
      <c r="B380" s="25" t="s">
        <v>400</v>
      </c>
    </row>
    <row r="381" spans="1:2" ht="16" x14ac:dyDescent="0.2">
      <c r="A381" s="2" t="s">
        <v>403</v>
      </c>
      <c r="B381" s="25" t="s">
        <v>401</v>
      </c>
    </row>
    <row r="382" spans="1:2" ht="16" x14ac:dyDescent="0.2">
      <c r="A382" s="2" t="s">
        <v>404</v>
      </c>
      <c r="B382" s="25" t="s">
        <v>402</v>
      </c>
    </row>
    <row r="383" spans="1:2" ht="16" x14ac:dyDescent="0.2">
      <c r="A383" s="2" t="s">
        <v>405</v>
      </c>
      <c r="B383" s="25" t="s">
        <v>403</v>
      </c>
    </row>
    <row r="384" spans="1:2" ht="16" x14ac:dyDescent="0.2">
      <c r="A384" s="2" t="s">
        <v>406</v>
      </c>
      <c r="B384" s="25" t="s">
        <v>404</v>
      </c>
    </row>
    <row r="385" spans="1:2" ht="16" x14ac:dyDescent="0.2">
      <c r="A385" s="2" t="s">
        <v>407</v>
      </c>
      <c r="B385" s="25" t="s">
        <v>405</v>
      </c>
    </row>
    <row r="386" spans="1:2" ht="16" x14ac:dyDescent="0.2">
      <c r="A386" s="2" t="s">
        <v>408</v>
      </c>
      <c r="B386" s="25" t="s">
        <v>406</v>
      </c>
    </row>
    <row r="387" spans="1:2" ht="16" x14ac:dyDescent="0.2">
      <c r="A387" s="2" t="s">
        <v>409</v>
      </c>
      <c r="B387" s="25" t="s">
        <v>407</v>
      </c>
    </row>
    <row r="388" spans="1:2" ht="16" x14ac:dyDescent="0.2">
      <c r="A388" s="2" t="s">
        <v>410</v>
      </c>
      <c r="B388" s="25" t="s">
        <v>408</v>
      </c>
    </row>
    <row r="389" spans="1:2" ht="16" x14ac:dyDescent="0.2">
      <c r="A389" s="2" t="s">
        <v>411</v>
      </c>
      <c r="B389" s="25" t="s">
        <v>409</v>
      </c>
    </row>
    <row r="390" spans="1:2" ht="16" x14ac:dyDescent="0.2">
      <c r="A390" s="2" t="s">
        <v>412</v>
      </c>
      <c r="B390" s="25" t="s">
        <v>410</v>
      </c>
    </row>
    <row r="391" spans="1:2" ht="16" x14ac:dyDescent="0.2">
      <c r="A391" s="2" t="s">
        <v>413</v>
      </c>
      <c r="B391" s="25" t="s">
        <v>411</v>
      </c>
    </row>
    <row r="392" spans="1:2" ht="16" x14ac:dyDescent="0.2">
      <c r="A392" s="2" t="s">
        <v>414</v>
      </c>
      <c r="B392" s="25" t="s">
        <v>412</v>
      </c>
    </row>
    <row r="393" spans="1:2" ht="16" x14ac:dyDescent="0.2">
      <c r="A393" s="2" t="s">
        <v>415</v>
      </c>
      <c r="B393" s="25" t="s">
        <v>413</v>
      </c>
    </row>
    <row r="394" spans="1:2" ht="16" x14ac:dyDescent="0.2">
      <c r="A394" s="2" t="s">
        <v>416</v>
      </c>
      <c r="B394" s="25" t="s">
        <v>414</v>
      </c>
    </row>
    <row r="395" spans="1:2" ht="16" x14ac:dyDescent="0.2">
      <c r="A395" s="2" t="s">
        <v>417</v>
      </c>
      <c r="B395" s="25" t="s">
        <v>415</v>
      </c>
    </row>
    <row r="396" spans="1:2" ht="16" x14ac:dyDescent="0.2">
      <c r="A396" s="2" t="s">
        <v>418</v>
      </c>
      <c r="B396" s="25" t="s">
        <v>416</v>
      </c>
    </row>
    <row r="397" spans="1:2" ht="16" x14ac:dyDescent="0.2">
      <c r="A397" s="2" t="s">
        <v>419</v>
      </c>
      <c r="B397" s="25" t="s">
        <v>417</v>
      </c>
    </row>
    <row r="398" spans="1:2" ht="16" x14ac:dyDescent="0.2">
      <c r="A398" s="2" t="s">
        <v>420</v>
      </c>
      <c r="B398" s="25" t="s">
        <v>418</v>
      </c>
    </row>
    <row r="399" spans="1:2" ht="16" x14ac:dyDescent="0.2">
      <c r="A399" s="2" t="s">
        <v>421</v>
      </c>
      <c r="B399" s="25" t="s">
        <v>419</v>
      </c>
    </row>
    <row r="400" spans="1:2" ht="16" x14ac:dyDescent="0.2">
      <c r="A400" s="2" t="s">
        <v>422</v>
      </c>
      <c r="B400" s="25" t="s">
        <v>420</v>
      </c>
    </row>
    <row r="401" spans="1:2" ht="16" x14ac:dyDescent="0.2">
      <c r="A401" s="2" t="s">
        <v>423</v>
      </c>
      <c r="B401" s="25" t="s">
        <v>421</v>
      </c>
    </row>
    <row r="402" spans="1:2" ht="16" x14ac:dyDescent="0.2">
      <c r="A402" s="2" t="s">
        <v>424</v>
      </c>
      <c r="B402" s="25" t="s">
        <v>422</v>
      </c>
    </row>
    <row r="403" spans="1:2" ht="16" x14ac:dyDescent="0.2">
      <c r="A403" s="2" t="s">
        <v>425</v>
      </c>
      <c r="B403" s="25" t="s">
        <v>423</v>
      </c>
    </row>
    <row r="404" spans="1:2" ht="16" x14ac:dyDescent="0.2">
      <c r="A404" s="2" t="s">
        <v>426</v>
      </c>
      <c r="B404" s="25" t="s">
        <v>424</v>
      </c>
    </row>
    <row r="405" spans="1:2" ht="16" x14ac:dyDescent="0.2">
      <c r="A405" s="2" t="s">
        <v>427</v>
      </c>
      <c r="B405" s="25" t="s">
        <v>425</v>
      </c>
    </row>
    <row r="406" spans="1:2" ht="16" x14ac:dyDescent="0.2">
      <c r="A406" s="2" t="s">
        <v>428</v>
      </c>
      <c r="B406" s="25" t="s">
        <v>426</v>
      </c>
    </row>
    <row r="407" spans="1:2" ht="16" x14ac:dyDescent="0.2">
      <c r="A407" s="2" t="s">
        <v>429</v>
      </c>
      <c r="B407" s="25" t="s">
        <v>427</v>
      </c>
    </row>
    <row r="408" spans="1:2" ht="16" x14ac:dyDescent="0.2">
      <c r="A408" s="2" t="s">
        <v>430</v>
      </c>
      <c r="B408" s="25" t="s">
        <v>428</v>
      </c>
    </row>
    <row r="409" spans="1:2" ht="16" x14ac:dyDescent="0.2">
      <c r="A409" s="2" t="s">
        <v>431</v>
      </c>
      <c r="B409" s="25" t="s">
        <v>429</v>
      </c>
    </row>
    <row r="410" spans="1:2" ht="16" x14ac:dyDescent="0.2">
      <c r="A410" s="2" t="s">
        <v>432</v>
      </c>
      <c r="B410" s="25" t="s">
        <v>430</v>
      </c>
    </row>
    <row r="411" spans="1:2" ht="16" x14ac:dyDescent="0.2">
      <c r="A411" s="2" t="s">
        <v>433</v>
      </c>
      <c r="B411" s="25" t="s">
        <v>431</v>
      </c>
    </row>
    <row r="412" spans="1:2" ht="16" x14ac:dyDescent="0.2">
      <c r="A412" s="2" t="s">
        <v>434</v>
      </c>
      <c r="B412" s="25" t="s">
        <v>431</v>
      </c>
    </row>
    <row r="413" spans="1:2" ht="16" x14ac:dyDescent="0.2">
      <c r="A413" s="2" t="s">
        <v>435</v>
      </c>
      <c r="B413" s="25" t="s">
        <v>432</v>
      </c>
    </row>
    <row r="414" spans="1:2" ht="16" x14ac:dyDescent="0.2">
      <c r="A414" s="2" t="s">
        <v>436</v>
      </c>
      <c r="B414" s="25" t="s">
        <v>433</v>
      </c>
    </row>
    <row r="415" spans="1:2" ht="16" x14ac:dyDescent="0.2">
      <c r="A415" s="2" t="s">
        <v>437</v>
      </c>
      <c r="B415" s="25" t="s">
        <v>434</v>
      </c>
    </row>
    <row r="416" spans="1:2" ht="16" x14ac:dyDescent="0.2">
      <c r="A416" s="2" t="s">
        <v>438</v>
      </c>
      <c r="B416" s="25" t="s">
        <v>435</v>
      </c>
    </row>
    <row r="417" spans="1:2" ht="16" x14ac:dyDescent="0.2">
      <c r="A417" s="2" t="s">
        <v>439</v>
      </c>
      <c r="B417" s="25" t="s">
        <v>436</v>
      </c>
    </row>
    <row r="418" spans="1:2" ht="16" x14ac:dyDescent="0.2">
      <c r="A418" s="2" t="s">
        <v>440</v>
      </c>
      <c r="B418" s="25" t="s">
        <v>437</v>
      </c>
    </row>
    <row r="419" spans="1:2" ht="16" x14ac:dyDescent="0.2">
      <c r="A419" s="2" t="s">
        <v>441</v>
      </c>
      <c r="B419" s="25" t="s">
        <v>437</v>
      </c>
    </row>
    <row r="420" spans="1:2" ht="16" x14ac:dyDescent="0.2">
      <c r="A420" s="2" t="s">
        <v>442</v>
      </c>
      <c r="B420" s="25" t="s">
        <v>438</v>
      </c>
    </row>
    <row r="421" spans="1:2" ht="16" x14ac:dyDescent="0.2">
      <c r="A421" s="2" t="s">
        <v>443</v>
      </c>
      <c r="B421" s="25" t="s">
        <v>439</v>
      </c>
    </row>
    <row r="422" spans="1:2" ht="16" x14ac:dyDescent="0.2">
      <c r="A422" s="2" t="s">
        <v>444</v>
      </c>
      <c r="B422" s="25" t="s">
        <v>440</v>
      </c>
    </row>
    <row r="423" spans="1:2" ht="16" x14ac:dyDescent="0.2">
      <c r="A423" s="2" t="s">
        <v>445</v>
      </c>
      <c r="B423" s="25" t="s">
        <v>441</v>
      </c>
    </row>
    <row r="424" spans="1:2" ht="16" x14ac:dyDescent="0.2">
      <c r="A424" s="2" t="s">
        <v>446</v>
      </c>
      <c r="B424" s="25" t="s">
        <v>442</v>
      </c>
    </row>
    <row r="425" spans="1:2" ht="16" x14ac:dyDescent="0.2">
      <c r="A425" s="2" t="s">
        <v>447</v>
      </c>
      <c r="B425" s="25" t="s">
        <v>443</v>
      </c>
    </row>
    <row r="426" spans="1:2" ht="16" x14ac:dyDescent="0.2">
      <c r="A426" s="2" t="s">
        <v>448</v>
      </c>
      <c r="B426" s="25" t="s">
        <v>443</v>
      </c>
    </row>
    <row r="427" spans="1:2" ht="16" x14ac:dyDescent="0.2">
      <c r="A427" s="2" t="s">
        <v>449</v>
      </c>
      <c r="B427" s="25" t="s">
        <v>444</v>
      </c>
    </row>
    <row r="428" spans="1:2" ht="16" x14ac:dyDescent="0.2">
      <c r="A428" s="2" t="s">
        <v>450</v>
      </c>
      <c r="B428" s="25" t="s">
        <v>445</v>
      </c>
    </row>
    <row r="429" spans="1:2" ht="16" x14ac:dyDescent="0.2">
      <c r="A429" s="2" t="s">
        <v>451</v>
      </c>
      <c r="B429" s="25" t="s">
        <v>446</v>
      </c>
    </row>
    <row r="430" spans="1:2" ht="16" x14ac:dyDescent="0.2">
      <c r="A430" s="2" t="s">
        <v>452</v>
      </c>
      <c r="B430" s="25" t="s">
        <v>447</v>
      </c>
    </row>
    <row r="431" spans="1:2" ht="16" x14ac:dyDescent="0.2">
      <c r="A431" s="2" t="s">
        <v>453</v>
      </c>
      <c r="B431" s="25" t="s">
        <v>448</v>
      </c>
    </row>
    <row r="432" spans="1:2" ht="16" x14ac:dyDescent="0.2">
      <c r="A432" s="2" t="s">
        <v>455</v>
      </c>
      <c r="B432" s="25" t="s">
        <v>449</v>
      </c>
    </row>
    <row r="433" spans="1:2" ht="16" x14ac:dyDescent="0.2">
      <c r="A433" s="2" t="s">
        <v>456</v>
      </c>
      <c r="B433" s="25" t="s">
        <v>450</v>
      </c>
    </row>
    <row r="434" spans="1:2" ht="16" x14ac:dyDescent="0.2">
      <c r="A434" s="2" t="s">
        <v>459</v>
      </c>
      <c r="B434" s="25" t="s">
        <v>451</v>
      </c>
    </row>
    <row r="435" spans="1:2" ht="16" x14ac:dyDescent="0.2">
      <c r="A435" s="2" t="s">
        <v>460</v>
      </c>
      <c r="B435" s="25" t="s">
        <v>452</v>
      </c>
    </row>
    <row r="436" spans="1:2" ht="16" x14ac:dyDescent="0.2">
      <c r="A436" s="2" t="s">
        <v>461</v>
      </c>
      <c r="B436" s="25" t="s">
        <v>453</v>
      </c>
    </row>
    <row r="437" spans="1:2" ht="16" x14ac:dyDescent="0.2">
      <c r="A437" s="2" t="s">
        <v>462</v>
      </c>
      <c r="B437" s="25" t="s">
        <v>455</v>
      </c>
    </row>
    <row r="438" spans="1:2" ht="16" x14ac:dyDescent="0.2">
      <c r="A438" s="2" t="s">
        <v>463</v>
      </c>
      <c r="B438" s="25" t="s">
        <v>456</v>
      </c>
    </row>
    <row r="439" spans="1:2" ht="16" x14ac:dyDescent="0.2">
      <c r="A439" s="2" t="s">
        <v>464</v>
      </c>
      <c r="B439" s="25" t="s">
        <v>459</v>
      </c>
    </row>
    <row r="440" spans="1:2" ht="16" x14ac:dyDescent="0.2">
      <c r="A440" s="2" t="s">
        <v>465</v>
      </c>
      <c r="B440" s="25" t="s">
        <v>460</v>
      </c>
    </row>
    <row r="441" spans="1:2" ht="16" x14ac:dyDescent="0.2">
      <c r="A441" s="2" t="s">
        <v>466</v>
      </c>
      <c r="B441" s="25" t="s">
        <v>461</v>
      </c>
    </row>
    <row r="442" spans="1:2" ht="16" x14ac:dyDescent="0.2">
      <c r="A442" s="2" t="s">
        <v>467</v>
      </c>
      <c r="B442" s="25" t="s">
        <v>462</v>
      </c>
    </row>
    <row r="443" spans="1:2" ht="16" x14ac:dyDescent="0.2">
      <c r="A443" s="2" t="s">
        <v>468</v>
      </c>
      <c r="B443" s="25" t="s">
        <v>463</v>
      </c>
    </row>
    <row r="444" spans="1:2" ht="16" x14ac:dyDescent="0.2">
      <c r="A444" s="2" t="s">
        <v>469</v>
      </c>
      <c r="B444" s="25" t="s">
        <v>464</v>
      </c>
    </row>
    <row r="445" spans="1:2" ht="16" x14ac:dyDescent="0.2">
      <c r="A445" s="2" t="s">
        <v>470</v>
      </c>
      <c r="B445" s="25" t="s">
        <v>465</v>
      </c>
    </row>
    <row r="446" spans="1:2" ht="16" x14ac:dyDescent="0.2">
      <c r="A446" s="2" t="s">
        <v>471</v>
      </c>
      <c r="B446" s="25" t="s">
        <v>466</v>
      </c>
    </row>
    <row r="447" spans="1:2" ht="16" x14ac:dyDescent="0.2">
      <c r="A447" s="2" t="s">
        <v>472</v>
      </c>
      <c r="B447" s="25" t="s">
        <v>467</v>
      </c>
    </row>
    <row r="448" spans="1:2" ht="16" x14ac:dyDescent="0.2">
      <c r="A448" s="2" t="s">
        <v>473</v>
      </c>
      <c r="B448" s="25" t="s">
        <v>468</v>
      </c>
    </row>
    <row r="449" spans="1:2" ht="16" x14ac:dyDescent="0.2">
      <c r="A449" s="2" t="s">
        <v>474</v>
      </c>
      <c r="B449" s="25" t="s">
        <v>469</v>
      </c>
    </row>
    <row r="450" spans="1:2" ht="16" x14ac:dyDescent="0.2">
      <c r="A450" s="2" t="s">
        <v>475</v>
      </c>
      <c r="B450" s="25" t="s">
        <v>470</v>
      </c>
    </row>
    <row r="451" spans="1:2" ht="16" x14ac:dyDescent="0.2">
      <c r="A451" s="2" t="s">
        <v>476</v>
      </c>
      <c r="B451" s="25" t="s">
        <v>471</v>
      </c>
    </row>
    <row r="452" spans="1:2" ht="16" x14ac:dyDescent="0.2">
      <c r="A452" s="2" t="s">
        <v>477</v>
      </c>
      <c r="B452" s="25" t="s">
        <v>472</v>
      </c>
    </row>
    <row r="453" spans="1:2" ht="16" x14ac:dyDescent="0.2">
      <c r="A453" s="2" t="s">
        <v>478</v>
      </c>
      <c r="B453" s="25" t="s">
        <v>473</v>
      </c>
    </row>
    <row r="454" spans="1:2" ht="16" x14ac:dyDescent="0.2">
      <c r="A454" s="2" t="s">
        <v>479</v>
      </c>
      <c r="B454" s="25" t="s">
        <v>474</v>
      </c>
    </row>
    <row r="455" spans="1:2" ht="16" x14ac:dyDescent="0.2">
      <c r="A455" s="2" t="s">
        <v>480</v>
      </c>
      <c r="B455" s="25" t="s">
        <v>475</v>
      </c>
    </row>
    <row r="456" spans="1:2" ht="16" x14ac:dyDescent="0.2">
      <c r="A456" s="2" t="s">
        <v>481</v>
      </c>
      <c r="B456" s="25" t="s">
        <v>476</v>
      </c>
    </row>
    <row r="457" spans="1:2" ht="16" x14ac:dyDescent="0.2">
      <c r="A457" s="2" t="s">
        <v>482</v>
      </c>
      <c r="B457" s="25" t="s">
        <v>477</v>
      </c>
    </row>
    <row r="458" spans="1:2" ht="16" x14ac:dyDescent="0.2">
      <c r="A458" s="2" t="s">
        <v>483</v>
      </c>
      <c r="B458" s="25" t="s">
        <v>478</v>
      </c>
    </row>
    <row r="459" spans="1:2" ht="16" x14ac:dyDescent="0.2">
      <c r="A459" s="2" t="s">
        <v>484</v>
      </c>
      <c r="B459" s="25" t="s">
        <v>479</v>
      </c>
    </row>
    <row r="460" spans="1:2" ht="16" x14ac:dyDescent="0.2">
      <c r="A460" s="2" t="s">
        <v>486</v>
      </c>
      <c r="B460" s="25" t="s">
        <v>480</v>
      </c>
    </row>
    <row r="461" spans="1:2" ht="16" x14ac:dyDescent="0.2">
      <c r="A461" s="2" t="s">
        <v>487</v>
      </c>
      <c r="B461" s="25" t="s">
        <v>481</v>
      </c>
    </row>
    <row r="462" spans="1:2" ht="16" x14ac:dyDescent="0.2">
      <c r="A462" s="2" t="s">
        <v>488</v>
      </c>
      <c r="B462" s="25" t="s">
        <v>482</v>
      </c>
    </row>
    <row r="463" spans="1:2" ht="16" x14ac:dyDescent="0.2">
      <c r="A463" s="2" t="s">
        <v>489</v>
      </c>
      <c r="B463" s="25" t="s">
        <v>483</v>
      </c>
    </row>
    <row r="464" spans="1:2" ht="16" x14ac:dyDescent="0.2">
      <c r="A464" s="2" t="s">
        <v>490</v>
      </c>
      <c r="B464" s="25" t="s">
        <v>484</v>
      </c>
    </row>
    <row r="465" spans="1:2" ht="16" x14ac:dyDescent="0.2">
      <c r="A465" s="2" t="s">
        <v>491</v>
      </c>
      <c r="B465" s="25" t="s">
        <v>486</v>
      </c>
    </row>
    <row r="466" spans="1:2" ht="16" x14ac:dyDescent="0.2">
      <c r="A466" s="2" t="s">
        <v>492</v>
      </c>
      <c r="B466" s="25" t="s">
        <v>487</v>
      </c>
    </row>
    <row r="467" spans="1:2" ht="16" x14ac:dyDescent="0.2">
      <c r="A467" s="2" t="s">
        <v>493</v>
      </c>
      <c r="B467" s="25" t="s">
        <v>488</v>
      </c>
    </row>
    <row r="468" spans="1:2" ht="16" x14ac:dyDescent="0.2">
      <c r="A468" s="2" t="s">
        <v>494</v>
      </c>
      <c r="B468" s="25" t="s">
        <v>489</v>
      </c>
    </row>
    <row r="469" spans="1:2" ht="16" x14ac:dyDescent="0.2">
      <c r="A469" s="2" t="s">
        <v>495</v>
      </c>
      <c r="B469" s="25" t="s">
        <v>490</v>
      </c>
    </row>
    <row r="470" spans="1:2" ht="16" x14ac:dyDescent="0.2">
      <c r="A470" s="2" t="s">
        <v>496</v>
      </c>
      <c r="B470" s="25" t="s">
        <v>491</v>
      </c>
    </row>
    <row r="471" spans="1:2" ht="16" x14ac:dyDescent="0.2">
      <c r="A471" s="2" t="s">
        <v>497</v>
      </c>
      <c r="B471" s="25" t="s">
        <v>492</v>
      </c>
    </row>
    <row r="472" spans="1:2" ht="16" x14ac:dyDescent="0.2">
      <c r="A472" s="2" t="s">
        <v>498</v>
      </c>
      <c r="B472" s="25" t="s">
        <v>493</v>
      </c>
    </row>
    <row r="473" spans="1:2" ht="16" x14ac:dyDescent="0.2">
      <c r="A473" s="2" t="s">
        <v>499</v>
      </c>
      <c r="B473" s="25" t="s">
        <v>494</v>
      </c>
    </row>
    <row r="474" spans="1:2" ht="16" x14ac:dyDescent="0.2">
      <c r="A474" s="2" t="s">
        <v>500</v>
      </c>
      <c r="B474" s="25" t="s">
        <v>495</v>
      </c>
    </row>
    <row r="475" spans="1:2" ht="16" x14ac:dyDescent="0.2">
      <c r="A475" s="2" t="s">
        <v>501</v>
      </c>
      <c r="B475" s="25" t="s">
        <v>496</v>
      </c>
    </row>
    <row r="476" spans="1:2" ht="16" x14ac:dyDescent="0.2">
      <c r="A476" s="2" t="s">
        <v>502</v>
      </c>
      <c r="B476" s="25" t="s">
        <v>497</v>
      </c>
    </row>
    <row r="477" spans="1:2" ht="16" x14ac:dyDescent="0.2">
      <c r="A477" s="2" t="s">
        <v>503</v>
      </c>
      <c r="B477" s="25" t="s">
        <v>498</v>
      </c>
    </row>
    <row r="478" spans="1:2" ht="16" x14ac:dyDescent="0.2">
      <c r="A478" s="2" t="s">
        <v>504</v>
      </c>
      <c r="B478" s="25" t="s">
        <v>499</v>
      </c>
    </row>
    <row r="479" spans="1:2" ht="16" x14ac:dyDescent="0.2">
      <c r="A479" s="2" t="s">
        <v>505</v>
      </c>
      <c r="B479" s="25" t="s">
        <v>500</v>
      </c>
    </row>
    <row r="480" spans="1:2" ht="16" x14ac:dyDescent="0.2">
      <c r="A480" s="2" t="s">
        <v>506</v>
      </c>
      <c r="B480" s="25" t="s">
        <v>501</v>
      </c>
    </row>
    <row r="481" spans="1:2" ht="16" x14ac:dyDescent="0.2">
      <c r="A481" s="2" t="s">
        <v>507</v>
      </c>
      <c r="B481" s="25" t="s">
        <v>502</v>
      </c>
    </row>
    <row r="482" spans="1:2" ht="16" x14ac:dyDescent="0.2">
      <c r="A482" s="2" t="s">
        <v>508</v>
      </c>
      <c r="B482" s="25" t="s">
        <v>503</v>
      </c>
    </row>
    <row r="483" spans="1:2" ht="16" x14ac:dyDescent="0.2">
      <c r="A483" s="2" t="s">
        <v>509</v>
      </c>
      <c r="B483" s="25" t="s">
        <v>504</v>
      </c>
    </row>
    <row r="484" spans="1:2" ht="16" x14ac:dyDescent="0.2">
      <c r="A484" s="2" t="s">
        <v>510</v>
      </c>
      <c r="B484" s="25" t="s">
        <v>505</v>
      </c>
    </row>
    <row r="485" spans="1:2" ht="16" x14ac:dyDescent="0.2">
      <c r="A485" s="2" t="s">
        <v>511</v>
      </c>
      <c r="B485" s="25" t="s">
        <v>506</v>
      </c>
    </row>
    <row r="486" spans="1:2" ht="16" x14ac:dyDescent="0.2">
      <c r="A486" s="2" t="s">
        <v>512</v>
      </c>
      <c r="B486" s="25" t="s">
        <v>507</v>
      </c>
    </row>
    <row r="487" spans="1:2" ht="16" x14ac:dyDescent="0.2">
      <c r="A487" s="2" t="s">
        <v>513</v>
      </c>
      <c r="B487" s="25" t="s">
        <v>508</v>
      </c>
    </row>
    <row r="488" spans="1:2" ht="16" x14ac:dyDescent="0.2">
      <c r="A488" s="2" t="s">
        <v>514</v>
      </c>
      <c r="B488" s="25" t="s">
        <v>509</v>
      </c>
    </row>
    <row r="489" spans="1:2" ht="16" x14ac:dyDescent="0.2">
      <c r="A489" s="2" t="s">
        <v>515</v>
      </c>
      <c r="B489" s="25" t="s">
        <v>510</v>
      </c>
    </row>
    <row r="490" spans="1:2" ht="16" x14ac:dyDescent="0.2">
      <c r="A490" s="2" t="s">
        <v>516</v>
      </c>
      <c r="B490" s="25" t="s">
        <v>511</v>
      </c>
    </row>
    <row r="491" spans="1:2" ht="16" x14ac:dyDescent="0.2">
      <c r="A491" s="2" t="s">
        <v>517</v>
      </c>
      <c r="B491" s="25" t="s">
        <v>512</v>
      </c>
    </row>
    <row r="492" spans="1:2" ht="16" x14ac:dyDescent="0.2">
      <c r="A492" s="2" t="s">
        <v>518</v>
      </c>
      <c r="B492" s="25" t="s">
        <v>513</v>
      </c>
    </row>
    <row r="493" spans="1:2" ht="16" x14ac:dyDescent="0.2">
      <c r="A493" s="2" t="s">
        <v>519</v>
      </c>
      <c r="B493" s="25" t="s">
        <v>514</v>
      </c>
    </row>
    <row r="494" spans="1:2" ht="16" x14ac:dyDescent="0.2">
      <c r="A494" s="2" t="s">
        <v>520</v>
      </c>
      <c r="B494" s="25" t="s">
        <v>515</v>
      </c>
    </row>
    <row r="495" spans="1:2" ht="16" x14ac:dyDescent="0.2">
      <c r="A495" s="2" t="s">
        <v>521</v>
      </c>
      <c r="B495" s="25" t="s">
        <v>516</v>
      </c>
    </row>
    <row r="496" spans="1:2" ht="16" x14ac:dyDescent="0.2">
      <c r="A496" s="2" t="s">
        <v>522</v>
      </c>
      <c r="B496" s="25" t="s">
        <v>517</v>
      </c>
    </row>
    <row r="497" spans="1:2" ht="16" x14ac:dyDescent="0.2">
      <c r="A497" s="2" t="s">
        <v>523</v>
      </c>
      <c r="B497" s="25" t="s">
        <v>518</v>
      </c>
    </row>
    <row r="498" spans="1:2" ht="16" x14ac:dyDescent="0.2">
      <c r="A498" s="2" t="s">
        <v>524</v>
      </c>
      <c r="B498" s="25" t="s">
        <v>519</v>
      </c>
    </row>
    <row r="499" spans="1:2" ht="16" x14ac:dyDescent="0.2">
      <c r="A499" s="2" t="s">
        <v>525</v>
      </c>
      <c r="B499" s="25" t="s">
        <v>520</v>
      </c>
    </row>
    <row r="500" spans="1:2" ht="16" x14ac:dyDescent="0.2">
      <c r="A500" s="2" t="s">
        <v>526</v>
      </c>
      <c r="B500" s="25" t="s">
        <v>521</v>
      </c>
    </row>
    <row r="501" spans="1:2" ht="16" x14ac:dyDescent="0.2">
      <c r="A501" s="2" t="s">
        <v>527</v>
      </c>
      <c r="B501" s="25" t="s">
        <v>522</v>
      </c>
    </row>
    <row r="502" spans="1:2" ht="16" x14ac:dyDescent="0.2">
      <c r="A502" s="2" t="s">
        <v>528</v>
      </c>
      <c r="B502" s="25" t="s">
        <v>523</v>
      </c>
    </row>
    <row r="503" spans="1:2" ht="16" x14ac:dyDescent="0.2">
      <c r="A503" s="2" t="s">
        <v>529</v>
      </c>
      <c r="B503" s="25" t="s">
        <v>524</v>
      </c>
    </row>
    <row r="504" spans="1:2" ht="16" x14ac:dyDescent="0.2">
      <c r="A504" s="2" t="s">
        <v>530</v>
      </c>
      <c r="B504" s="25" t="s">
        <v>525</v>
      </c>
    </row>
    <row r="505" spans="1:2" ht="16" x14ac:dyDescent="0.2">
      <c r="A505" s="2" t="s">
        <v>531</v>
      </c>
      <c r="B505" s="25" t="s">
        <v>526</v>
      </c>
    </row>
    <row r="506" spans="1:2" ht="16" x14ac:dyDescent="0.2">
      <c r="A506" s="2" t="s">
        <v>532</v>
      </c>
      <c r="B506" s="25" t="s">
        <v>527</v>
      </c>
    </row>
    <row r="507" spans="1:2" ht="16" x14ac:dyDescent="0.2">
      <c r="A507" s="2" t="s">
        <v>533</v>
      </c>
      <c r="B507" s="25" t="s">
        <v>528</v>
      </c>
    </row>
    <row r="508" spans="1:2" ht="16" x14ac:dyDescent="0.2">
      <c r="A508" s="2" t="s">
        <v>534</v>
      </c>
      <c r="B508" s="25" t="s">
        <v>529</v>
      </c>
    </row>
    <row r="509" spans="1:2" ht="16" x14ac:dyDescent="0.2">
      <c r="A509" s="2" t="s">
        <v>535</v>
      </c>
      <c r="B509" s="25" t="s">
        <v>530</v>
      </c>
    </row>
    <row r="510" spans="1:2" ht="16" x14ac:dyDescent="0.2">
      <c r="A510" s="2" t="s">
        <v>536</v>
      </c>
      <c r="B510" s="25" t="s">
        <v>531</v>
      </c>
    </row>
    <row r="511" spans="1:2" ht="16" x14ac:dyDescent="0.2">
      <c r="A511" s="2" t="s">
        <v>537</v>
      </c>
      <c r="B511" s="25" t="s">
        <v>532</v>
      </c>
    </row>
    <row r="512" spans="1:2" ht="16" x14ac:dyDescent="0.2">
      <c r="A512" s="2" t="s">
        <v>538</v>
      </c>
      <c r="B512" s="25" t="s">
        <v>533</v>
      </c>
    </row>
    <row r="513" spans="1:2" ht="16" x14ac:dyDescent="0.2">
      <c r="A513" s="2" t="s">
        <v>539</v>
      </c>
      <c r="B513" s="25" t="s">
        <v>534</v>
      </c>
    </row>
    <row r="514" spans="1:2" ht="16" x14ac:dyDescent="0.2">
      <c r="A514" s="2" t="s">
        <v>540</v>
      </c>
      <c r="B514" s="25" t="s">
        <v>535</v>
      </c>
    </row>
    <row r="515" spans="1:2" ht="16" x14ac:dyDescent="0.2">
      <c r="A515" s="2" t="s">
        <v>541</v>
      </c>
      <c r="B515" s="25" t="s">
        <v>536</v>
      </c>
    </row>
    <row r="516" spans="1:2" ht="16" x14ac:dyDescent="0.2">
      <c r="A516" s="2" t="s">
        <v>542</v>
      </c>
      <c r="B516" s="25" t="s">
        <v>537</v>
      </c>
    </row>
    <row r="517" spans="1:2" ht="16" x14ac:dyDescent="0.2">
      <c r="A517" s="2" t="s">
        <v>543</v>
      </c>
      <c r="B517" s="25" t="s">
        <v>538</v>
      </c>
    </row>
    <row r="518" spans="1:2" ht="16" x14ac:dyDescent="0.2">
      <c r="A518" s="2" t="s">
        <v>544</v>
      </c>
      <c r="B518" s="25" t="s">
        <v>539</v>
      </c>
    </row>
    <row r="519" spans="1:2" ht="16" x14ac:dyDescent="0.2">
      <c r="A519" s="2" t="s">
        <v>545</v>
      </c>
      <c r="B519" s="25" t="s">
        <v>540</v>
      </c>
    </row>
    <row r="520" spans="1:2" ht="16" x14ac:dyDescent="0.2">
      <c r="A520" s="2" t="s">
        <v>546</v>
      </c>
      <c r="B520" s="25" t="s">
        <v>541</v>
      </c>
    </row>
    <row r="521" spans="1:2" ht="16" x14ac:dyDescent="0.2">
      <c r="A521" s="2" t="s">
        <v>547</v>
      </c>
      <c r="B521" s="25" t="s">
        <v>542</v>
      </c>
    </row>
    <row r="522" spans="1:2" ht="16" x14ac:dyDescent="0.2">
      <c r="A522" s="2" t="s">
        <v>548</v>
      </c>
      <c r="B522" s="25" t="s">
        <v>543</v>
      </c>
    </row>
    <row r="523" spans="1:2" ht="16" x14ac:dyDescent="0.2">
      <c r="A523" s="2" t="s">
        <v>549</v>
      </c>
      <c r="B523" s="25" t="s">
        <v>544</v>
      </c>
    </row>
    <row r="524" spans="1:2" ht="16" x14ac:dyDescent="0.2">
      <c r="A524" s="2" t="s">
        <v>550</v>
      </c>
      <c r="B524" s="25" t="s">
        <v>545</v>
      </c>
    </row>
    <row r="525" spans="1:2" ht="16" x14ac:dyDescent="0.2">
      <c r="A525" s="2" t="s">
        <v>551</v>
      </c>
      <c r="B525" s="25" t="s">
        <v>546</v>
      </c>
    </row>
    <row r="526" spans="1:2" ht="16" x14ac:dyDescent="0.2">
      <c r="A526" s="2" t="s">
        <v>552</v>
      </c>
      <c r="B526" s="25" t="s">
        <v>547</v>
      </c>
    </row>
    <row r="527" spans="1:2" ht="16" x14ac:dyDescent="0.2">
      <c r="A527" s="2" t="s">
        <v>553</v>
      </c>
      <c r="B527" s="25" t="s">
        <v>548</v>
      </c>
    </row>
    <row r="528" spans="1:2" ht="16" x14ac:dyDescent="0.2">
      <c r="A528" s="2" t="s">
        <v>554</v>
      </c>
      <c r="B528" s="25" t="s">
        <v>549</v>
      </c>
    </row>
    <row r="529" spans="1:2" ht="16" x14ac:dyDescent="0.2">
      <c r="A529" s="2" t="s">
        <v>555</v>
      </c>
      <c r="B529" s="25" t="s">
        <v>550</v>
      </c>
    </row>
    <row r="530" spans="1:2" ht="16" x14ac:dyDescent="0.2">
      <c r="A530" s="2" t="s">
        <v>556</v>
      </c>
      <c r="B530" s="25" t="s">
        <v>551</v>
      </c>
    </row>
    <row r="531" spans="1:2" ht="16" x14ac:dyDescent="0.2">
      <c r="A531" s="2" t="s">
        <v>557</v>
      </c>
      <c r="B531" s="25" t="s">
        <v>552</v>
      </c>
    </row>
    <row r="532" spans="1:2" ht="16" x14ac:dyDescent="0.2">
      <c r="A532" s="2" t="s">
        <v>558</v>
      </c>
      <c r="B532" s="25" t="s">
        <v>553</v>
      </c>
    </row>
    <row r="533" spans="1:2" ht="16" x14ac:dyDescent="0.2">
      <c r="A533" s="2" t="s">
        <v>559</v>
      </c>
      <c r="B533" s="25" t="s">
        <v>554</v>
      </c>
    </row>
    <row r="534" spans="1:2" ht="16" x14ac:dyDescent="0.2">
      <c r="A534" s="2" t="s">
        <v>560</v>
      </c>
      <c r="B534" s="25" t="s">
        <v>555</v>
      </c>
    </row>
    <row r="535" spans="1:2" ht="16" x14ac:dyDescent="0.2">
      <c r="A535" s="2" t="s">
        <v>561</v>
      </c>
      <c r="B535" s="25" t="s">
        <v>556</v>
      </c>
    </row>
    <row r="536" spans="1:2" ht="16" x14ac:dyDescent="0.2">
      <c r="A536" s="2" t="s">
        <v>562</v>
      </c>
      <c r="B536" s="25" t="s">
        <v>557</v>
      </c>
    </row>
    <row r="537" spans="1:2" ht="16" x14ac:dyDescent="0.2">
      <c r="A537" s="2" t="s">
        <v>563</v>
      </c>
      <c r="B537" s="25" t="s">
        <v>558</v>
      </c>
    </row>
    <row r="538" spans="1:2" ht="16" x14ac:dyDescent="0.2">
      <c r="A538" s="2" t="s">
        <v>564</v>
      </c>
      <c r="B538" s="25" t="s">
        <v>559</v>
      </c>
    </row>
    <row r="539" spans="1:2" ht="16" x14ac:dyDescent="0.2">
      <c r="A539" s="2" t="s">
        <v>565</v>
      </c>
      <c r="B539" s="25" t="s">
        <v>560</v>
      </c>
    </row>
    <row r="540" spans="1:2" ht="16" x14ac:dyDescent="0.2">
      <c r="A540" s="2" t="s">
        <v>566</v>
      </c>
      <c r="B540" s="25" t="s">
        <v>561</v>
      </c>
    </row>
    <row r="541" spans="1:2" ht="16" x14ac:dyDescent="0.2">
      <c r="A541" s="2" t="s">
        <v>567</v>
      </c>
      <c r="B541" s="25" t="s">
        <v>562</v>
      </c>
    </row>
    <row r="542" spans="1:2" ht="16" x14ac:dyDescent="0.2">
      <c r="A542" s="2" t="s">
        <v>568</v>
      </c>
      <c r="B542" s="25" t="s">
        <v>563</v>
      </c>
    </row>
    <row r="543" spans="1:2" ht="16" x14ac:dyDescent="0.2">
      <c r="A543" s="2" t="s">
        <v>569</v>
      </c>
      <c r="B543" s="25" t="s">
        <v>564</v>
      </c>
    </row>
    <row r="544" spans="1:2" ht="16" x14ac:dyDescent="0.2">
      <c r="A544" s="2" t="s">
        <v>570</v>
      </c>
      <c r="B544" s="25" t="s">
        <v>565</v>
      </c>
    </row>
    <row r="545" spans="1:2" ht="16" x14ac:dyDescent="0.2">
      <c r="A545" s="2" t="s">
        <v>571</v>
      </c>
      <c r="B545" s="25" t="s">
        <v>566</v>
      </c>
    </row>
    <row r="546" spans="1:2" ht="16" x14ac:dyDescent="0.2">
      <c r="A546" s="2" t="s">
        <v>572</v>
      </c>
      <c r="B546" s="25" t="s">
        <v>567</v>
      </c>
    </row>
    <row r="547" spans="1:2" ht="16" x14ac:dyDescent="0.2">
      <c r="A547" s="2" t="s">
        <v>573</v>
      </c>
      <c r="B547" s="25" t="s">
        <v>568</v>
      </c>
    </row>
    <row r="548" spans="1:2" ht="16" x14ac:dyDescent="0.2">
      <c r="A548" s="2" t="s">
        <v>574</v>
      </c>
      <c r="B548" s="25" t="s">
        <v>569</v>
      </c>
    </row>
    <row r="549" spans="1:2" ht="16" x14ac:dyDescent="0.2">
      <c r="A549" s="2" t="s">
        <v>575</v>
      </c>
      <c r="B549" s="25" t="s">
        <v>570</v>
      </c>
    </row>
    <row r="550" spans="1:2" ht="16" x14ac:dyDescent="0.2">
      <c r="A550" s="2" t="s">
        <v>576</v>
      </c>
      <c r="B550" s="25" t="s">
        <v>571</v>
      </c>
    </row>
    <row r="551" spans="1:2" ht="16" x14ac:dyDescent="0.2">
      <c r="A551" s="2" t="s">
        <v>577</v>
      </c>
      <c r="B551" s="25" t="s">
        <v>572</v>
      </c>
    </row>
    <row r="552" spans="1:2" ht="16" x14ac:dyDescent="0.2">
      <c r="A552" s="2" t="s">
        <v>578</v>
      </c>
      <c r="B552" s="25" t="s">
        <v>573</v>
      </c>
    </row>
    <row r="553" spans="1:2" ht="16" x14ac:dyDescent="0.2">
      <c r="A553" s="2" t="s">
        <v>579</v>
      </c>
      <c r="B553" s="25" t="s">
        <v>574</v>
      </c>
    </row>
    <row r="554" spans="1:2" ht="16" x14ac:dyDescent="0.2">
      <c r="A554" s="2" t="s">
        <v>580</v>
      </c>
      <c r="B554" s="25" t="s">
        <v>575</v>
      </c>
    </row>
    <row r="555" spans="1:2" ht="16" x14ac:dyDescent="0.2">
      <c r="A555" s="2" t="s">
        <v>581</v>
      </c>
      <c r="B555" s="25" t="s">
        <v>576</v>
      </c>
    </row>
    <row r="556" spans="1:2" ht="16" x14ac:dyDescent="0.2">
      <c r="A556" s="2" t="s">
        <v>582</v>
      </c>
      <c r="B556" s="25" t="s">
        <v>577</v>
      </c>
    </row>
    <row r="557" spans="1:2" ht="16" x14ac:dyDescent="0.2">
      <c r="A557" s="2" t="s">
        <v>583</v>
      </c>
      <c r="B557" s="25" t="s">
        <v>578</v>
      </c>
    </row>
    <row r="558" spans="1:2" ht="16" x14ac:dyDescent="0.2">
      <c r="A558" s="2" t="s">
        <v>584</v>
      </c>
      <c r="B558" s="25" t="s">
        <v>579</v>
      </c>
    </row>
    <row r="559" spans="1:2" ht="16" x14ac:dyDescent="0.2">
      <c r="A559" s="2" t="s">
        <v>585</v>
      </c>
      <c r="B559" s="25" t="s">
        <v>580</v>
      </c>
    </row>
    <row r="560" spans="1:2" ht="16" x14ac:dyDescent="0.2">
      <c r="A560" s="2" t="s">
        <v>586</v>
      </c>
      <c r="B560" s="25" t="s">
        <v>581</v>
      </c>
    </row>
    <row r="561" spans="1:2" ht="16" x14ac:dyDescent="0.2">
      <c r="A561" s="2" t="s">
        <v>587</v>
      </c>
      <c r="B561" s="25" t="s">
        <v>582</v>
      </c>
    </row>
    <row r="562" spans="1:2" ht="16" x14ac:dyDescent="0.2">
      <c r="A562" s="2" t="s">
        <v>588</v>
      </c>
      <c r="B562" s="25" t="s">
        <v>583</v>
      </c>
    </row>
    <row r="563" spans="1:2" ht="16" x14ac:dyDescent="0.2">
      <c r="A563" s="2" t="s">
        <v>589</v>
      </c>
      <c r="B563" s="25" t="s">
        <v>584</v>
      </c>
    </row>
    <row r="564" spans="1:2" ht="16" x14ac:dyDescent="0.2">
      <c r="A564" s="2" t="s">
        <v>590</v>
      </c>
      <c r="B564" s="25" t="s">
        <v>585</v>
      </c>
    </row>
    <row r="565" spans="1:2" ht="16" x14ac:dyDescent="0.2">
      <c r="A565" s="2" t="s">
        <v>591</v>
      </c>
      <c r="B565" s="25" t="s">
        <v>586</v>
      </c>
    </row>
    <row r="566" spans="1:2" ht="16" x14ac:dyDescent="0.2">
      <c r="A566" s="2" t="s">
        <v>592</v>
      </c>
      <c r="B566" s="25" t="s">
        <v>587</v>
      </c>
    </row>
    <row r="567" spans="1:2" ht="16" x14ac:dyDescent="0.2">
      <c r="A567" s="2" t="s">
        <v>593</v>
      </c>
      <c r="B567" s="25" t="s">
        <v>588</v>
      </c>
    </row>
    <row r="568" spans="1:2" ht="16" x14ac:dyDescent="0.2">
      <c r="A568" s="2" t="s">
        <v>594</v>
      </c>
      <c r="B568" s="25" t="s">
        <v>589</v>
      </c>
    </row>
    <row r="569" spans="1:2" ht="16" x14ac:dyDescent="0.2">
      <c r="A569" s="2" t="s">
        <v>595</v>
      </c>
      <c r="B569" s="25" t="s">
        <v>590</v>
      </c>
    </row>
    <row r="570" spans="1:2" ht="16" x14ac:dyDescent="0.2">
      <c r="A570" s="2" t="s">
        <v>596</v>
      </c>
      <c r="B570" s="25" t="s">
        <v>591</v>
      </c>
    </row>
    <row r="571" spans="1:2" ht="16" x14ac:dyDescent="0.2">
      <c r="A571" s="2" t="s">
        <v>597</v>
      </c>
      <c r="B571" s="25" t="s">
        <v>592</v>
      </c>
    </row>
    <row r="572" spans="1:2" ht="16" x14ac:dyDescent="0.2">
      <c r="A572" s="2" t="s">
        <v>598</v>
      </c>
      <c r="B572" s="25" t="s">
        <v>593</v>
      </c>
    </row>
    <row r="573" spans="1:2" ht="16" x14ac:dyDescent="0.2">
      <c r="A573" s="2" t="s">
        <v>599</v>
      </c>
      <c r="B573" s="25" t="s">
        <v>594</v>
      </c>
    </row>
    <row r="574" spans="1:2" ht="16" x14ac:dyDescent="0.2">
      <c r="A574" s="2" t="s">
        <v>600</v>
      </c>
      <c r="B574" s="25" t="s">
        <v>595</v>
      </c>
    </row>
    <row r="575" spans="1:2" ht="16" x14ac:dyDescent="0.2">
      <c r="A575" s="2" t="s">
        <v>601</v>
      </c>
      <c r="B575" s="25" t="s">
        <v>596</v>
      </c>
    </row>
    <row r="576" spans="1:2" ht="16" x14ac:dyDescent="0.2">
      <c r="A576" s="2" t="s">
        <v>602</v>
      </c>
      <c r="B576" s="25" t="s">
        <v>597</v>
      </c>
    </row>
    <row r="577" spans="1:2" ht="16" x14ac:dyDescent="0.2">
      <c r="A577" s="2" t="s">
        <v>603</v>
      </c>
      <c r="B577" s="25" t="s">
        <v>598</v>
      </c>
    </row>
    <row r="578" spans="1:2" ht="16" x14ac:dyDescent="0.2">
      <c r="A578" s="2" t="s">
        <v>604</v>
      </c>
      <c r="B578" s="25" t="s">
        <v>599</v>
      </c>
    </row>
    <row r="579" spans="1:2" ht="16" x14ac:dyDescent="0.2">
      <c r="A579" s="2" t="s">
        <v>605</v>
      </c>
      <c r="B579" s="25" t="s">
        <v>600</v>
      </c>
    </row>
    <row r="580" spans="1:2" ht="16" x14ac:dyDescent="0.2">
      <c r="A580" s="2" t="s">
        <v>606</v>
      </c>
      <c r="B580" s="25" t="s">
        <v>601</v>
      </c>
    </row>
    <row r="581" spans="1:2" ht="16" x14ac:dyDescent="0.2">
      <c r="A581" s="2" t="s">
        <v>607</v>
      </c>
      <c r="B581" s="25" t="s">
        <v>602</v>
      </c>
    </row>
    <row r="582" spans="1:2" ht="16" x14ac:dyDescent="0.2">
      <c r="A582" s="2" t="s">
        <v>608</v>
      </c>
      <c r="B582" s="25" t="s">
        <v>603</v>
      </c>
    </row>
    <row r="583" spans="1:2" ht="16" x14ac:dyDescent="0.2">
      <c r="A583" s="2" t="s">
        <v>609</v>
      </c>
      <c r="B583" s="25" t="s">
        <v>604</v>
      </c>
    </row>
    <row r="584" spans="1:2" ht="16" x14ac:dyDescent="0.2">
      <c r="A584" s="2" t="s">
        <v>610</v>
      </c>
      <c r="B584" s="25" t="s">
        <v>605</v>
      </c>
    </row>
    <row r="585" spans="1:2" ht="16" x14ac:dyDescent="0.2">
      <c r="A585" s="2" t="s">
        <v>611</v>
      </c>
      <c r="B585" s="25" t="s">
        <v>606</v>
      </c>
    </row>
    <row r="586" spans="1:2" ht="16" x14ac:dyDescent="0.2">
      <c r="A586" s="2" t="s">
        <v>612</v>
      </c>
      <c r="B586" s="25" t="s">
        <v>607</v>
      </c>
    </row>
    <row r="587" spans="1:2" ht="16" x14ac:dyDescent="0.2">
      <c r="A587" s="2" t="s">
        <v>613</v>
      </c>
      <c r="B587" s="25" t="s">
        <v>608</v>
      </c>
    </row>
    <row r="588" spans="1:2" ht="16" x14ac:dyDescent="0.2">
      <c r="A588" s="2" t="s">
        <v>614</v>
      </c>
      <c r="B588" s="25" t="s">
        <v>609</v>
      </c>
    </row>
    <row r="589" spans="1:2" ht="16" x14ac:dyDescent="0.2">
      <c r="A589" s="2" t="s">
        <v>615</v>
      </c>
      <c r="B589" s="25" t="s">
        <v>610</v>
      </c>
    </row>
    <row r="590" spans="1:2" ht="16" x14ac:dyDescent="0.2">
      <c r="A590" s="2" t="s">
        <v>616</v>
      </c>
      <c r="B590" s="25" t="s">
        <v>611</v>
      </c>
    </row>
    <row r="591" spans="1:2" ht="16" x14ac:dyDescent="0.2">
      <c r="A591" s="2" t="s">
        <v>617</v>
      </c>
      <c r="B591" s="25" t="s">
        <v>612</v>
      </c>
    </row>
    <row r="592" spans="1:2" ht="16" x14ac:dyDescent="0.2">
      <c r="A592" s="2" t="s">
        <v>618</v>
      </c>
      <c r="B592" s="25" t="s">
        <v>613</v>
      </c>
    </row>
    <row r="593" spans="1:2" ht="16" x14ac:dyDescent="0.2">
      <c r="A593" s="2" t="s">
        <v>619</v>
      </c>
      <c r="B593" s="25" t="s">
        <v>614</v>
      </c>
    </row>
    <row r="594" spans="1:2" ht="16" x14ac:dyDescent="0.2">
      <c r="A594" s="2" t="s">
        <v>620</v>
      </c>
      <c r="B594" s="25" t="s">
        <v>615</v>
      </c>
    </row>
    <row r="595" spans="1:2" ht="16" x14ac:dyDescent="0.2">
      <c r="A595" s="40"/>
      <c r="B595" s="25" t="s">
        <v>616</v>
      </c>
    </row>
    <row r="596" spans="1:2" ht="16" x14ac:dyDescent="0.2">
      <c r="A596" s="40"/>
      <c r="B596" s="25" t="s">
        <v>617</v>
      </c>
    </row>
    <row r="597" spans="1:2" ht="16" x14ac:dyDescent="0.2">
      <c r="A597" s="40"/>
      <c r="B597" s="25" t="s">
        <v>618</v>
      </c>
    </row>
    <row r="598" spans="1:2" ht="16" x14ac:dyDescent="0.2">
      <c r="A598" s="40"/>
      <c r="B598" s="25" t="s">
        <v>619</v>
      </c>
    </row>
    <row r="599" spans="1:2" ht="16" x14ac:dyDescent="0.2">
      <c r="A599" s="40"/>
      <c r="B599" s="25" t="s">
        <v>620</v>
      </c>
    </row>
    <row r="600" spans="1:2" x14ac:dyDescent="0.2">
      <c r="A600"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99B7-24B9-422A-8117-05835A117208}">
  <dimension ref="A1:E594"/>
  <sheetViews>
    <sheetView workbookViewId="0">
      <selection activeCell="D1" sqref="D1:D1048576"/>
    </sheetView>
  </sheetViews>
  <sheetFormatPr baseColWidth="10" defaultColWidth="8.83203125" defaultRowHeight="15" x14ac:dyDescent="0.2"/>
  <cols>
    <col min="2" max="2" width="13.1640625" customWidth="1"/>
    <col min="3" max="3" width="17.5" customWidth="1"/>
    <col min="4" max="4" width="29.1640625" style="49" customWidth="1"/>
    <col min="5" max="5" width="37.6640625" customWidth="1"/>
  </cols>
  <sheetData>
    <row r="1" spans="1:5" x14ac:dyDescent="0.2">
      <c r="A1" s="12" t="s">
        <v>0</v>
      </c>
      <c r="B1" s="12" t="s">
        <v>630</v>
      </c>
      <c r="C1" s="12" t="s">
        <v>631</v>
      </c>
      <c r="D1" s="70" t="s">
        <v>632</v>
      </c>
      <c r="E1" s="12" t="s">
        <v>12</v>
      </c>
    </row>
    <row r="2" spans="1:5" ht="16" x14ac:dyDescent="0.2">
      <c r="A2" s="13" t="s">
        <v>13</v>
      </c>
      <c r="B2" s="13" t="s">
        <v>633</v>
      </c>
      <c r="C2" s="13" t="s">
        <v>634</v>
      </c>
      <c r="D2" s="13">
        <v>260</v>
      </c>
      <c r="E2" s="13" t="s">
        <v>15</v>
      </c>
    </row>
    <row r="3" spans="1:5" ht="16" x14ac:dyDescent="0.2">
      <c r="A3" s="13" t="s">
        <v>16</v>
      </c>
      <c r="B3" s="13" t="s">
        <v>635</v>
      </c>
      <c r="C3" s="13" t="s">
        <v>636</v>
      </c>
      <c r="D3" s="71">
        <v>150</v>
      </c>
      <c r="E3" s="13" t="s">
        <v>15</v>
      </c>
    </row>
    <row r="4" spans="1:5" ht="16" x14ac:dyDescent="0.2">
      <c r="A4" s="13" t="s">
        <v>18</v>
      </c>
      <c r="B4" s="13" t="s">
        <v>637</v>
      </c>
      <c r="C4" s="13" t="s">
        <v>634</v>
      </c>
      <c r="D4" s="13">
        <v>160</v>
      </c>
      <c r="E4" s="13" t="s">
        <v>15</v>
      </c>
    </row>
    <row r="5" spans="1:5" ht="16" x14ac:dyDescent="0.2">
      <c r="A5" s="13" t="s">
        <v>20</v>
      </c>
      <c r="B5" s="13" t="s">
        <v>638</v>
      </c>
      <c r="C5" s="13" t="s">
        <v>636</v>
      </c>
      <c r="D5" s="13">
        <v>86</v>
      </c>
      <c r="E5" s="13" t="s">
        <v>15</v>
      </c>
    </row>
    <row r="6" spans="1:5" ht="16" x14ac:dyDescent="0.2">
      <c r="A6" s="13" t="s">
        <v>21</v>
      </c>
      <c r="B6" s="13" t="s">
        <v>639</v>
      </c>
      <c r="C6" s="13" t="s">
        <v>637</v>
      </c>
      <c r="D6" s="13">
        <v>800</v>
      </c>
      <c r="E6" s="13" t="s">
        <v>15</v>
      </c>
    </row>
    <row r="7" spans="1:5" ht="16" x14ac:dyDescent="0.2">
      <c r="A7" s="13" t="s">
        <v>22</v>
      </c>
      <c r="B7" s="13" t="s">
        <v>636</v>
      </c>
      <c r="C7" s="13" t="s">
        <v>634</v>
      </c>
      <c r="D7" s="13">
        <v>19</v>
      </c>
      <c r="E7" s="13" t="s">
        <v>15</v>
      </c>
    </row>
    <row r="8" spans="1:5" ht="16" x14ac:dyDescent="0.2">
      <c r="A8" s="13" t="s">
        <v>23</v>
      </c>
      <c r="B8" s="13" t="s">
        <v>640</v>
      </c>
      <c r="C8" s="13" t="s">
        <v>636</v>
      </c>
      <c r="D8" s="71">
        <v>110</v>
      </c>
      <c r="E8" s="13" t="s">
        <v>15</v>
      </c>
    </row>
    <row r="9" spans="1:5" ht="16" x14ac:dyDescent="0.2">
      <c r="A9" s="13" t="s">
        <v>24</v>
      </c>
      <c r="B9" s="13" t="s">
        <v>634</v>
      </c>
      <c r="C9" s="13" t="s">
        <v>634</v>
      </c>
      <c r="D9" s="71">
        <f>18*0.25</f>
        <v>4.5</v>
      </c>
      <c r="E9" s="13" t="s">
        <v>15</v>
      </c>
    </row>
    <row r="10" spans="1:5" ht="16" x14ac:dyDescent="0.2">
      <c r="A10" s="13" t="s">
        <v>25</v>
      </c>
      <c r="B10" s="13" t="s">
        <v>634</v>
      </c>
      <c r="C10" s="13" t="s">
        <v>634</v>
      </c>
      <c r="D10" s="71">
        <f>18*0.25</f>
        <v>4.5</v>
      </c>
      <c r="E10" s="13" t="s">
        <v>15</v>
      </c>
    </row>
    <row r="11" spans="1:5" ht="16" x14ac:dyDescent="0.2">
      <c r="A11" s="13" t="s">
        <v>26</v>
      </c>
      <c r="B11" s="13" t="s">
        <v>634</v>
      </c>
      <c r="C11" s="13" t="s">
        <v>634</v>
      </c>
      <c r="D11" s="71">
        <f>18*0.25</f>
        <v>4.5</v>
      </c>
      <c r="E11" s="13" t="s">
        <v>15</v>
      </c>
    </row>
    <row r="12" spans="1:5" ht="16" x14ac:dyDescent="0.2">
      <c r="A12" s="13" t="s">
        <v>27</v>
      </c>
      <c r="B12" s="13" t="s">
        <v>638</v>
      </c>
      <c r="C12" s="13" t="s">
        <v>634</v>
      </c>
      <c r="D12" s="13">
        <v>64</v>
      </c>
      <c r="E12" s="13" t="s">
        <v>15</v>
      </c>
    </row>
    <row r="13" spans="1:5" ht="16" x14ac:dyDescent="0.2">
      <c r="A13" s="13" t="s">
        <v>28</v>
      </c>
      <c r="B13" s="13" t="s">
        <v>636</v>
      </c>
      <c r="C13" s="13" t="s">
        <v>634</v>
      </c>
      <c r="D13" s="13">
        <v>19</v>
      </c>
      <c r="E13" s="13" t="s">
        <v>15</v>
      </c>
    </row>
    <row r="14" spans="1:5" ht="16" x14ac:dyDescent="0.2">
      <c r="A14" s="13" t="s">
        <v>30</v>
      </c>
      <c r="B14" s="13" t="s">
        <v>635</v>
      </c>
      <c r="C14" s="13" t="s">
        <v>634</v>
      </c>
      <c r="D14" s="71">
        <v>120</v>
      </c>
      <c r="E14" s="13" t="s">
        <v>15</v>
      </c>
    </row>
    <row r="15" spans="1:5" ht="16" x14ac:dyDescent="0.2">
      <c r="A15" s="13" t="s">
        <v>31</v>
      </c>
      <c r="B15" s="13" t="s">
        <v>641</v>
      </c>
      <c r="C15" s="13" t="s">
        <v>634</v>
      </c>
      <c r="D15" s="13">
        <v>200</v>
      </c>
      <c r="E15" s="13" t="s">
        <v>15</v>
      </c>
    </row>
    <row r="16" spans="1:5" ht="16" x14ac:dyDescent="0.2">
      <c r="A16" s="13" t="s">
        <v>32</v>
      </c>
      <c r="B16" s="13" t="s">
        <v>637</v>
      </c>
      <c r="C16" s="13" t="s">
        <v>642</v>
      </c>
      <c r="D16" s="13">
        <v>220</v>
      </c>
      <c r="E16" s="13" t="s">
        <v>15</v>
      </c>
    </row>
    <row r="17" spans="1:5" ht="16" x14ac:dyDescent="0.2">
      <c r="A17" s="13" t="s">
        <v>33</v>
      </c>
      <c r="B17" s="13" t="s">
        <v>638</v>
      </c>
      <c r="C17" s="13" t="s">
        <v>634</v>
      </c>
      <c r="D17" s="13">
        <v>64</v>
      </c>
      <c r="E17" s="13" t="s">
        <v>15</v>
      </c>
    </row>
    <row r="18" spans="1:5" ht="16" x14ac:dyDescent="0.2">
      <c r="A18" s="13" t="s">
        <v>34</v>
      </c>
      <c r="B18" s="13" t="s">
        <v>638</v>
      </c>
      <c r="C18" s="13" t="s">
        <v>634</v>
      </c>
      <c r="D18" s="13">
        <v>64</v>
      </c>
      <c r="E18" s="13" t="s">
        <v>15</v>
      </c>
    </row>
    <row r="19" spans="1:5" ht="16" x14ac:dyDescent="0.2">
      <c r="A19" s="13" t="s">
        <v>35</v>
      </c>
      <c r="B19" s="13" t="s">
        <v>637</v>
      </c>
      <c r="C19" s="13" t="s">
        <v>634</v>
      </c>
      <c r="D19" s="13">
        <v>160</v>
      </c>
      <c r="E19" s="13" t="s">
        <v>15</v>
      </c>
    </row>
    <row r="20" spans="1:5" ht="16" x14ac:dyDescent="0.2">
      <c r="A20" s="13" t="s">
        <v>36</v>
      </c>
      <c r="B20" s="13" t="s">
        <v>643</v>
      </c>
      <c r="C20" s="13" t="s">
        <v>634</v>
      </c>
      <c r="D20" s="13">
        <v>480</v>
      </c>
      <c r="E20" s="13" t="s">
        <v>15</v>
      </c>
    </row>
    <row r="21" spans="1:5" ht="16" x14ac:dyDescent="0.2">
      <c r="A21" s="13" t="s">
        <v>37</v>
      </c>
      <c r="B21" s="13" t="s">
        <v>639</v>
      </c>
      <c r="C21" s="13" t="s">
        <v>636</v>
      </c>
      <c r="D21" s="13">
        <v>400</v>
      </c>
      <c r="E21" s="13" t="s">
        <v>15</v>
      </c>
    </row>
    <row r="22" spans="1:5" ht="16" x14ac:dyDescent="0.2">
      <c r="A22" s="13" t="s">
        <v>38</v>
      </c>
      <c r="B22" s="13" t="s">
        <v>643</v>
      </c>
      <c r="C22" s="13" t="s">
        <v>642</v>
      </c>
      <c r="D22" s="13">
        <v>700</v>
      </c>
      <c r="E22" s="13" t="s">
        <v>15</v>
      </c>
    </row>
    <row r="23" spans="1:5" ht="16" x14ac:dyDescent="0.2">
      <c r="A23" s="13" t="s">
        <v>39</v>
      </c>
      <c r="B23" s="13" t="s">
        <v>643</v>
      </c>
      <c r="C23" s="13" t="s">
        <v>634</v>
      </c>
      <c r="D23" s="13">
        <v>480</v>
      </c>
      <c r="E23" s="13" t="s">
        <v>15</v>
      </c>
    </row>
    <row r="24" spans="1:5" ht="16" x14ac:dyDescent="0.2">
      <c r="A24" s="13" t="s">
        <v>40</v>
      </c>
      <c r="B24" s="13" t="s">
        <v>640</v>
      </c>
      <c r="C24" s="13" t="s">
        <v>634</v>
      </c>
      <c r="D24" s="13">
        <v>90</v>
      </c>
      <c r="E24" s="13" t="s">
        <v>15</v>
      </c>
    </row>
    <row r="25" spans="1:5" ht="16" x14ac:dyDescent="0.2">
      <c r="A25" s="13" t="s">
        <v>41</v>
      </c>
      <c r="B25" s="13" t="s">
        <v>633</v>
      </c>
      <c r="C25" s="13" t="s">
        <v>634</v>
      </c>
      <c r="D25" s="13">
        <v>260</v>
      </c>
      <c r="E25" s="13" t="s">
        <v>15</v>
      </c>
    </row>
    <row r="26" spans="1:5" ht="16" x14ac:dyDescent="0.2">
      <c r="A26" s="13" t="s">
        <v>42</v>
      </c>
      <c r="B26" s="13" t="s">
        <v>633</v>
      </c>
      <c r="C26" s="13" t="s">
        <v>634</v>
      </c>
      <c r="D26" s="13">
        <v>260</v>
      </c>
      <c r="E26" s="13" t="s">
        <v>15</v>
      </c>
    </row>
    <row r="27" spans="1:5" ht="16" x14ac:dyDescent="0.2">
      <c r="A27" s="13" t="s">
        <v>43</v>
      </c>
      <c r="B27" s="13" t="s">
        <v>637</v>
      </c>
      <c r="C27" s="13" t="s">
        <v>642</v>
      </c>
      <c r="D27" s="13">
        <v>220</v>
      </c>
      <c r="E27" s="13" t="s">
        <v>15</v>
      </c>
    </row>
    <row r="28" spans="1:5" ht="16" x14ac:dyDescent="0.2">
      <c r="A28" s="13" t="s">
        <v>44</v>
      </c>
      <c r="B28" s="13" t="s">
        <v>639</v>
      </c>
      <c r="C28" s="13" t="s">
        <v>638</v>
      </c>
      <c r="D28" s="13">
        <v>530</v>
      </c>
      <c r="E28" s="13" t="s">
        <v>15</v>
      </c>
    </row>
    <row r="29" spans="1:5" ht="16" x14ac:dyDescent="0.2">
      <c r="A29" s="13" t="s">
        <v>45</v>
      </c>
      <c r="B29" s="13" t="s">
        <v>633</v>
      </c>
      <c r="C29" s="13" t="s">
        <v>638</v>
      </c>
      <c r="D29" s="13">
        <v>390</v>
      </c>
      <c r="E29" s="13" t="s">
        <v>15</v>
      </c>
    </row>
    <row r="30" spans="1:5" ht="16" x14ac:dyDescent="0.2">
      <c r="A30" s="13" t="s">
        <v>46</v>
      </c>
      <c r="B30" s="13" t="s">
        <v>636</v>
      </c>
      <c r="C30" s="13" t="s">
        <v>636</v>
      </c>
      <c r="D30" s="13">
        <v>38</v>
      </c>
      <c r="E30" s="13" t="s">
        <v>15</v>
      </c>
    </row>
    <row r="31" spans="1:5" ht="16" x14ac:dyDescent="0.2">
      <c r="A31" s="13" t="s">
        <v>47</v>
      </c>
      <c r="B31" s="13" t="s">
        <v>634</v>
      </c>
      <c r="C31" s="13" t="s">
        <v>634</v>
      </c>
      <c r="D31" s="71">
        <f>18*0.25</f>
        <v>4.5</v>
      </c>
      <c r="E31" s="13" t="s">
        <v>15</v>
      </c>
    </row>
    <row r="32" spans="1:5" ht="16" x14ac:dyDescent="0.2">
      <c r="A32" s="13" t="s">
        <v>48</v>
      </c>
      <c r="B32" s="13" t="s">
        <v>639</v>
      </c>
      <c r="C32" s="13" t="s">
        <v>636</v>
      </c>
      <c r="D32" s="13">
        <v>400</v>
      </c>
      <c r="E32" s="13" t="s">
        <v>15</v>
      </c>
    </row>
    <row r="33" spans="1:5" ht="16" x14ac:dyDescent="0.2">
      <c r="A33" s="13" t="s">
        <v>49</v>
      </c>
      <c r="B33" s="13" t="s">
        <v>643</v>
      </c>
      <c r="C33" s="13" t="s">
        <v>635</v>
      </c>
      <c r="D33" s="71">
        <v>1400</v>
      </c>
      <c r="E33" s="13" t="s">
        <v>15</v>
      </c>
    </row>
    <row r="34" spans="1:5" ht="16" x14ac:dyDescent="0.2">
      <c r="A34" s="13" t="s">
        <v>50</v>
      </c>
      <c r="B34" s="13" t="s">
        <v>639</v>
      </c>
      <c r="C34" s="13" t="s">
        <v>634</v>
      </c>
      <c r="D34" s="13">
        <v>340</v>
      </c>
      <c r="E34" s="13" t="s">
        <v>15</v>
      </c>
    </row>
    <row r="35" spans="1:5" ht="16" x14ac:dyDescent="0.2">
      <c r="A35" s="13" t="s">
        <v>51</v>
      </c>
      <c r="B35" s="13" t="s">
        <v>639</v>
      </c>
      <c r="C35" s="13" t="s">
        <v>634</v>
      </c>
      <c r="D35" s="13">
        <v>340</v>
      </c>
      <c r="E35" s="13" t="s">
        <v>15</v>
      </c>
    </row>
    <row r="36" spans="1:5" ht="16" x14ac:dyDescent="0.2">
      <c r="A36" s="13" t="s">
        <v>52</v>
      </c>
      <c r="B36" s="13" t="s">
        <v>643</v>
      </c>
      <c r="C36" s="13" t="s">
        <v>642</v>
      </c>
      <c r="D36" s="13">
        <v>700</v>
      </c>
      <c r="E36" s="13" t="s">
        <v>15</v>
      </c>
    </row>
    <row r="37" spans="1:5" ht="16" x14ac:dyDescent="0.2">
      <c r="A37" s="13" t="s">
        <v>53</v>
      </c>
      <c r="B37" s="13" t="s">
        <v>639</v>
      </c>
      <c r="C37" s="13" t="s">
        <v>634</v>
      </c>
      <c r="D37" s="13">
        <v>340</v>
      </c>
      <c r="E37" s="13" t="s">
        <v>15</v>
      </c>
    </row>
    <row r="38" spans="1:5" ht="16" x14ac:dyDescent="0.2">
      <c r="A38" s="13" t="s">
        <v>54</v>
      </c>
      <c r="B38" s="13" t="s">
        <v>639</v>
      </c>
      <c r="C38" s="13" t="s">
        <v>636</v>
      </c>
      <c r="D38" s="13">
        <v>400</v>
      </c>
      <c r="E38" s="13" t="s">
        <v>15</v>
      </c>
    </row>
    <row r="39" spans="1:5" ht="16" x14ac:dyDescent="0.2">
      <c r="A39" s="13" t="s">
        <v>55</v>
      </c>
      <c r="B39" s="13" t="s">
        <v>638</v>
      </c>
      <c r="C39" s="13" t="s">
        <v>636</v>
      </c>
      <c r="D39" s="13">
        <v>86</v>
      </c>
      <c r="E39" s="13" t="s">
        <v>15</v>
      </c>
    </row>
    <row r="40" spans="1:5" ht="16" x14ac:dyDescent="0.2">
      <c r="A40" s="13" t="s">
        <v>56</v>
      </c>
      <c r="B40" s="13" t="s">
        <v>635</v>
      </c>
      <c r="C40" s="13" t="s">
        <v>636</v>
      </c>
      <c r="D40" s="71">
        <v>150</v>
      </c>
      <c r="E40" s="13" t="s">
        <v>15</v>
      </c>
    </row>
    <row r="41" spans="1:5" ht="16" x14ac:dyDescent="0.2">
      <c r="A41" s="13" t="s">
        <v>57</v>
      </c>
      <c r="B41" s="13" t="s">
        <v>643</v>
      </c>
      <c r="C41" s="13" t="s">
        <v>636</v>
      </c>
      <c r="D41" s="13">
        <v>570</v>
      </c>
      <c r="E41" s="13" t="s">
        <v>15</v>
      </c>
    </row>
    <row r="42" spans="1:5" ht="16" x14ac:dyDescent="0.2">
      <c r="A42" s="13" t="s">
        <v>58</v>
      </c>
      <c r="B42" s="13" t="s">
        <v>643</v>
      </c>
      <c r="C42" s="13" t="s">
        <v>640</v>
      </c>
      <c r="D42" s="71">
        <v>1100</v>
      </c>
      <c r="E42" s="13" t="s">
        <v>15</v>
      </c>
    </row>
    <row r="43" spans="1:5" ht="16" x14ac:dyDescent="0.2">
      <c r="A43" s="13" t="s">
        <v>59</v>
      </c>
      <c r="B43" s="13" t="s">
        <v>643</v>
      </c>
      <c r="C43" s="13" t="s">
        <v>635</v>
      </c>
      <c r="D43" s="71">
        <v>1400</v>
      </c>
      <c r="E43" s="13" t="s">
        <v>15</v>
      </c>
    </row>
    <row r="44" spans="1:5" ht="16" x14ac:dyDescent="0.2">
      <c r="A44" s="13" t="s">
        <v>60</v>
      </c>
      <c r="B44" s="13" t="s">
        <v>635</v>
      </c>
      <c r="C44" s="13" t="s">
        <v>634</v>
      </c>
      <c r="D44" s="71">
        <v>120</v>
      </c>
      <c r="E44" s="13" t="s">
        <v>15</v>
      </c>
    </row>
    <row r="45" spans="1:5" ht="16" x14ac:dyDescent="0.2">
      <c r="A45" s="13" t="s">
        <v>61</v>
      </c>
      <c r="B45" s="13" t="s">
        <v>640</v>
      </c>
      <c r="C45" s="13" t="s">
        <v>636</v>
      </c>
      <c r="D45" s="71">
        <v>110</v>
      </c>
      <c r="E45" s="13" t="s">
        <v>15</v>
      </c>
    </row>
    <row r="46" spans="1:5" ht="16" x14ac:dyDescent="0.2">
      <c r="A46" s="13" t="s">
        <v>62</v>
      </c>
      <c r="B46" s="13" t="s">
        <v>642</v>
      </c>
      <c r="C46" s="13" t="s">
        <v>642</v>
      </c>
      <c r="D46" s="13">
        <v>81</v>
      </c>
      <c r="E46" s="13" t="s">
        <v>15</v>
      </c>
    </row>
    <row r="47" spans="1:5" ht="16" x14ac:dyDescent="0.2">
      <c r="A47" s="13" t="s">
        <v>63</v>
      </c>
      <c r="B47" s="13" t="s">
        <v>640</v>
      </c>
      <c r="C47" s="13" t="s">
        <v>636</v>
      </c>
      <c r="D47" s="71">
        <v>110</v>
      </c>
      <c r="E47" s="13" t="s">
        <v>15</v>
      </c>
    </row>
    <row r="48" spans="1:5" ht="16" x14ac:dyDescent="0.2">
      <c r="A48" s="13" t="s">
        <v>64</v>
      </c>
      <c r="B48" s="13" t="s">
        <v>642</v>
      </c>
      <c r="C48" s="13" t="s">
        <v>634</v>
      </c>
      <c r="D48" s="13">
        <v>40</v>
      </c>
      <c r="E48" s="13" t="s">
        <v>15</v>
      </c>
    </row>
    <row r="49" spans="1:5" ht="16" x14ac:dyDescent="0.2">
      <c r="A49" s="13" t="s">
        <v>65</v>
      </c>
      <c r="B49" s="13" t="s">
        <v>642</v>
      </c>
      <c r="C49" s="13" t="s">
        <v>634</v>
      </c>
      <c r="D49" s="13">
        <v>40</v>
      </c>
      <c r="E49" s="13" t="s">
        <v>15</v>
      </c>
    </row>
    <row r="50" spans="1:5" ht="16" x14ac:dyDescent="0.2">
      <c r="A50" s="13" t="s">
        <v>66</v>
      </c>
      <c r="B50" s="13" t="s">
        <v>634</v>
      </c>
      <c r="C50" s="13" t="s">
        <v>634</v>
      </c>
      <c r="D50" s="71">
        <f>18*0.25</f>
        <v>4.5</v>
      </c>
      <c r="E50" s="13" t="s">
        <v>15</v>
      </c>
    </row>
    <row r="51" spans="1:5" ht="16" x14ac:dyDescent="0.2">
      <c r="A51" s="13" t="s">
        <v>67</v>
      </c>
      <c r="B51" s="13" t="s">
        <v>642</v>
      </c>
      <c r="C51" s="13" t="s">
        <v>634</v>
      </c>
      <c r="D51" s="13">
        <v>40</v>
      </c>
      <c r="E51" s="13" t="s">
        <v>15</v>
      </c>
    </row>
    <row r="52" spans="1:5" ht="16" x14ac:dyDescent="0.2">
      <c r="A52" s="13" t="s">
        <v>68</v>
      </c>
      <c r="B52" s="13" t="s">
        <v>636</v>
      </c>
      <c r="C52" s="13" t="s">
        <v>634</v>
      </c>
      <c r="D52" s="13">
        <v>19</v>
      </c>
      <c r="E52" s="13" t="s">
        <v>15</v>
      </c>
    </row>
    <row r="53" spans="1:5" ht="16" x14ac:dyDescent="0.2">
      <c r="A53" s="13" t="s">
        <v>69</v>
      </c>
      <c r="B53" s="13" t="s">
        <v>642</v>
      </c>
      <c r="C53" s="13" t="s">
        <v>636</v>
      </c>
      <c r="D53" s="13">
        <v>61</v>
      </c>
      <c r="E53" s="13" t="s">
        <v>15</v>
      </c>
    </row>
    <row r="54" spans="1:5" ht="16" x14ac:dyDescent="0.2">
      <c r="A54" s="13" t="s">
        <v>70</v>
      </c>
      <c r="B54" s="13" t="s">
        <v>638</v>
      </c>
      <c r="C54" s="13" t="s">
        <v>636</v>
      </c>
      <c r="D54" s="13">
        <v>86</v>
      </c>
      <c r="E54" s="13" t="s">
        <v>15</v>
      </c>
    </row>
    <row r="55" spans="1:5" ht="16" x14ac:dyDescent="0.2">
      <c r="A55" s="13" t="s">
        <v>71</v>
      </c>
      <c r="B55" s="13" t="s">
        <v>634</v>
      </c>
      <c r="C55" s="13" t="s">
        <v>636</v>
      </c>
      <c r="D55" s="13">
        <v>18</v>
      </c>
      <c r="E55" s="13" t="s">
        <v>15</v>
      </c>
    </row>
    <row r="56" spans="1:5" ht="16" x14ac:dyDescent="0.2">
      <c r="A56" s="13" t="s">
        <v>72</v>
      </c>
      <c r="B56" s="13" t="s">
        <v>636</v>
      </c>
      <c r="C56" s="13" t="s">
        <v>634</v>
      </c>
      <c r="D56" s="13">
        <v>19</v>
      </c>
      <c r="E56" s="13" t="s">
        <v>15</v>
      </c>
    </row>
    <row r="57" spans="1:5" ht="16" x14ac:dyDescent="0.2">
      <c r="A57" s="13" t="s">
        <v>73</v>
      </c>
      <c r="B57" s="13" t="s">
        <v>642</v>
      </c>
      <c r="C57" s="13" t="s">
        <v>636</v>
      </c>
      <c r="D57" s="13">
        <v>61</v>
      </c>
      <c r="E57" s="13" t="s">
        <v>15</v>
      </c>
    </row>
    <row r="58" spans="1:5" ht="16" x14ac:dyDescent="0.2">
      <c r="A58" s="13" t="s">
        <v>74</v>
      </c>
      <c r="B58" s="13" t="s">
        <v>636</v>
      </c>
      <c r="C58" s="13" t="s">
        <v>634</v>
      </c>
      <c r="D58" s="13">
        <v>19</v>
      </c>
      <c r="E58" s="13" t="s">
        <v>15</v>
      </c>
    </row>
    <row r="59" spans="1:5" ht="16" x14ac:dyDescent="0.2">
      <c r="A59" s="13" t="s">
        <v>75</v>
      </c>
      <c r="B59" s="13" t="s">
        <v>638</v>
      </c>
      <c r="C59" s="13" t="s">
        <v>636</v>
      </c>
      <c r="D59" s="13">
        <v>86</v>
      </c>
      <c r="E59" s="13" t="s">
        <v>15</v>
      </c>
    </row>
    <row r="60" spans="1:5" ht="16" x14ac:dyDescent="0.2">
      <c r="A60" s="13" t="s">
        <v>76</v>
      </c>
      <c r="B60" s="13" t="s">
        <v>636</v>
      </c>
      <c r="C60" s="13" t="s">
        <v>634</v>
      </c>
      <c r="D60" s="13">
        <v>19</v>
      </c>
      <c r="E60" s="13" t="s">
        <v>15</v>
      </c>
    </row>
    <row r="61" spans="1:5" ht="16" x14ac:dyDescent="0.2">
      <c r="A61" s="13" t="s">
        <v>77</v>
      </c>
      <c r="B61" s="13" t="s">
        <v>636</v>
      </c>
      <c r="C61" s="13" t="s">
        <v>636</v>
      </c>
      <c r="D61" s="13">
        <v>38</v>
      </c>
      <c r="E61" s="13" t="s">
        <v>15</v>
      </c>
    </row>
    <row r="62" spans="1:5" ht="16" x14ac:dyDescent="0.2">
      <c r="A62" s="13" t="s">
        <v>78</v>
      </c>
      <c r="B62" s="13" t="s">
        <v>643</v>
      </c>
      <c r="C62" s="13" t="s">
        <v>633</v>
      </c>
      <c r="D62" s="72">
        <v>5000</v>
      </c>
      <c r="E62" s="13" t="s">
        <v>15</v>
      </c>
    </row>
    <row r="63" spans="1:5" ht="16" x14ac:dyDescent="0.2">
      <c r="A63" s="13" t="s">
        <v>80</v>
      </c>
      <c r="B63" s="13" t="s">
        <v>643</v>
      </c>
      <c r="C63" s="13" t="s">
        <v>637</v>
      </c>
      <c r="D63" s="71">
        <v>1800</v>
      </c>
      <c r="E63" s="13" t="s">
        <v>15</v>
      </c>
    </row>
    <row r="64" spans="1:5" ht="16" x14ac:dyDescent="0.2">
      <c r="A64" s="13" t="s">
        <v>82</v>
      </c>
      <c r="B64" s="13" t="s">
        <v>643</v>
      </c>
      <c r="C64" s="13" t="s">
        <v>641</v>
      </c>
      <c r="D64" s="72">
        <v>2400</v>
      </c>
      <c r="E64" s="13" t="s">
        <v>15</v>
      </c>
    </row>
    <row r="65" spans="1:5" ht="16" x14ac:dyDescent="0.2">
      <c r="A65" s="13" t="s">
        <v>83</v>
      </c>
      <c r="B65" s="13" t="s">
        <v>643</v>
      </c>
      <c r="C65" s="13" t="s">
        <v>633</v>
      </c>
      <c r="D65" s="72">
        <v>5000</v>
      </c>
      <c r="E65" s="13" t="s">
        <v>15</v>
      </c>
    </row>
    <row r="66" spans="1:5" ht="16" x14ac:dyDescent="0.2">
      <c r="A66" s="13" t="s">
        <v>84</v>
      </c>
      <c r="B66" s="13" t="s">
        <v>643</v>
      </c>
      <c r="C66" s="13" t="s">
        <v>638</v>
      </c>
      <c r="D66" s="13">
        <v>860</v>
      </c>
      <c r="E66" s="13" t="s">
        <v>15</v>
      </c>
    </row>
    <row r="67" spans="1:5" ht="16" x14ac:dyDescent="0.2">
      <c r="A67" s="13" t="s">
        <v>86</v>
      </c>
      <c r="B67" s="13" t="s">
        <v>637</v>
      </c>
      <c r="C67" s="13" t="s">
        <v>634</v>
      </c>
      <c r="D67" s="13">
        <v>160</v>
      </c>
      <c r="E67" s="13" t="s">
        <v>15</v>
      </c>
    </row>
    <row r="68" spans="1:5" ht="16" x14ac:dyDescent="0.2">
      <c r="A68" s="13" t="s">
        <v>87</v>
      </c>
      <c r="B68" s="13" t="s">
        <v>633</v>
      </c>
      <c r="C68" s="13" t="s">
        <v>634</v>
      </c>
      <c r="D68" s="13">
        <v>260</v>
      </c>
      <c r="E68" s="13" t="s">
        <v>15</v>
      </c>
    </row>
    <row r="69" spans="1:5" ht="16" x14ac:dyDescent="0.2">
      <c r="A69" s="13" t="s">
        <v>88</v>
      </c>
      <c r="B69" s="13" t="s">
        <v>633</v>
      </c>
      <c r="C69" s="13" t="s">
        <v>636</v>
      </c>
      <c r="D69" s="13">
        <v>300</v>
      </c>
      <c r="E69" s="13" t="s">
        <v>15</v>
      </c>
    </row>
    <row r="70" spans="1:5" ht="16" x14ac:dyDescent="0.2">
      <c r="A70" s="13" t="s">
        <v>89</v>
      </c>
      <c r="B70" s="13" t="s">
        <v>633</v>
      </c>
      <c r="C70" s="13" t="s">
        <v>638</v>
      </c>
      <c r="D70" s="13">
        <v>390</v>
      </c>
      <c r="E70" s="13" t="s">
        <v>15</v>
      </c>
    </row>
    <row r="71" spans="1:5" ht="16" x14ac:dyDescent="0.2">
      <c r="A71" s="13" t="s">
        <v>90</v>
      </c>
      <c r="B71" s="13" t="s">
        <v>639</v>
      </c>
      <c r="C71" s="13" t="s">
        <v>638</v>
      </c>
      <c r="D71" s="13">
        <v>530</v>
      </c>
      <c r="E71" s="13" t="s">
        <v>15</v>
      </c>
    </row>
    <row r="72" spans="1:5" ht="16" x14ac:dyDescent="0.2">
      <c r="A72" s="13" t="s">
        <v>91</v>
      </c>
      <c r="B72" s="13" t="s">
        <v>15</v>
      </c>
      <c r="C72" s="13" t="s">
        <v>15</v>
      </c>
      <c r="D72" s="71" t="s">
        <v>15</v>
      </c>
      <c r="E72" s="13" t="s">
        <v>81</v>
      </c>
    </row>
    <row r="73" spans="1:5" ht="16" x14ac:dyDescent="0.2">
      <c r="A73" s="13" t="s">
        <v>92</v>
      </c>
      <c r="B73" s="13" t="s">
        <v>643</v>
      </c>
      <c r="C73" s="13" t="s">
        <v>636</v>
      </c>
      <c r="D73" s="13">
        <v>570</v>
      </c>
      <c r="E73" s="13" t="s">
        <v>15</v>
      </c>
    </row>
    <row r="74" spans="1:5" ht="16" x14ac:dyDescent="0.2">
      <c r="A74" s="13" t="s">
        <v>93</v>
      </c>
      <c r="B74" s="13" t="s">
        <v>642</v>
      </c>
      <c r="C74" s="13" t="s">
        <v>634</v>
      </c>
      <c r="D74" s="13">
        <v>40</v>
      </c>
      <c r="E74" s="13" t="s">
        <v>15</v>
      </c>
    </row>
    <row r="75" spans="1:5" ht="16" x14ac:dyDescent="0.2">
      <c r="A75" s="13" t="s">
        <v>94</v>
      </c>
      <c r="B75" s="13" t="s">
        <v>642</v>
      </c>
      <c r="C75" s="13" t="s">
        <v>634</v>
      </c>
      <c r="D75" s="13">
        <v>40</v>
      </c>
      <c r="E75" s="13" t="s">
        <v>15</v>
      </c>
    </row>
    <row r="76" spans="1:5" ht="16" x14ac:dyDescent="0.2">
      <c r="A76" s="13" t="s">
        <v>95</v>
      </c>
      <c r="B76" s="13" t="s">
        <v>634</v>
      </c>
      <c r="C76" s="13" t="s">
        <v>642</v>
      </c>
      <c r="D76" s="13">
        <v>37</v>
      </c>
      <c r="E76" s="13" t="s">
        <v>15</v>
      </c>
    </row>
    <row r="77" spans="1:5" ht="16" x14ac:dyDescent="0.2">
      <c r="A77" s="13" t="s">
        <v>96</v>
      </c>
      <c r="B77" s="13" t="s">
        <v>636</v>
      </c>
      <c r="C77" s="13" t="s">
        <v>634</v>
      </c>
      <c r="D77" s="13">
        <v>19</v>
      </c>
      <c r="E77" s="13" t="s">
        <v>15</v>
      </c>
    </row>
    <row r="78" spans="1:5" ht="16" x14ac:dyDescent="0.2">
      <c r="A78" s="13" t="s">
        <v>97</v>
      </c>
      <c r="B78" s="13" t="s">
        <v>634</v>
      </c>
      <c r="C78" s="13" t="s">
        <v>634</v>
      </c>
      <c r="D78" s="71">
        <f>18*0.25</f>
        <v>4.5</v>
      </c>
      <c r="E78" s="13" t="s">
        <v>15</v>
      </c>
    </row>
    <row r="79" spans="1:5" ht="16" x14ac:dyDescent="0.2">
      <c r="A79" s="13" t="s">
        <v>98</v>
      </c>
      <c r="B79" s="13" t="s">
        <v>634</v>
      </c>
      <c r="C79" s="13" t="s">
        <v>634</v>
      </c>
      <c r="D79" s="71">
        <f>18*0.25</f>
        <v>4.5</v>
      </c>
      <c r="E79" s="13" t="s">
        <v>15</v>
      </c>
    </row>
    <row r="80" spans="1:5" ht="16" x14ac:dyDescent="0.2">
      <c r="A80" s="13" t="s">
        <v>99</v>
      </c>
      <c r="B80" s="13" t="s">
        <v>643</v>
      </c>
      <c r="C80" s="13" t="s">
        <v>635</v>
      </c>
      <c r="D80" s="71">
        <v>1400</v>
      </c>
      <c r="E80" s="13" t="s">
        <v>15</v>
      </c>
    </row>
    <row r="81" spans="1:5" ht="16" x14ac:dyDescent="0.2">
      <c r="A81" s="13" t="s">
        <v>100</v>
      </c>
      <c r="B81" s="13" t="s">
        <v>643</v>
      </c>
      <c r="C81" s="13" t="s">
        <v>636</v>
      </c>
      <c r="D81" s="13">
        <v>570</v>
      </c>
      <c r="E81" s="13" t="s">
        <v>15</v>
      </c>
    </row>
    <row r="82" spans="1:5" ht="16" x14ac:dyDescent="0.2">
      <c r="A82" s="13" t="s">
        <v>101</v>
      </c>
      <c r="B82" s="13" t="s">
        <v>641</v>
      </c>
      <c r="C82" s="13" t="s">
        <v>634</v>
      </c>
      <c r="D82" s="13">
        <v>200</v>
      </c>
      <c r="E82" s="13" t="s">
        <v>15</v>
      </c>
    </row>
    <row r="83" spans="1:5" ht="16" x14ac:dyDescent="0.2">
      <c r="A83" s="13" t="s">
        <v>102</v>
      </c>
      <c r="B83" s="13" t="s">
        <v>643</v>
      </c>
      <c r="C83" s="13" t="s">
        <v>636</v>
      </c>
      <c r="D83" s="13">
        <v>570</v>
      </c>
      <c r="E83" s="13" t="s">
        <v>15</v>
      </c>
    </row>
    <row r="84" spans="1:5" ht="16" x14ac:dyDescent="0.2">
      <c r="A84" s="13" t="s">
        <v>103</v>
      </c>
      <c r="B84" s="13" t="s">
        <v>641</v>
      </c>
      <c r="C84" s="13" t="s">
        <v>636</v>
      </c>
      <c r="D84" s="13">
        <v>240</v>
      </c>
      <c r="E84" s="13" t="s">
        <v>15</v>
      </c>
    </row>
    <row r="85" spans="1:5" ht="16" x14ac:dyDescent="0.2">
      <c r="A85" s="13" t="s">
        <v>104</v>
      </c>
      <c r="B85" s="13" t="s">
        <v>639</v>
      </c>
      <c r="C85" s="13" t="s">
        <v>634</v>
      </c>
      <c r="D85" s="13">
        <v>340</v>
      </c>
      <c r="E85" s="13" t="s">
        <v>15</v>
      </c>
    </row>
    <row r="86" spans="1:5" ht="16" x14ac:dyDescent="0.2">
      <c r="A86" s="13" t="s">
        <v>105</v>
      </c>
      <c r="B86" s="13" t="s">
        <v>637</v>
      </c>
      <c r="C86" s="13" t="s">
        <v>636</v>
      </c>
      <c r="D86" s="13">
        <v>190</v>
      </c>
      <c r="E86" s="13" t="s">
        <v>15</v>
      </c>
    </row>
    <row r="87" spans="1:5" ht="16" x14ac:dyDescent="0.2">
      <c r="A87" s="13" t="s">
        <v>106</v>
      </c>
      <c r="B87" s="13" t="s">
        <v>641</v>
      </c>
      <c r="C87" s="13" t="s">
        <v>634</v>
      </c>
      <c r="D87" s="13">
        <v>200</v>
      </c>
      <c r="E87" s="13" t="s">
        <v>15</v>
      </c>
    </row>
    <row r="88" spans="1:5" ht="16" x14ac:dyDescent="0.2">
      <c r="A88" s="13" t="s">
        <v>107</v>
      </c>
      <c r="B88" s="13" t="s">
        <v>633</v>
      </c>
      <c r="C88" s="13" t="s">
        <v>634</v>
      </c>
      <c r="D88" s="13">
        <v>260</v>
      </c>
      <c r="E88" s="13" t="s">
        <v>15</v>
      </c>
    </row>
    <row r="89" spans="1:5" ht="16" x14ac:dyDescent="0.2">
      <c r="A89" s="13" t="s">
        <v>108</v>
      </c>
      <c r="B89" s="13" t="s">
        <v>639</v>
      </c>
      <c r="C89" s="13" t="s">
        <v>636</v>
      </c>
      <c r="D89" s="13">
        <v>400</v>
      </c>
      <c r="E89" s="13" t="s">
        <v>15</v>
      </c>
    </row>
    <row r="90" spans="1:5" ht="16" x14ac:dyDescent="0.2">
      <c r="A90" s="13" t="s">
        <v>109</v>
      </c>
      <c r="B90" s="13" t="s">
        <v>640</v>
      </c>
      <c r="C90" s="13" t="s">
        <v>634</v>
      </c>
      <c r="D90" s="13">
        <v>90</v>
      </c>
      <c r="E90" s="13" t="s">
        <v>15</v>
      </c>
    </row>
    <row r="91" spans="1:5" ht="16" x14ac:dyDescent="0.2">
      <c r="A91" s="13" t="s">
        <v>110</v>
      </c>
      <c r="B91" s="13" t="s">
        <v>640</v>
      </c>
      <c r="C91" s="13" t="s">
        <v>634</v>
      </c>
      <c r="D91" s="13">
        <v>90</v>
      </c>
      <c r="E91" s="13" t="s">
        <v>15</v>
      </c>
    </row>
    <row r="92" spans="1:5" ht="16" x14ac:dyDescent="0.2">
      <c r="A92" s="13" t="s">
        <v>111</v>
      </c>
      <c r="B92" s="13" t="s">
        <v>640</v>
      </c>
      <c r="C92" s="13" t="s">
        <v>634</v>
      </c>
      <c r="D92" s="13">
        <v>90</v>
      </c>
      <c r="E92" s="13" t="s">
        <v>15</v>
      </c>
    </row>
    <row r="93" spans="1:5" ht="16" x14ac:dyDescent="0.2">
      <c r="A93" s="13" t="s">
        <v>112</v>
      </c>
      <c r="B93" s="13" t="s">
        <v>642</v>
      </c>
      <c r="C93" s="13" t="s">
        <v>634</v>
      </c>
      <c r="D93" s="13">
        <v>40</v>
      </c>
      <c r="E93" s="13" t="s">
        <v>15</v>
      </c>
    </row>
    <row r="94" spans="1:5" ht="16" x14ac:dyDescent="0.2">
      <c r="A94" s="13" t="s">
        <v>113</v>
      </c>
      <c r="B94" s="13" t="s">
        <v>640</v>
      </c>
      <c r="C94" s="13" t="s">
        <v>634</v>
      </c>
      <c r="D94" s="13">
        <v>90</v>
      </c>
      <c r="E94" s="13" t="s">
        <v>15</v>
      </c>
    </row>
    <row r="95" spans="1:5" ht="16" x14ac:dyDescent="0.2">
      <c r="A95" s="13" t="s">
        <v>114</v>
      </c>
      <c r="B95" s="13" t="s">
        <v>638</v>
      </c>
      <c r="C95" s="13" t="s">
        <v>634</v>
      </c>
      <c r="D95" s="13">
        <v>64</v>
      </c>
      <c r="E95" s="13" t="s">
        <v>15</v>
      </c>
    </row>
    <row r="96" spans="1:5" ht="16" x14ac:dyDescent="0.2">
      <c r="A96" s="13" t="s">
        <v>115</v>
      </c>
      <c r="B96" s="13" t="s">
        <v>636</v>
      </c>
      <c r="C96" s="13" t="s">
        <v>634</v>
      </c>
      <c r="D96" s="13">
        <v>19</v>
      </c>
      <c r="E96" s="13" t="s">
        <v>15</v>
      </c>
    </row>
    <row r="97" spans="1:5" ht="16" x14ac:dyDescent="0.2">
      <c r="A97" s="13" t="s">
        <v>116</v>
      </c>
      <c r="B97" s="13" t="s">
        <v>635</v>
      </c>
      <c r="C97" s="13" t="s">
        <v>634</v>
      </c>
      <c r="D97" s="71">
        <v>120</v>
      </c>
      <c r="E97" s="13" t="s">
        <v>15</v>
      </c>
    </row>
    <row r="98" spans="1:5" ht="16" x14ac:dyDescent="0.2">
      <c r="A98" s="13" t="s">
        <v>117</v>
      </c>
      <c r="B98" s="13" t="s">
        <v>643</v>
      </c>
      <c r="C98" s="13" t="s">
        <v>638</v>
      </c>
      <c r="D98" s="13">
        <v>860</v>
      </c>
      <c r="E98" s="13" t="s">
        <v>15</v>
      </c>
    </row>
    <row r="99" spans="1:5" ht="16" x14ac:dyDescent="0.2">
      <c r="A99" s="13" t="s">
        <v>118</v>
      </c>
      <c r="B99" s="13" t="s">
        <v>643</v>
      </c>
      <c r="C99" s="13" t="s">
        <v>636</v>
      </c>
      <c r="D99" s="13">
        <v>570</v>
      </c>
      <c r="E99" s="13" t="s">
        <v>15</v>
      </c>
    </row>
    <row r="100" spans="1:5" ht="16" x14ac:dyDescent="0.2">
      <c r="A100" s="13" t="s">
        <v>119</v>
      </c>
      <c r="B100" s="13" t="s">
        <v>641</v>
      </c>
      <c r="C100" s="13" t="s">
        <v>634</v>
      </c>
      <c r="D100" s="13">
        <v>200</v>
      </c>
      <c r="E100" s="13" t="s">
        <v>15</v>
      </c>
    </row>
    <row r="101" spans="1:5" ht="16" x14ac:dyDescent="0.2">
      <c r="A101" s="13" t="s">
        <v>120</v>
      </c>
      <c r="B101" s="13" t="s">
        <v>641</v>
      </c>
      <c r="C101" s="13" t="s">
        <v>636</v>
      </c>
      <c r="D101" s="13">
        <v>240</v>
      </c>
      <c r="E101" s="13" t="s">
        <v>15</v>
      </c>
    </row>
    <row r="102" spans="1:5" ht="16" x14ac:dyDescent="0.2">
      <c r="A102" s="13" t="s">
        <v>121</v>
      </c>
      <c r="B102" s="13" t="s">
        <v>641</v>
      </c>
      <c r="C102" s="13" t="s">
        <v>634</v>
      </c>
      <c r="D102" s="13">
        <v>200</v>
      </c>
      <c r="E102" s="13" t="s">
        <v>15</v>
      </c>
    </row>
    <row r="103" spans="1:5" ht="16" x14ac:dyDescent="0.2">
      <c r="A103" s="13" t="s">
        <v>122</v>
      </c>
      <c r="B103" s="13" t="s">
        <v>636</v>
      </c>
      <c r="C103" s="13" t="s">
        <v>634</v>
      </c>
      <c r="D103" s="13">
        <v>19</v>
      </c>
      <c r="E103" s="13" t="s">
        <v>15</v>
      </c>
    </row>
    <row r="104" spans="1:5" ht="16" x14ac:dyDescent="0.2">
      <c r="A104" s="13" t="s">
        <v>123</v>
      </c>
      <c r="B104" s="13" t="s">
        <v>633</v>
      </c>
      <c r="C104" s="13" t="s">
        <v>634</v>
      </c>
      <c r="D104" s="13">
        <v>260</v>
      </c>
      <c r="E104" s="13" t="s">
        <v>15</v>
      </c>
    </row>
    <row r="105" spans="1:5" ht="16" x14ac:dyDescent="0.2">
      <c r="A105" s="13" t="s">
        <v>124</v>
      </c>
      <c r="B105" s="13" t="s">
        <v>640</v>
      </c>
      <c r="C105" s="13" t="s">
        <v>635</v>
      </c>
      <c r="D105" s="13">
        <v>210</v>
      </c>
      <c r="E105" s="13" t="s">
        <v>15</v>
      </c>
    </row>
    <row r="106" spans="1:5" ht="16" x14ac:dyDescent="0.2">
      <c r="A106" s="13" t="s">
        <v>125</v>
      </c>
      <c r="B106" s="13" t="s">
        <v>641</v>
      </c>
      <c r="C106" s="13" t="s">
        <v>642</v>
      </c>
      <c r="D106" s="13">
        <v>270</v>
      </c>
      <c r="E106" s="13" t="s">
        <v>15</v>
      </c>
    </row>
    <row r="107" spans="1:5" ht="16" x14ac:dyDescent="0.2">
      <c r="A107" s="13" t="s">
        <v>126</v>
      </c>
      <c r="B107" s="13" t="s">
        <v>636</v>
      </c>
      <c r="C107" s="13" t="s">
        <v>634</v>
      </c>
      <c r="D107" s="13">
        <v>19</v>
      </c>
      <c r="E107" s="13" t="s">
        <v>15</v>
      </c>
    </row>
    <row r="108" spans="1:5" ht="16" x14ac:dyDescent="0.2">
      <c r="A108" s="13" t="s">
        <v>127</v>
      </c>
      <c r="B108" s="13" t="s">
        <v>641</v>
      </c>
      <c r="C108" s="13" t="s">
        <v>634</v>
      </c>
      <c r="D108" s="13">
        <v>200</v>
      </c>
      <c r="E108" s="13" t="s">
        <v>15</v>
      </c>
    </row>
    <row r="109" spans="1:5" ht="16" x14ac:dyDescent="0.2">
      <c r="A109" s="13" t="s">
        <v>128</v>
      </c>
      <c r="B109" s="13" t="s">
        <v>634</v>
      </c>
      <c r="C109" s="13" t="s">
        <v>634</v>
      </c>
      <c r="D109" s="71">
        <f>18*0.25</f>
        <v>4.5</v>
      </c>
      <c r="E109" s="13" t="s">
        <v>15</v>
      </c>
    </row>
    <row r="110" spans="1:5" ht="16" x14ac:dyDescent="0.2">
      <c r="A110" s="13" t="s">
        <v>129</v>
      </c>
      <c r="B110" s="13" t="s">
        <v>640</v>
      </c>
      <c r="C110" s="13" t="s">
        <v>634</v>
      </c>
      <c r="D110" s="13">
        <v>90</v>
      </c>
      <c r="E110" s="13" t="s">
        <v>15</v>
      </c>
    </row>
    <row r="111" spans="1:5" ht="16" x14ac:dyDescent="0.2">
      <c r="A111" s="13" t="s">
        <v>130</v>
      </c>
      <c r="B111" s="13" t="s">
        <v>633</v>
      </c>
      <c r="C111" s="13" t="s">
        <v>642</v>
      </c>
      <c r="D111" s="13">
        <v>340</v>
      </c>
      <c r="E111" s="13" t="s">
        <v>15</v>
      </c>
    </row>
    <row r="112" spans="1:5" ht="16" x14ac:dyDescent="0.2">
      <c r="A112" s="13" t="s">
        <v>131</v>
      </c>
      <c r="B112" s="13" t="s">
        <v>638</v>
      </c>
      <c r="C112" s="13" t="s">
        <v>634</v>
      </c>
      <c r="D112" s="13">
        <v>64</v>
      </c>
      <c r="E112" s="13" t="s">
        <v>15</v>
      </c>
    </row>
    <row r="113" spans="1:5" ht="16" x14ac:dyDescent="0.2">
      <c r="A113" s="13" t="s">
        <v>132</v>
      </c>
      <c r="B113" s="13" t="s">
        <v>638</v>
      </c>
      <c r="C113" s="13" t="s">
        <v>634</v>
      </c>
      <c r="D113" s="13">
        <v>64</v>
      </c>
      <c r="E113" s="13" t="s">
        <v>15</v>
      </c>
    </row>
    <row r="114" spans="1:5" ht="16" x14ac:dyDescent="0.2">
      <c r="A114" s="13" t="s">
        <v>133</v>
      </c>
      <c r="B114" s="13" t="s">
        <v>638</v>
      </c>
      <c r="C114" s="13" t="s">
        <v>634</v>
      </c>
      <c r="D114" s="13">
        <v>64</v>
      </c>
      <c r="E114" s="13" t="s">
        <v>15</v>
      </c>
    </row>
    <row r="115" spans="1:5" ht="16" x14ac:dyDescent="0.2">
      <c r="A115" s="13" t="s">
        <v>134</v>
      </c>
      <c r="B115" s="13" t="s">
        <v>640</v>
      </c>
      <c r="C115" s="13" t="s">
        <v>636</v>
      </c>
      <c r="D115" s="71">
        <v>110</v>
      </c>
      <c r="E115" s="13" t="s">
        <v>15</v>
      </c>
    </row>
    <row r="116" spans="1:5" ht="16" x14ac:dyDescent="0.2">
      <c r="A116" s="13" t="s">
        <v>135</v>
      </c>
      <c r="B116" s="13" t="s">
        <v>643</v>
      </c>
      <c r="C116" s="13" t="s">
        <v>637</v>
      </c>
      <c r="D116" s="71">
        <v>1800</v>
      </c>
      <c r="E116" s="13" t="s">
        <v>15</v>
      </c>
    </row>
    <row r="117" spans="1:5" ht="16" x14ac:dyDescent="0.2">
      <c r="A117" s="13" t="s">
        <v>136</v>
      </c>
      <c r="B117" s="13" t="s">
        <v>643</v>
      </c>
      <c r="C117" s="13" t="s">
        <v>638</v>
      </c>
      <c r="D117" s="13">
        <v>860</v>
      </c>
      <c r="E117" s="13" t="s">
        <v>15</v>
      </c>
    </row>
    <row r="118" spans="1:5" ht="16" x14ac:dyDescent="0.2">
      <c r="A118" s="13" t="s">
        <v>137</v>
      </c>
      <c r="B118" s="13" t="s">
        <v>643</v>
      </c>
      <c r="C118" s="13" t="s">
        <v>643</v>
      </c>
      <c r="D118" s="71">
        <f>5000*1.25</f>
        <v>6250</v>
      </c>
      <c r="E118" s="13" t="s">
        <v>15</v>
      </c>
    </row>
    <row r="119" spans="1:5" ht="16" x14ac:dyDescent="0.2">
      <c r="A119" s="13" t="s">
        <v>138</v>
      </c>
      <c r="B119" s="13" t="s">
        <v>643</v>
      </c>
      <c r="C119" s="13" t="s">
        <v>633</v>
      </c>
      <c r="D119" s="72">
        <v>5000</v>
      </c>
      <c r="E119" s="13" t="s">
        <v>15</v>
      </c>
    </row>
    <row r="120" spans="1:5" ht="16" x14ac:dyDescent="0.2">
      <c r="A120" s="13" t="s">
        <v>139</v>
      </c>
      <c r="B120" s="13" t="s">
        <v>643</v>
      </c>
      <c r="C120" s="13" t="s">
        <v>643</v>
      </c>
      <c r="D120" s="71">
        <f>5000*1.25</f>
        <v>6250</v>
      </c>
      <c r="E120" s="13" t="s">
        <v>15</v>
      </c>
    </row>
    <row r="121" spans="1:5" ht="16" x14ac:dyDescent="0.2">
      <c r="A121" s="13" t="s">
        <v>140</v>
      </c>
      <c r="B121" s="13" t="s">
        <v>639</v>
      </c>
      <c r="C121" s="13" t="s">
        <v>643</v>
      </c>
      <c r="D121" s="71">
        <v>1400</v>
      </c>
      <c r="E121" s="13" t="s">
        <v>15</v>
      </c>
    </row>
    <row r="122" spans="1:5" ht="16" x14ac:dyDescent="0.2">
      <c r="A122" s="13" t="s">
        <v>141</v>
      </c>
      <c r="B122" s="13" t="s">
        <v>643</v>
      </c>
      <c r="C122" s="13" t="s">
        <v>634</v>
      </c>
      <c r="D122" s="13">
        <v>480</v>
      </c>
      <c r="E122" s="13" t="s">
        <v>15</v>
      </c>
    </row>
    <row r="123" spans="1:5" ht="16" x14ac:dyDescent="0.2">
      <c r="A123" s="13" t="s">
        <v>143</v>
      </c>
      <c r="B123" s="13" t="s">
        <v>640</v>
      </c>
      <c r="C123" s="13" t="s">
        <v>634</v>
      </c>
      <c r="D123" s="13">
        <v>90</v>
      </c>
      <c r="E123" s="13" t="s">
        <v>15</v>
      </c>
    </row>
    <row r="124" spans="1:5" ht="16" x14ac:dyDescent="0.2">
      <c r="A124" s="13" t="s">
        <v>144</v>
      </c>
      <c r="B124" s="13" t="s">
        <v>641</v>
      </c>
      <c r="C124" s="13" t="s">
        <v>642</v>
      </c>
      <c r="D124" s="13">
        <v>270</v>
      </c>
      <c r="E124" s="13" t="s">
        <v>15</v>
      </c>
    </row>
    <row r="125" spans="1:5" ht="16" x14ac:dyDescent="0.2">
      <c r="A125" s="13" t="s">
        <v>145</v>
      </c>
      <c r="B125" s="13" t="s">
        <v>639</v>
      </c>
      <c r="C125" s="13" t="s">
        <v>642</v>
      </c>
      <c r="D125" s="13">
        <v>460</v>
      </c>
      <c r="E125" s="13" t="s">
        <v>15</v>
      </c>
    </row>
    <row r="126" spans="1:5" ht="16" x14ac:dyDescent="0.2">
      <c r="A126" s="13" t="s">
        <v>146</v>
      </c>
      <c r="B126" s="13" t="s">
        <v>633</v>
      </c>
      <c r="C126" s="13" t="s">
        <v>640</v>
      </c>
      <c r="D126" s="13">
        <v>440</v>
      </c>
      <c r="E126" s="13" t="s">
        <v>15</v>
      </c>
    </row>
    <row r="127" spans="1:5" ht="16" x14ac:dyDescent="0.2">
      <c r="A127" s="13" t="s">
        <v>147</v>
      </c>
      <c r="B127" s="13" t="s">
        <v>638</v>
      </c>
      <c r="C127" s="13" t="s">
        <v>634</v>
      </c>
      <c r="D127" s="13">
        <v>64</v>
      </c>
      <c r="E127" s="13" t="s">
        <v>15</v>
      </c>
    </row>
    <row r="128" spans="1:5" ht="16" x14ac:dyDescent="0.2">
      <c r="A128" s="13" t="s">
        <v>148</v>
      </c>
      <c r="B128" s="13" t="s">
        <v>641</v>
      </c>
      <c r="C128" s="13" t="s">
        <v>636</v>
      </c>
      <c r="D128" s="13">
        <v>240</v>
      </c>
      <c r="E128" s="13" t="s">
        <v>15</v>
      </c>
    </row>
    <row r="129" spans="1:5" ht="16" x14ac:dyDescent="0.2">
      <c r="A129" s="13" t="s">
        <v>149</v>
      </c>
      <c r="B129" s="13" t="s">
        <v>643</v>
      </c>
      <c r="C129" s="13" t="s">
        <v>634</v>
      </c>
      <c r="D129" s="13">
        <v>480</v>
      </c>
      <c r="E129" s="13" t="s">
        <v>15</v>
      </c>
    </row>
    <row r="130" spans="1:5" ht="16" x14ac:dyDescent="0.2">
      <c r="A130" s="13" t="s">
        <v>150</v>
      </c>
      <c r="B130" s="13" t="s">
        <v>636</v>
      </c>
      <c r="C130" s="13" t="s">
        <v>634</v>
      </c>
      <c r="D130" s="13">
        <v>19</v>
      </c>
      <c r="E130" s="13" t="s">
        <v>15</v>
      </c>
    </row>
    <row r="131" spans="1:5" ht="16" x14ac:dyDescent="0.2">
      <c r="A131" s="13" t="s">
        <v>151</v>
      </c>
      <c r="B131" s="13" t="s">
        <v>642</v>
      </c>
      <c r="C131" s="13" t="s">
        <v>634</v>
      </c>
      <c r="D131" s="13">
        <v>40</v>
      </c>
      <c r="E131" s="13" t="s">
        <v>15</v>
      </c>
    </row>
    <row r="132" spans="1:5" ht="16" x14ac:dyDescent="0.2">
      <c r="A132" s="13" t="s">
        <v>152</v>
      </c>
      <c r="B132" s="13" t="s">
        <v>634</v>
      </c>
      <c r="C132" s="13" t="s">
        <v>634</v>
      </c>
      <c r="D132" s="71">
        <f>18*0.25</f>
        <v>4.5</v>
      </c>
      <c r="E132" s="13" t="s">
        <v>15</v>
      </c>
    </row>
    <row r="133" spans="1:5" ht="16" x14ac:dyDescent="0.2">
      <c r="A133" s="13" t="s">
        <v>153</v>
      </c>
      <c r="B133" s="13" t="s">
        <v>642</v>
      </c>
      <c r="C133" s="13" t="s">
        <v>636</v>
      </c>
      <c r="D133" s="13">
        <v>61</v>
      </c>
      <c r="E133" s="13" t="s">
        <v>15</v>
      </c>
    </row>
    <row r="134" spans="1:5" ht="16" x14ac:dyDescent="0.2">
      <c r="A134" s="13" t="s">
        <v>154</v>
      </c>
      <c r="B134" s="13" t="s">
        <v>643</v>
      </c>
      <c r="C134" s="13" t="s">
        <v>636</v>
      </c>
      <c r="D134" s="13">
        <v>570</v>
      </c>
      <c r="E134" s="13" t="s">
        <v>15</v>
      </c>
    </row>
    <row r="135" spans="1:5" ht="16" x14ac:dyDescent="0.2">
      <c r="A135" s="13" t="s">
        <v>155</v>
      </c>
      <c r="B135" s="13" t="s">
        <v>634</v>
      </c>
      <c r="C135" s="13" t="s">
        <v>634</v>
      </c>
      <c r="D135" s="71">
        <f>18*0.25</f>
        <v>4.5</v>
      </c>
      <c r="E135" s="13" t="s">
        <v>15</v>
      </c>
    </row>
    <row r="136" spans="1:5" ht="16" x14ac:dyDescent="0.2">
      <c r="A136" s="13" t="s">
        <v>156</v>
      </c>
      <c r="B136" s="13" t="s">
        <v>638</v>
      </c>
      <c r="C136" s="13" t="s">
        <v>634</v>
      </c>
      <c r="D136" s="13">
        <v>64</v>
      </c>
      <c r="E136" s="13" t="s">
        <v>15</v>
      </c>
    </row>
    <row r="137" spans="1:5" ht="16" x14ac:dyDescent="0.2">
      <c r="A137" s="13" t="s">
        <v>157</v>
      </c>
      <c r="B137" s="13" t="s">
        <v>639</v>
      </c>
      <c r="C137" s="13" t="s">
        <v>634</v>
      </c>
      <c r="D137" s="13">
        <v>340</v>
      </c>
      <c r="E137" s="13" t="s">
        <v>15</v>
      </c>
    </row>
    <row r="138" spans="1:5" ht="16" x14ac:dyDescent="0.2">
      <c r="A138" s="13" t="s">
        <v>158</v>
      </c>
      <c r="B138" s="13" t="s">
        <v>634</v>
      </c>
      <c r="C138" s="13" t="s">
        <v>634</v>
      </c>
      <c r="D138" s="71">
        <f>18*0.25</f>
        <v>4.5</v>
      </c>
      <c r="E138" s="13" t="s">
        <v>15</v>
      </c>
    </row>
    <row r="139" spans="1:5" ht="16" x14ac:dyDescent="0.2">
      <c r="A139" s="13" t="s">
        <v>159</v>
      </c>
      <c r="B139" s="13" t="s">
        <v>637</v>
      </c>
      <c r="C139" s="13" t="s">
        <v>634</v>
      </c>
      <c r="D139" s="13">
        <v>160</v>
      </c>
      <c r="E139" s="13" t="s">
        <v>15</v>
      </c>
    </row>
    <row r="140" spans="1:5" ht="16" x14ac:dyDescent="0.2">
      <c r="A140" s="13" t="s">
        <v>160</v>
      </c>
      <c r="B140" s="13" t="s">
        <v>638</v>
      </c>
      <c r="C140" s="13" t="s">
        <v>636</v>
      </c>
      <c r="D140" s="13">
        <v>86</v>
      </c>
      <c r="E140" s="13" t="s">
        <v>15</v>
      </c>
    </row>
    <row r="141" spans="1:5" ht="16" x14ac:dyDescent="0.2">
      <c r="A141" s="13" t="s">
        <v>161</v>
      </c>
      <c r="B141" s="13" t="s">
        <v>643</v>
      </c>
      <c r="C141" s="13" t="s">
        <v>636</v>
      </c>
      <c r="D141" s="13">
        <v>570</v>
      </c>
      <c r="E141" s="13" t="s">
        <v>15</v>
      </c>
    </row>
    <row r="142" spans="1:5" ht="16" x14ac:dyDescent="0.2">
      <c r="A142" s="13" t="s">
        <v>162</v>
      </c>
      <c r="B142" s="13" t="s">
        <v>642</v>
      </c>
      <c r="C142" s="13" t="s">
        <v>634</v>
      </c>
      <c r="D142" s="13">
        <v>40</v>
      </c>
      <c r="E142" s="13" t="s">
        <v>15</v>
      </c>
    </row>
    <row r="143" spans="1:5" ht="16" x14ac:dyDescent="0.2">
      <c r="A143" s="13" t="s">
        <v>163</v>
      </c>
      <c r="B143" s="13" t="s">
        <v>639</v>
      </c>
      <c r="C143" s="13" t="s">
        <v>642</v>
      </c>
      <c r="D143" s="13">
        <v>460</v>
      </c>
      <c r="E143" s="13" t="s">
        <v>15</v>
      </c>
    </row>
    <row r="144" spans="1:5" ht="16" x14ac:dyDescent="0.2">
      <c r="A144" s="13" t="s">
        <v>164</v>
      </c>
      <c r="B144" s="13" t="s">
        <v>639</v>
      </c>
      <c r="C144" s="13" t="s">
        <v>636</v>
      </c>
      <c r="D144" s="13">
        <v>400</v>
      </c>
      <c r="E144" s="13" t="s">
        <v>15</v>
      </c>
    </row>
    <row r="145" spans="1:5" ht="16" x14ac:dyDescent="0.2">
      <c r="A145" s="13" t="s">
        <v>165</v>
      </c>
      <c r="B145" s="13" t="s">
        <v>642</v>
      </c>
      <c r="C145" s="13" t="s">
        <v>634</v>
      </c>
      <c r="D145" s="13">
        <v>40</v>
      </c>
      <c r="E145" s="13" t="s">
        <v>15</v>
      </c>
    </row>
    <row r="146" spans="1:5" ht="16" x14ac:dyDescent="0.2">
      <c r="A146" s="13" t="s">
        <v>166</v>
      </c>
      <c r="B146" s="13" t="s">
        <v>643</v>
      </c>
      <c r="C146" s="13" t="s">
        <v>643</v>
      </c>
      <c r="D146" s="71">
        <f>5000*1.25</f>
        <v>6250</v>
      </c>
      <c r="E146" s="13" t="s">
        <v>15</v>
      </c>
    </row>
    <row r="147" spans="1:5" ht="16" x14ac:dyDescent="0.2">
      <c r="A147" s="13" t="s">
        <v>167</v>
      </c>
      <c r="B147" s="13" t="s">
        <v>643</v>
      </c>
      <c r="C147" s="13" t="s">
        <v>637</v>
      </c>
      <c r="D147" s="71">
        <v>1800</v>
      </c>
      <c r="E147" s="13" t="s">
        <v>15</v>
      </c>
    </row>
    <row r="148" spans="1:5" ht="16" x14ac:dyDescent="0.2">
      <c r="A148" s="13" t="s">
        <v>168</v>
      </c>
      <c r="B148" s="13" t="s">
        <v>643</v>
      </c>
      <c r="C148" s="13" t="s">
        <v>639</v>
      </c>
      <c r="D148" s="72">
        <v>5000</v>
      </c>
      <c r="E148" s="13" t="s">
        <v>15</v>
      </c>
    </row>
    <row r="149" spans="1:5" ht="16" x14ac:dyDescent="0.2">
      <c r="A149" s="13" t="s">
        <v>169</v>
      </c>
      <c r="B149" s="13" t="s">
        <v>643</v>
      </c>
      <c r="C149" s="13" t="s">
        <v>639</v>
      </c>
      <c r="D149" s="72">
        <v>5000</v>
      </c>
      <c r="E149" s="13" t="s">
        <v>15</v>
      </c>
    </row>
    <row r="150" spans="1:5" ht="16" x14ac:dyDescent="0.2">
      <c r="A150" s="13" t="s">
        <v>171</v>
      </c>
      <c r="B150" s="13" t="s">
        <v>635</v>
      </c>
      <c r="C150" s="13" t="s">
        <v>634</v>
      </c>
      <c r="D150" s="71">
        <v>120</v>
      </c>
      <c r="E150" s="13" t="s">
        <v>15</v>
      </c>
    </row>
    <row r="151" spans="1:5" ht="16" x14ac:dyDescent="0.2">
      <c r="A151" s="13" t="s">
        <v>172</v>
      </c>
      <c r="B151" s="13" t="s">
        <v>643</v>
      </c>
      <c r="C151" s="13" t="s">
        <v>642</v>
      </c>
      <c r="D151" s="13">
        <v>700</v>
      </c>
      <c r="E151" s="13" t="s">
        <v>15</v>
      </c>
    </row>
    <row r="152" spans="1:5" ht="16" x14ac:dyDescent="0.2">
      <c r="A152" s="13" t="s">
        <v>173</v>
      </c>
      <c r="B152" s="13" t="s">
        <v>640</v>
      </c>
      <c r="C152" s="13" t="s">
        <v>634</v>
      </c>
      <c r="D152" s="13">
        <v>90</v>
      </c>
      <c r="E152" s="13" t="s">
        <v>15</v>
      </c>
    </row>
    <row r="153" spans="1:5" ht="16" x14ac:dyDescent="0.2">
      <c r="A153" s="13" t="s">
        <v>174</v>
      </c>
      <c r="B153" s="13" t="s">
        <v>643</v>
      </c>
      <c r="C153" s="13" t="s">
        <v>636</v>
      </c>
      <c r="D153" s="13">
        <v>570</v>
      </c>
      <c r="E153" s="13" t="s">
        <v>15</v>
      </c>
    </row>
    <row r="154" spans="1:5" ht="16" x14ac:dyDescent="0.2">
      <c r="A154" s="13" t="s">
        <v>175</v>
      </c>
      <c r="B154" s="13" t="s">
        <v>639</v>
      </c>
      <c r="C154" s="13" t="s">
        <v>638</v>
      </c>
      <c r="D154" s="13">
        <v>530</v>
      </c>
      <c r="E154" s="13" t="s">
        <v>15</v>
      </c>
    </row>
    <row r="155" spans="1:5" ht="16" x14ac:dyDescent="0.2">
      <c r="A155" s="13" t="s">
        <v>176</v>
      </c>
      <c r="B155" s="13" t="s">
        <v>643</v>
      </c>
      <c r="C155" s="13" t="s">
        <v>639</v>
      </c>
      <c r="D155" s="72">
        <v>5000</v>
      </c>
      <c r="E155" s="13" t="s">
        <v>15</v>
      </c>
    </row>
    <row r="156" spans="1:5" ht="16" x14ac:dyDescent="0.2">
      <c r="A156" s="13" t="s">
        <v>177</v>
      </c>
      <c r="B156" s="13" t="s">
        <v>641</v>
      </c>
      <c r="C156" s="13" t="s">
        <v>634</v>
      </c>
      <c r="D156" s="13">
        <v>200</v>
      </c>
      <c r="E156" s="13" t="s">
        <v>15</v>
      </c>
    </row>
    <row r="157" spans="1:5" ht="16" x14ac:dyDescent="0.2">
      <c r="A157" s="13" t="s">
        <v>178</v>
      </c>
      <c r="B157" s="13" t="s">
        <v>637</v>
      </c>
      <c r="C157" s="13" t="s">
        <v>636</v>
      </c>
      <c r="D157" s="13">
        <v>190</v>
      </c>
      <c r="E157" s="13" t="s">
        <v>15</v>
      </c>
    </row>
    <row r="158" spans="1:5" ht="16" x14ac:dyDescent="0.2">
      <c r="A158" s="13" t="s">
        <v>179</v>
      </c>
      <c r="B158" s="13" t="s">
        <v>637</v>
      </c>
      <c r="C158" s="13" t="s">
        <v>634</v>
      </c>
      <c r="D158" s="13">
        <v>160</v>
      </c>
      <c r="E158" s="13" t="s">
        <v>15</v>
      </c>
    </row>
    <row r="159" spans="1:5" ht="16" x14ac:dyDescent="0.2">
      <c r="A159" s="13" t="s">
        <v>180</v>
      </c>
      <c r="B159" s="13" t="s">
        <v>633</v>
      </c>
      <c r="C159" s="13" t="s">
        <v>642</v>
      </c>
      <c r="D159" s="13">
        <v>340</v>
      </c>
      <c r="E159" s="13" t="s">
        <v>15</v>
      </c>
    </row>
    <row r="160" spans="1:5" ht="16" x14ac:dyDescent="0.2">
      <c r="A160" s="13" t="s">
        <v>181</v>
      </c>
      <c r="B160" s="13" t="s">
        <v>635</v>
      </c>
      <c r="C160" s="13" t="s">
        <v>636</v>
      </c>
      <c r="D160" s="71">
        <v>150</v>
      </c>
      <c r="E160" s="13" t="s">
        <v>15</v>
      </c>
    </row>
    <row r="161" spans="1:5" ht="16" x14ac:dyDescent="0.2">
      <c r="A161" s="13" t="s">
        <v>182</v>
      </c>
      <c r="B161" s="13" t="s">
        <v>641</v>
      </c>
      <c r="C161" s="13" t="s">
        <v>634</v>
      </c>
      <c r="D161" s="13">
        <v>200</v>
      </c>
      <c r="E161" s="13" t="s">
        <v>15</v>
      </c>
    </row>
    <row r="162" spans="1:5" ht="16" x14ac:dyDescent="0.2">
      <c r="A162" s="13" t="s">
        <v>183</v>
      </c>
      <c r="B162" s="13" t="s">
        <v>641</v>
      </c>
      <c r="C162" s="13" t="s">
        <v>634</v>
      </c>
      <c r="D162" s="13">
        <v>200</v>
      </c>
      <c r="E162" s="13" t="s">
        <v>15</v>
      </c>
    </row>
    <row r="163" spans="1:5" ht="16" x14ac:dyDescent="0.2">
      <c r="A163" s="13" t="s">
        <v>184</v>
      </c>
      <c r="B163" s="13" t="s">
        <v>642</v>
      </c>
      <c r="C163" s="13" t="s">
        <v>634</v>
      </c>
      <c r="D163" s="13">
        <v>40</v>
      </c>
      <c r="E163" s="13" t="s">
        <v>15</v>
      </c>
    </row>
    <row r="164" spans="1:5" ht="16" x14ac:dyDescent="0.2">
      <c r="A164" s="13" t="s">
        <v>185</v>
      </c>
      <c r="B164" s="13" t="s">
        <v>643</v>
      </c>
      <c r="C164" s="13" t="s">
        <v>636</v>
      </c>
      <c r="D164" s="13">
        <v>570</v>
      </c>
      <c r="E164" s="13" t="s">
        <v>15</v>
      </c>
    </row>
    <row r="165" spans="1:5" ht="16" x14ac:dyDescent="0.2">
      <c r="A165" s="13" t="s">
        <v>186</v>
      </c>
      <c r="B165" s="13" t="s">
        <v>15</v>
      </c>
      <c r="C165" s="13" t="s">
        <v>15</v>
      </c>
      <c r="D165" s="71" t="s">
        <v>15</v>
      </c>
      <c r="E165" s="13" t="s">
        <v>81</v>
      </c>
    </row>
    <row r="166" spans="1:5" ht="16" x14ac:dyDescent="0.2">
      <c r="A166" s="13" t="s">
        <v>187</v>
      </c>
      <c r="B166" s="13" t="s">
        <v>643</v>
      </c>
      <c r="C166" s="13" t="s">
        <v>642</v>
      </c>
      <c r="D166" s="13">
        <v>700</v>
      </c>
      <c r="E166" s="13" t="s">
        <v>15</v>
      </c>
    </row>
    <row r="167" spans="1:5" ht="16" x14ac:dyDescent="0.2">
      <c r="A167" s="13" t="s">
        <v>188</v>
      </c>
      <c r="B167" s="13" t="s">
        <v>643</v>
      </c>
      <c r="C167" s="13" t="s">
        <v>641</v>
      </c>
      <c r="D167" s="72">
        <v>2400</v>
      </c>
      <c r="E167" s="13" t="s">
        <v>15</v>
      </c>
    </row>
    <row r="168" spans="1:5" ht="16" x14ac:dyDescent="0.2">
      <c r="A168" s="13" t="s">
        <v>189</v>
      </c>
      <c r="B168" s="13" t="s">
        <v>643</v>
      </c>
      <c r="C168" s="13" t="s">
        <v>636</v>
      </c>
      <c r="D168" s="13">
        <v>570</v>
      </c>
      <c r="E168" s="13" t="s">
        <v>15</v>
      </c>
    </row>
    <row r="169" spans="1:5" ht="16" x14ac:dyDescent="0.2">
      <c r="A169" s="13" t="s">
        <v>190</v>
      </c>
      <c r="B169" s="13" t="s">
        <v>643</v>
      </c>
      <c r="C169" s="13" t="s">
        <v>634</v>
      </c>
      <c r="D169" s="13">
        <v>480</v>
      </c>
      <c r="E169" s="13" t="s">
        <v>15</v>
      </c>
    </row>
    <row r="170" spans="1:5" ht="16" x14ac:dyDescent="0.2">
      <c r="A170" s="13" t="s">
        <v>191</v>
      </c>
      <c r="B170" s="13" t="s">
        <v>637</v>
      </c>
      <c r="C170" s="13" t="s">
        <v>636</v>
      </c>
      <c r="D170" s="13">
        <v>190</v>
      </c>
      <c r="E170" s="13" t="s">
        <v>15</v>
      </c>
    </row>
    <row r="171" spans="1:5" ht="16" x14ac:dyDescent="0.2">
      <c r="A171" s="13" t="s">
        <v>192</v>
      </c>
      <c r="B171" s="13" t="s">
        <v>643</v>
      </c>
      <c r="C171" s="13" t="s">
        <v>634</v>
      </c>
      <c r="D171" s="13">
        <v>480</v>
      </c>
      <c r="E171" s="13" t="s">
        <v>15</v>
      </c>
    </row>
    <row r="172" spans="1:5" ht="16" x14ac:dyDescent="0.2">
      <c r="A172" s="13" t="s">
        <v>193</v>
      </c>
      <c r="B172" s="13" t="s">
        <v>643</v>
      </c>
      <c r="C172" s="13" t="s">
        <v>634</v>
      </c>
      <c r="D172" s="13">
        <v>480</v>
      </c>
      <c r="E172" s="13" t="s">
        <v>15</v>
      </c>
    </row>
    <row r="173" spans="1:5" ht="16" x14ac:dyDescent="0.2">
      <c r="A173" s="13" t="s">
        <v>194</v>
      </c>
      <c r="B173" s="13" t="s">
        <v>643</v>
      </c>
      <c r="C173" s="13" t="s">
        <v>634</v>
      </c>
      <c r="D173" s="13">
        <v>480</v>
      </c>
      <c r="E173" s="13" t="s">
        <v>15</v>
      </c>
    </row>
    <row r="174" spans="1:5" ht="16" x14ac:dyDescent="0.2">
      <c r="A174" s="13" t="s">
        <v>195</v>
      </c>
      <c r="B174" s="13" t="s">
        <v>640</v>
      </c>
      <c r="C174" s="13" t="s">
        <v>634</v>
      </c>
      <c r="D174" s="13">
        <v>90</v>
      </c>
      <c r="E174" s="13" t="s">
        <v>15</v>
      </c>
    </row>
    <row r="175" spans="1:5" ht="16" x14ac:dyDescent="0.2">
      <c r="A175" s="13" t="s">
        <v>196</v>
      </c>
      <c r="B175" s="13" t="s">
        <v>640</v>
      </c>
      <c r="C175" s="13" t="s">
        <v>634</v>
      </c>
      <c r="D175" s="13">
        <v>90</v>
      </c>
      <c r="E175" s="13" t="s">
        <v>15</v>
      </c>
    </row>
    <row r="176" spans="1:5" ht="16" x14ac:dyDescent="0.2">
      <c r="A176" s="13" t="s">
        <v>197</v>
      </c>
      <c r="B176" s="13" t="s">
        <v>637</v>
      </c>
      <c r="C176" s="13" t="s">
        <v>634</v>
      </c>
      <c r="D176" s="13">
        <v>160</v>
      </c>
      <c r="E176" s="13" t="s">
        <v>15</v>
      </c>
    </row>
    <row r="177" spans="1:5" ht="16" x14ac:dyDescent="0.2">
      <c r="A177" s="13" t="s">
        <v>198</v>
      </c>
      <c r="B177" s="13" t="s">
        <v>636</v>
      </c>
      <c r="C177" s="13" t="s">
        <v>634</v>
      </c>
      <c r="D177" s="13">
        <v>19</v>
      </c>
      <c r="E177" s="13" t="s">
        <v>15</v>
      </c>
    </row>
    <row r="178" spans="1:5" ht="16" x14ac:dyDescent="0.2">
      <c r="A178" s="13" t="s">
        <v>199</v>
      </c>
      <c r="B178" s="13" t="s">
        <v>635</v>
      </c>
      <c r="C178" s="13" t="s">
        <v>634</v>
      </c>
      <c r="D178" s="71">
        <v>120</v>
      </c>
      <c r="E178" s="13" t="s">
        <v>15</v>
      </c>
    </row>
    <row r="179" spans="1:5" ht="16" x14ac:dyDescent="0.2">
      <c r="A179" s="13" t="s">
        <v>200</v>
      </c>
      <c r="B179" s="13" t="s">
        <v>638</v>
      </c>
      <c r="C179" s="13" t="s">
        <v>636</v>
      </c>
      <c r="D179" s="13">
        <v>86</v>
      </c>
      <c r="E179" s="13" t="s">
        <v>15</v>
      </c>
    </row>
    <row r="180" spans="1:5" ht="16" x14ac:dyDescent="0.2">
      <c r="A180" s="13" t="s">
        <v>201</v>
      </c>
      <c r="B180" s="13" t="s">
        <v>634</v>
      </c>
      <c r="C180" s="13" t="s">
        <v>634</v>
      </c>
      <c r="D180" s="71">
        <f>18*0.25</f>
        <v>4.5</v>
      </c>
      <c r="E180" s="13" t="s">
        <v>15</v>
      </c>
    </row>
    <row r="181" spans="1:5" ht="16" x14ac:dyDescent="0.2">
      <c r="A181" s="13" t="s">
        <v>202</v>
      </c>
      <c r="B181" s="13" t="s">
        <v>634</v>
      </c>
      <c r="C181" s="13" t="s">
        <v>634</v>
      </c>
      <c r="D181" s="71">
        <f>18*0.25</f>
        <v>4.5</v>
      </c>
      <c r="E181" s="13" t="s">
        <v>15</v>
      </c>
    </row>
    <row r="182" spans="1:5" ht="16" x14ac:dyDescent="0.2">
      <c r="A182" s="13" t="s">
        <v>203</v>
      </c>
      <c r="B182" s="13" t="s">
        <v>640</v>
      </c>
      <c r="C182" s="13" t="s">
        <v>634</v>
      </c>
      <c r="D182" s="13">
        <v>90</v>
      </c>
      <c r="E182" s="13" t="s">
        <v>15</v>
      </c>
    </row>
    <row r="183" spans="1:5" ht="16" x14ac:dyDescent="0.2">
      <c r="A183" s="13" t="s">
        <v>204</v>
      </c>
      <c r="B183" s="13" t="s">
        <v>635</v>
      </c>
      <c r="C183" s="13" t="s">
        <v>642</v>
      </c>
      <c r="D183" s="13">
        <v>170</v>
      </c>
      <c r="E183" s="13" t="s">
        <v>15</v>
      </c>
    </row>
    <row r="184" spans="1:5" ht="16" x14ac:dyDescent="0.2">
      <c r="A184" s="13" t="s">
        <v>205</v>
      </c>
      <c r="B184" s="13" t="s">
        <v>639</v>
      </c>
      <c r="C184" s="13" t="s">
        <v>636</v>
      </c>
      <c r="D184" s="13">
        <v>400</v>
      </c>
      <c r="E184" s="13" t="s">
        <v>15</v>
      </c>
    </row>
    <row r="185" spans="1:5" ht="16" x14ac:dyDescent="0.2">
      <c r="A185" s="13" t="s">
        <v>206</v>
      </c>
      <c r="B185" s="13" t="s">
        <v>640</v>
      </c>
      <c r="C185" s="13" t="s">
        <v>636</v>
      </c>
      <c r="D185" s="71">
        <v>110</v>
      </c>
      <c r="E185" s="13" t="s">
        <v>15</v>
      </c>
    </row>
    <row r="186" spans="1:5" ht="16" x14ac:dyDescent="0.2">
      <c r="A186" s="13" t="s">
        <v>207</v>
      </c>
      <c r="B186" s="13" t="s">
        <v>638</v>
      </c>
      <c r="C186" s="13" t="s">
        <v>634</v>
      </c>
      <c r="D186" s="13">
        <v>64</v>
      </c>
      <c r="E186" s="13" t="s">
        <v>15</v>
      </c>
    </row>
    <row r="187" spans="1:5" ht="16" x14ac:dyDescent="0.2">
      <c r="A187" s="13" t="s">
        <v>208</v>
      </c>
      <c r="B187" s="13" t="s">
        <v>643</v>
      </c>
      <c r="C187" s="13" t="s">
        <v>636</v>
      </c>
      <c r="D187" s="13">
        <v>570</v>
      </c>
      <c r="E187" s="13" t="s">
        <v>15</v>
      </c>
    </row>
    <row r="188" spans="1:5" ht="16" x14ac:dyDescent="0.2">
      <c r="A188" s="13" t="s">
        <v>209</v>
      </c>
      <c r="B188" s="13" t="s">
        <v>639</v>
      </c>
      <c r="C188" s="13" t="s">
        <v>642</v>
      </c>
      <c r="D188" s="13">
        <v>460</v>
      </c>
      <c r="E188" s="13" t="s">
        <v>15</v>
      </c>
    </row>
    <row r="189" spans="1:5" ht="16" x14ac:dyDescent="0.2">
      <c r="A189" s="13" t="s">
        <v>210</v>
      </c>
      <c r="B189" s="13" t="s">
        <v>643</v>
      </c>
      <c r="C189" s="13" t="s">
        <v>641</v>
      </c>
      <c r="D189" s="72">
        <v>2400</v>
      </c>
      <c r="E189" s="13" t="s">
        <v>15</v>
      </c>
    </row>
    <row r="190" spans="1:5" ht="16" x14ac:dyDescent="0.2">
      <c r="A190" s="13" t="s">
        <v>211</v>
      </c>
      <c r="B190" s="13" t="s">
        <v>641</v>
      </c>
      <c r="C190" s="13" t="s">
        <v>634</v>
      </c>
      <c r="D190" s="13">
        <v>200</v>
      </c>
      <c r="E190" s="13" t="s">
        <v>15</v>
      </c>
    </row>
    <row r="191" spans="1:5" ht="16" x14ac:dyDescent="0.2">
      <c r="A191" s="13" t="s">
        <v>212</v>
      </c>
      <c r="B191" s="13" t="s">
        <v>633</v>
      </c>
      <c r="C191" s="13" t="s">
        <v>642</v>
      </c>
      <c r="D191" s="13">
        <v>340</v>
      </c>
      <c r="E191" s="13" t="s">
        <v>15</v>
      </c>
    </row>
    <row r="192" spans="1:5" ht="16" x14ac:dyDescent="0.2">
      <c r="A192" s="13" t="s">
        <v>213</v>
      </c>
      <c r="B192" s="13" t="s">
        <v>643</v>
      </c>
      <c r="C192" s="13" t="s">
        <v>638</v>
      </c>
      <c r="D192" s="13">
        <v>860</v>
      </c>
      <c r="E192" s="13" t="s">
        <v>15</v>
      </c>
    </row>
    <row r="193" spans="1:5" ht="16" x14ac:dyDescent="0.2">
      <c r="A193" s="13" t="s">
        <v>214</v>
      </c>
      <c r="B193" s="13" t="s">
        <v>643</v>
      </c>
      <c r="C193" s="13" t="s">
        <v>642</v>
      </c>
      <c r="D193" s="13">
        <v>700</v>
      </c>
      <c r="E193" s="13" t="s">
        <v>15</v>
      </c>
    </row>
    <row r="194" spans="1:5" ht="16" x14ac:dyDescent="0.2">
      <c r="A194" s="13" t="s">
        <v>215</v>
      </c>
      <c r="B194" s="13" t="s">
        <v>635</v>
      </c>
      <c r="C194" s="13" t="s">
        <v>636</v>
      </c>
      <c r="D194" s="71">
        <v>150</v>
      </c>
      <c r="E194" s="13" t="s">
        <v>15</v>
      </c>
    </row>
    <row r="195" spans="1:5" ht="16" x14ac:dyDescent="0.2">
      <c r="A195" s="13" t="s">
        <v>216</v>
      </c>
      <c r="B195" s="13" t="s">
        <v>642</v>
      </c>
      <c r="C195" s="13" t="s">
        <v>634</v>
      </c>
      <c r="D195" s="13">
        <v>40</v>
      </c>
      <c r="E195" s="13" t="s">
        <v>15</v>
      </c>
    </row>
    <row r="196" spans="1:5" ht="16" x14ac:dyDescent="0.2">
      <c r="A196" s="13" t="s">
        <v>217</v>
      </c>
      <c r="B196" s="13" t="s">
        <v>635</v>
      </c>
      <c r="C196" s="13" t="s">
        <v>642</v>
      </c>
      <c r="D196" s="13">
        <v>170</v>
      </c>
      <c r="E196" s="13" t="s">
        <v>15</v>
      </c>
    </row>
    <row r="197" spans="1:5" ht="16" x14ac:dyDescent="0.2">
      <c r="A197" s="13" t="s">
        <v>218</v>
      </c>
      <c r="B197" s="13" t="s">
        <v>15</v>
      </c>
      <c r="C197" s="13" t="s">
        <v>15</v>
      </c>
      <c r="D197" s="71" t="s">
        <v>15</v>
      </c>
      <c r="E197" s="13" t="s">
        <v>81</v>
      </c>
    </row>
    <row r="198" spans="1:5" ht="16" x14ac:dyDescent="0.2">
      <c r="A198" s="13" t="s">
        <v>219</v>
      </c>
      <c r="B198" s="13" t="s">
        <v>638</v>
      </c>
      <c r="C198" s="13" t="s">
        <v>634</v>
      </c>
      <c r="D198" s="13">
        <v>64</v>
      </c>
      <c r="E198" s="13" t="s">
        <v>15</v>
      </c>
    </row>
    <row r="199" spans="1:5" ht="16" x14ac:dyDescent="0.2">
      <c r="A199" s="13" t="s">
        <v>220</v>
      </c>
      <c r="B199" s="13" t="s">
        <v>643</v>
      </c>
      <c r="C199" s="13" t="s">
        <v>642</v>
      </c>
      <c r="D199" s="13">
        <v>700</v>
      </c>
      <c r="E199" s="13" t="s">
        <v>15</v>
      </c>
    </row>
    <row r="200" spans="1:5" ht="16" x14ac:dyDescent="0.2">
      <c r="A200" s="13" t="s">
        <v>221</v>
      </c>
      <c r="B200" s="13" t="s">
        <v>633</v>
      </c>
      <c r="C200" s="13" t="s">
        <v>636</v>
      </c>
      <c r="D200" s="13">
        <v>300</v>
      </c>
      <c r="E200" s="13" t="s">
        <v>15</v>
      </c>
    </row>
    <row r="201" spans="1:5" ht="16" x14ac:dyDescent="0.2">
      <c r="A201" s="13" t="s">
        <v>222</v>
      </c>
      <c r="B201" s="13" t="s">
        <v>641</v>
      </c>
      <c r="C201" s="13" t="s">
        <v>634</v>
      </c>
      <c r="D201" s="13">
        <v>200</v>
      </c>
      <c r="E201" s="13" t="s">
        <v>15</v>
      </c>
    </row>
    <row r="202" spans="1:5" ht="16" x14ac:dyDescent="0.2">
      <c r="A202" s="13" t="s">
        <v>223</v>
      </c>
      <c r="B202" s="13" t="s">
        <v>633</v>
      </c>
      <c r="C202" s="13" t="s">
        <v>634</v>
      </c>
      <c r="D202" s="13">
        <v>260</v>
      </c>
      <c r="E202" s="13" t="s">
        <v>15</v>
      </c>
    </row>
    <row r="203" spans="1:5" ht="16" x14ac:dyDescent="0.2">
      <c r="A203" s="13" t="s">
        <v>224</v>
      </c>
      <c r="B203" s="13" t="s">
        <v>633</v>
      </c>
      <c r="C203" s="13" t="s">
        <v>634</v>
      </c>
      <c r="D203" s="13">
        <v>260</v>
      </c>
      <c r="E203" s="13" t="s">
        <v>15</v>
      </c>
    </row>
    <row r="204" spans="1:5" ht="16" x14ac:dyDescent="0.2">
      <c r="A204" s="13" t="s">
        <v>225</v>
      </c>
      <c r="B204" s="13" t="s">
        <v>638</v>
      </c>
      <c r="C204" s="13" t="s">
        <v>636</v>
      </c>
      <c r="D204" s="13">
        <v>86</v>
      </c>
      <c r="E204" s="13" t="s">
        <v>15</v>
      </c>
    </row>
    <row r="205" spans="1:5" ht="16" x14ac:dyDescent="0.2">
      <c r="A205" s="13" t="s">
        <v>226</v>
      </c>
      <c r="B205" s="13" t="s">
        <v>641</v>
      </c>
      <c r="C205" s="13" t="s">
        <v>634</v>
      </c>
      <c r="D205" s="13">
        <v>200</v>
      </c>
      <c r="E205" s="13" t="s">
        <v>15</v>
      </c>
    </row>
    <row r="206" spans="1:5" ht="16" x14ac:dyDescent="0.2">
      <c r="A206" s="13" t="s">
        <v>227</v>
      </c>
      <c r="B206" s="13" t="s">
        <v>643</v>
      </c>
      <c r="C206" s="13" t="s">
        <v>638</v>
      </c>
      <c r="D206" s="13">
        <v>860</v>
      </c>
      <c r="E206" s="13" t="s">
        <v>15</v>
      </c>
    </row>
    <row r="207" spans="1:5" ht="16" x14ac:dyDescent="0.2">
      <c r="A207" s="13" t="s">
        <v>228</v>
      </c>
      <c r="B207" s="13" t="s">
        <v>643</v>
      </c>
      <c r="C207" s="13" t="s">
        <v>636</v>
      </c>
      <c r="D207" s="13">
        <v>570</v>
      </c>
      <c r="E207" s="13" t="s">
        <v>15</v>
      </c>
    </row>
    <row r="208" spans="1:5" ht="16" x14ac:dyDescent="0.2">
      <c r="A208" s="13" t="s">
        <v>229</v>
      </c>
      <c r="B208" s="13" t="s">
        <v>643</v>
      </c>
      <c r="C208" s="13" t="s">
        <v>638</v>
      </c>
      <c r="D208" s="13">
        <v>860</v>
      </c>
      <c r="E208" s="13" t="s">
        <v>15</v>
      </c>
    </row>
    <row r="209" spans="1:5" ht="16" x14ac:dyDescent="0.2">
      <c r="A209" s="13" t="s">
        <v>230</v>
      </c>
      <c r="B209" s="13" t="s">
        <v>643</v>
      </c>
      <c r="C209" s="13" t="s">
        <v>642</v>
      </c>
      <c r="D209" s="13">
        <v>700</v>
      </c>
      <c r="E209" s="13" t="s">
        <v>15</v>
      </c>
    </row>
    <row r="210" spans="1:5" ht="16" x14ac:dyDescent="0.2">
      <c r="A210" s="13" t="s">
        <v>231</v>
      </c>
      <c r="B210" s="13" t="s">
        <v>634</v>
      </c>
      <c r="C210" s="13" t="s">
        <v>636</v>
      </c>
      <c r="D210" s="13">
        <v>18</v>
      </c>
      <c r="E210" s="13" t="s">
        <v>15</v>
      </c>
    </row>
    <row r="211" spans="1:5" ht="16" x14ac:dyDescent="0.2">
      <c r="A211" s="13" t="s">
        <v>232</v>
      </c>
      <c r="B211" s="13" t="s">
        <v>643</v>
      </c>
      <c r="C211" s="13" t="s">
        <v>634</v>
      </c>
      <c r="D211" s="13">
        <v>480</v>
      </c>
      <c r="E211" s="13" t="s">
        <v>15</v>
      </c>
    </row>
    <row r="212" spans="1:5" ht="16" x14ac:dyDescent="0.2">
      <c r="A212" s="13" t="s">
        <v>233</v>
      </c>
      <c r="B212" s="13" t="s">
        <v>643</v>
      </c>
      <c r="C212" s="13" t="s">
        <v>640</v>
      </c>
      <c r="D212" s="71">
        <v>1100</v>
      </c>
      <c r="E212" s="13" t="s">
        <v>15</v>
      </c>
    </row>
    <row r="213" spans="1:5" ht="16" x14ac:dyDescent="0.2">
      <c r="A213" s="13" t="s">
        <v>234</v>
      </c>
      <c r="B213" s="13" t="s">
        <v>643</v>
      </c>
      <c r="C213" s="13" t="s">
        <v>642</v>
      </c>
      <c r="D213" s="13">
        <v>700</v>
      </c>
      <c r="E213" s="13" t="s">
        <v>15</v>
      </c>
    </row>
    <row r="214" spans="1:5" ht="16" x14ac:dyDescent="0.2">
      <c r="A214" s="13" t="s">
        <v>235</v>
      </c>
      <c r="B214" s="13" t="s">
        <v>641</v>
      </c>
      <c r="C214" s="13" t="s">
        <v>636</v>
      </c>
      <c r="D214" s="13">
        <v>240</v>
      </c>
      <c r="E214" s="13" t="s">
        <v>15</v>
      </c>
    </row>
    <row r="215" spans="1:5" ht="16" x14ac:dyDescent="0.2">
      <c r="A215" s="13" t="s">
        <v>236</v>
      </c>
      <c r="B215" s="13" t="s">
        <v>633</v>
      </c>
      <c r="C215" s="13" t="s">
        <v>642</v>
      </c>
      <c r="D215" s="13">
        <v>340</v>
      </c>
      <c r="E215" s="13" t="s">
        <v>15</v>
      </c>
    </row>
    <row r="216" spans="1:5" ht="16" x14ac:dyDescent="0.2">
      <c r="A216" s="13" t="s">
        <v>237</v>
      </c>
      <c r="B216" s="13" t="s">
        <v>640</v>
      </c>
      <c r="C216" s="13" t="s">
        <v>642</v>
      </c>
      <c r="D216" s="71">
        <v>140</v>
      </c>
      <c r="E216" s="13" t="s">
        <v>15</v>
      </c>
    </row>
    <row r="217" spans="1:5" ht="16" x14ac:dyDescent="0.2">
      <c r="A217" s="13" t="s">
        <v>238</v>
      </c>
      <c r="B217" s="13" t="s">
        <v>642</v>
      </c>
      <c r="C217" s="13" t="s">
        <v>634</v>
      </c>
      <c r="D217" s="13">
        <v>40</v>
      </c>
      <c r="E217" s="13" t="s">
        <v>15</v>
      </c>
    </row>
    <row r="218" spans="1:5" ht="16" x14ac:dyDescent="0.2">
      <c r="A218" s="13" t="s">
        <v>239</v>
      </c>
      <c r="B218" s="13" t="s">
        <v>643</v>
      </c>
      <c r="C218" s="13" t="s">
        <v>642</v>
      </c>
      <c r="D218" s="13">
        <v>700</v>
      </c>
      <c r="E218" s="13" t="s">
        <v>15</v>
      </c>
    </row>
    <row r="219" spans="1:5" ht="16" x14ac:dyDescent="0.2">
      <c r="A219" s="13" t="s">
        <v>240</v>
      </c>
      <c r="B219" s="13" t="s">
        <v>643</v>
      </c>
      <c r="C219" s="13" t="s">
        <v>634</v>
      </c>
      <c r="D219" s="13">
        <v>480</v>
      </c>
      <c r="E219" s="13" t="s">
        <v>15</v>
      </c>
    </row>
    <row r="220" spans="1:5" ht="16" x14ac:dyDescent="0.2">
      <c r="A220" s="13" t="s">
        <v>241</v>
      </c>
      <c r="B220" s="13" t="s">
        <v>643</v>
      </c>
      <c r="C220" s="13" t="s">
        <v>636</v>
      </c>
      <c r="D220" s="13">
        <v>570</v>
      </c>
      <c r="E220" s="13" t="s">
        <v>15</v>
      </c>
    </row>
    <row r="221" spans="1:5" ht="16" x14ac:dyDescent="0.2">
      <c r="A221" s="13" t="s">
        <v>242</v>
      </c>
      <c r="B221" s="13" t="s">
        <v>643</v>
      </c>
      <c r="C221" s="13" t="s">
        <v>634</v>
      </c>
      <c r="D221" s="13">
        <v>480</v>
      </c>
      <c r="E221" s="13" t="s">
        <v>15</v>
      </c>
    </row>
    <row r="222" spans="1:5" ht="16" x14ac:dyDescent="0.2">
      <c r="A222" s="13" t="s">
        <v>243</v>
      </c>
      <c r="B222" s="13" t="s">
        <v>637</v>
      </c>
      <c r="C222" s="13" t="s">
        <v>642</v>
      </c>
      <c r="D222" s="13">
        <v>220</v>
      </c>
      <c r="E222" s="13" t="s">
        <v>15</v>
      </c>
    </row>
    <row r="223" spans="1:5" ht="16" x14ac:dyDescent="0.2">
      <c r="A223" s="13" t="s">
        <v>244</v>
      </c>
      <c r="B223" s="13" t="s">
        <v>641</v>
      </c>
      <c r="C223" s="13" t="s">
        <v>636</v>
      </c>
      <c r="D223" s="13">
        <v>240</v>
      </c>
      <c r="E223" s="13" t="s">
        <v>15</v>
      </c>
    </row>
    <row r="224" spans="1:5" ht="16" x14ac:dyDescent="0.2">
      <c r="A224" s="13" t="s">
        <v>245</v>
      </c>
      <c r="B224" s="13" t="s">
        <v>633</v>
      </c>
      <c r="C224" s="13" t="s">
        <v>634</v>
      </c>
      <c r="D224" s="13">
        <v>260</v>
      </c>
      <c r="E224" s="13" t="s">
        <v>15</v>
      </c>
    </row>
    <row r="225" spans="1:5" ht="16" x14ac:dyDescent="0.2">
      <c r="A225" s="13" t="s">
        <v>246</v>
      </c>
      <c r="B225" s="13" t="s">
        <v>633</v>
      </c>
      <c r="C225" s="13" t="s">
        <v>634</v>
      </c>
      <c r="D225" s="13">
        <v>260</v>
      </c>
      <c r="E225" s="13" t="s">
        <v>15</v>
      </c>
    </row>
    <row r="226" spans="1:5" ht="16" x14ac:dyDescent="0.2">
      <c r="A226" s="13" t="s">
        <v>247</v>
      </c>
      <c r="B226" s="13" t="s">
        <v>635</v>
      </c>
      <c r="C226" s="13" t="s">
        <v>636</v>
      </c>
      <c r="D226" s="71">
        <v>150</v>
      </c>
      <c r="E226" s="13" t="s">
        <v>15</v>
      </c>
    </row>
    <row r="227" spans="1:5" ht="16" x14ac:dyDescent="0.2">
      <c r="A227" s="13" t="s">
        <v>248</v>
      </c>
      <c r="B227" s="13" t="s">
        <v>634</v>
      </c>
      <c r="C227" s="13" t="s">
        <v>636</v>
      </c>
      <c r="D227" s="13">
        <v>18</v>
      </c>
      <c r="E227" s="13" t="s">
        <v>15</v>
      </c>
    </row>
    <row r="228" spans="1:5" ht="16" x14ac:dyDescent="0.2">
      <c r="A228" s="13" t="s">
        <v>249</v>
      </c>
      <c r="B228" s="13" t="s">
        <v>638</v>
      </c>
      <c r="C228" s="13" t="s">
        <v>634</v>
      </c>
      <c r="D228" s="13">
        <v>64</v>
      </c>
      <c r="E228" s="13" t="s">
        <v>15</v>
      </c>
    </row>
    <row r="229" spans="1:5" ht="16" x14ac:dyDescent="0.2">
      <c r="A229" s="13" t="s">
        <v>250</v>
      </c>
      <c r="B229" s="13" t="s">
        <v>641</v>
      </c>
      <c r="C229" s="13" t="s">
        <v>634</v>
      </c>
      <c r="D229" s="13">
        <v>200</v>
      </c>
      <c r="E229" s="13" t="s">
        <v>15</v>
      </c>
    </row>
    <row r="230" spans="1:5" ht="16" x14ac:dyDescent="0.2">
      <c r="A230" s="13" t="s">
        <v>251</v>
      </c>
      <c r="B230" s="13" t="s">
        <v>636</v>
      </c>
      <c r="C230" s="13" t="s">
        <v>634</v>
      </c>
      <c r="D230" s="13">
        <v>19</v>
      </c>
      <c r="E230" s="13" t="s">
        <v>15</v>
      </c>
    </row>
    <row r="231" spans="1:5" ht="16" x14ac:dyDescent="0.2">
      <c r="A231" s="13" t="s">
        <v>252</v>
      </c>
      <c r="B231" s="13" t="s">
        <v>634</v>
      </c>
      <c r="C231" s="13" t="s">
        <v>634</v>
      </c>
      <c r="D231" s="71">
        <f>18*0.25</f>
        <v>4.5</v>
      </c>
      <c r="E231" s="13" t="s">
        <v>15</v>
      </c>
    </row>
    <row r="232" spans="1:5" ht="16" x14ac:dyDescent="0.2">
      <c r="A232" s="13" t="s">
        <v>253</v>
      </c>
      <c r="B232" s="13" t="s">
        <v>635</v>
      </c>
      <c r="C232" s="13" t="s">
        <v>636</v>
      </c>
      <c r="D232" s="71">
        <v>150</v>
      </c>
      <c r="E232" s="13" t="s">
        <v>15</v>
      </c>
    </row>
    <row r="233" spans="1:5" ht="16" x14ac:dyDescent="0.2">
      <c r="A233" s="13" t="s">
        <v>254</v>
      </c>
      <c r="B233" s="13" t="s">
        <v>642</v>
      </c>
      <c r="C233" s="13" t="s">
        <v>634</v>
      </c>
      <c r="D233" s="13">
        <v>40</v>
      </c>
      <c r="E233" s="13" t="s">
        <v>15</v>
      </c>
    </row>
    <row r="234" spans="1:5" ht="16" x14ac:dyDescent="0.2">
      <c r="A234" s="13" t="s">
        <v>255</v>
      </c>
      <c r="B234" s="13" t="s">
        <v>634</v>
      </c>
      <c r="C234" s="13" t="s">
        <v>634</v>
      </c>
      <c r="D234" s="71">
        <f>18*0.25</f>
        <v>4.5</v>
      </c>
      <c r="E234" s="13" t="s">
        <v>15</v>
      </c>
    </row>
    <row r="235" spans="1:5" ht="16" x14ac:dyDescent="0.2">
      <c r="A235" s="13" t="s">
        <v>256</v>
      </c>
      <c r="B235" s="13" t="s">
        <v>638</v>
      </c>
      <c r="C235" s="13" t="s">
        <v>634</v>
      </c>
      <c r="D235" s="13">
        <v>64</v>
      </c>
      <c r="E235" s="13" t="s">
        <v>15</v>
      </c>
    </row>
    <row r="236" spans="1:5" ht="16" x14ac:dyDescent="0.2">
      <c r="A236" s="13" t="s">
        <v>257</v>
      </c>
      <c r="B236" s="13" t="s">
        <v>633</v>
      </c>
      <c r="C236" s="13" t="s">
        <v>636</v>
      </c>
      <c r="D236" s="13">
        <v>300</v>
      </c>
      <c r="E236" s="13" t="s">
        <v>15</v>
      </c>
    </row>
    <row r="237" spans="1:5" ht="16" x14ac:dyDescent="0.2">
      <c r="A237" s="13" t="s">
        <v>258</v>
      </c>
      <c r="B237" s="13" t="s">
        <v>640</v>
      </c>
      <c r="C237" s="13" t="s">
        <v>636</v>
      </c>
      <c r="D237" s="71">
        <v>110</v>
      </c>
      <c r="E237" s="13" t="s">
        <v>15</v>
      </c>
    </row>
    <row r="238" spans="1:5" ht="16" x14ac:dyDescent="0.2">
      <c r="A238" s="13" t="s">
        <v>259</v>
      </c>
      <c r="B238" s="13" t="s">
        <v>641</v>
      </c>
      <c r="C238" s="13" t="s">
        <v>642</v>
      </c>
      <c r="D238" s="13">
        <v>270</v>
      </c>
      <c r="E238" s="13" t="s">
        <v>15</v>
      </c>
    </row>
    <row r="239" spans="1:5" ht="16" x14ac:dyDescent="0.2">
      <c r="A239" s="13" t="s">
        <v>260</v>
      </c>
      <c r="B239" s="13" t="s">
        <v>637</v>
      </c>
      <c r="C239" s="13" t="s">
        <v>642</v>
      </c>
      <c r="D239" s="13">
        <v>220</v>
      </c>
      <c r="E239" s="13" t="s">
        <v>15</v>
      </c>
    </row>
    <row r="240" spans="1:5" ht="16" x14ac:dyDescent="0.2">
      <c r="A240" s="13" t="s">
        <v>261</v>
      </c>
      <c r="B240" s="13" t="s">
        <v>633</v>
      </c>
      <c r="C240" s="13" t="s">
        <v>634</v>
      </c>
      <c r="D240" s="13">
        <v>260</v>
      </c>
      <c r="E240" s="13" t="s">
        <v>15</v>
      </c>
    </row>
    <row r="241" spans="1:5" ht="16" x14ac:dyDescent="0.2">
      <c r="A241" s="13" t="s">
        <v>262</v>
      </c>
      <c r="B241" s="13" t="s">
        <v>634</v>
      </c>
      <c r="C241" s="13" t="s">
        <v>634</v>
      </c>
      <c r="D241" s="71">
        <f>18*0.25</f>
        <v>4.5</v>
      </c>
      <c r="E241" s="13" t="s">
        <v>15</v>
      </c>
    </row>
    <row r="242" spans="1:5" ht="16" x14ac:dyDescent="0.2">
      <c r="A242" s="13" t="s">
        <v>263</v>
      </c>
      <c r="B242" s="13" t="s">
        <v>643</v>
      </c>
      <c r="C242" s="13" t="s">
        <v>642</v>
      </c>
      <c r="D242" s="13">
        <v>700</v>
      </c>
      <c r="E242" s="13" t="s">
        <v>15</v>
      </c>
    </row>
    <row r="243" spans="1:5" ht="16" x14ac:dyDescent="0.2">
      <c r="A243" s="13" t="s">
        <v>264</v>
      </c>
      <c r="B243" s="13" t="s">
        <v>634</v>
      </c>
      <c r="C243" s="13" t="s">
        <v>642</v>
      </c>
      <c r="D243" s="13">
        <v>37</v>
      </c>
      <c r="E243" s="13" t="s">
        <v>15</v>
      </c>
    </row>
    <row r="244" spans="1:5" ht="16" x14ac:dyDescent="0.2">
      <c r="A244" s="13" t="s">
        <v>265</v>
      </c>
      <c r="B244" s="13" t="s">
        <v>640</v>
      </c>
      <c r="C244" s="13" t="s">
        <v>636</v>
      </c>
      <c r="D244" s="71">
        <v>110</v>
      </c>
      <c r="E244" s="13" t="s">
        <v>15</v>
      </c>
    </row>
    <row r="245" spans="1:5" ht="16" x14ac:dyDescent="0.2">
      <c r="A245" s="13" t="s">
        <v>266</v>
      </c>
      <c r="B245" s="13" t="s">
        <v>635</v>
      </c>
      <c r="C245" s="13" t="s">
        <v>634</v>
      </c>
      <c r="D245" s="71">
        <v>120</v>
      </c>
      <c r="E245" s="13" t="s">
        <v>15</v>
      </c>
    </row>
    <row r="246" spans="1:5" ht="16" x14ac:dyDescent="0.2">
      <c r="A246" s="13" t="s">
        <v>267</v>
      </c>
      <c r="B246" s="13" t="s">
        <v>636</v>
      </c>
      <c r="C246" s="13" t="s">
        <v>634</v>
      </c>
      <c r="D246" s="13">
        <v>19</v>
      </c>
      <c r="E246" s="13" t="s">
        <v>15</v>
      </c>
    </row>
    <row r="247" spans="1:5" ht="16" x14ac:dyDescent="0.2">
      <c r="A247" s="13" t="s">
        <v>268</v>
      </c>
      <c r="B247" s="13" t="s">
        <v>637</v>
      </c>
      <c r="C247" s="13" t="s">
        <v>636</v>
      </c>
      <c r="D247" s="13">
        <v>190</v>
      </c>
      <c r="E247" s="13" t="s">
        <v>15</v>
      </c>
    </row>
    <row r="248" spans="1:5" ht="16" x14ac:dyDescent="0.2">
      <c r="A248" s="13" t="s">
        <v>269</v>
      </c>
      <c r="B248" s="13" t="s">
        <v>636</v>
      </c>
      <c r="C248" s="13" t="s">
        <v>634</v>
      </c>
      <c r="D248" s="13">
        <v>19</v>
      </c>
      <c r="E248" s="13" t="s">
        <v>15</v>
      </c>
    </row>
    <row r="249" spans="1:5" ht="16" x14ac:dyDescent="0.2">
      <c r="A249" s="13" t="s">
        <v>270</v>
      </c>
      <c r="B249" s="13" t="s">
        <v>642</v>
      </c>
      <c r="C249" s="13" t="s">
        <v>634</v>
      </c>
      <c r="D249" s="13">
        <v>40</v>
      </c>
      <c r="E249" s="13" t="s">
        <v>15</v>
      </c>
    </row>
    <row r="250" spans="1:5" ht="16" x14ac:dyDescent="0.2">
      <c r="A250" s="13" t="s">
        <v>271</v>
      </c>
      <c r="B250" s="13" t="s">
        <v>637</v>
      </c>
      <c r="C250" s="13" t="s">
        <v>642</v>
      </c>
      <c r="D250" s="13">
        <v>220</v>
      </c>
      <c r="E250" s="13" t="s">
        <v>15</v>
      </c>
    </row>
    <row r="251" spans="1:5" ht="16" x14ac:dyDescent="0.2">
      <c r="A251" s="13" t="s">
        <v>272</v>
      </c>
      <c r="B251" s="13" t="s">
        <v>636</v>
      </c>
      <c r="C251" s="13" t="s">
        <v>634</v>
      </c>
      <c r="D251" s="13">
        <v>19</v>
      </c>
      <c r="E251" s="13" t="s">
        <v>15</v>
      </c>
    </row>
    <row r="252" spans="1:5" ht="16" x14ac:dyDescent="0.2">
      <c r="A252" s="13" t="s">
        <v>273</v>
      </c>
      <c r="B252" s="13" t="s">
        <v>642</v>
      </c>
      <c r="C252" s="13" t="s">
        <v>634</v>
      </c>
      <c r="D252" s="13">
        <v>40</v>
      </c>
      <c r="E252" s="13" t="s">
        <v>15</v>
      </c>
    </row>
    <row r="253" spans="1:5" ht="16" x14ac:dyDescent="0.2">
      <c r="A253" s="13" t="s">
        <v>274</v>
      </c>
      <c r="B253" s="13" t="s">
        <v>638</v>
      </c>
      <c r="C253" s="13" t="s">
        <v>634</v>
      </c>
      <c r="D253" s="13">
        <v>64</v>
      </c>
      <c r="E253" s="13" t="s">
        <v>15</v>
      </c>
    </row>
    <row r="254" spans="1:5" ht="16" x14ac:dyDescent="0.2">
      <c r="A254" s="13" t="s">
        <v>275</v>
      </c>
      <c r="B254" s="13" t="s">
        <v>635</v>
      </c>
      <c r="C254" s="13" t="s">
        <v>634</v>
      </c>
      <c r="D254" s="71">
        <v>120</v>
      </c>
      <c r="E254" s="13" t="s">
        <v>15</v>
      </c>
    </row>
    <row r="255" spans="1:5" ht="16" x14ac:dyDescent="0.2">
      <c r="A255" s="13" t="s">
        <v>276</v>
      </c>
      <c r="B255" s="13" t="s">
        <v>633</v>
      </c>
      <c r="C255" s="13" t="s">
        <v>642</v>
      </c>
      <c r="D255" s="13">
        <v>340</v>
      </c>
      <c r="E255" s="13" t="s">
        <v>15</v>
      </c>
    </row>
    <row r="256" spans="1:5" ht="16" x14ac:dyDescent="0.2">
      <c r="A256" s="13" t="s">
        <v>278</v>
      </c>
      <c r="B256" s="13" t="s">
        <v>639</v>
      </c>
      <c r="C256" s="13" t="s">
        <v>636</v>
      </c>
      <c r="D256" s="13">
        <v>400</v>
      </c>
      <c r="E256" s="13" t="s">
        <v>15</v>
      </c>
    </row>
    <row r="257" spans="1:5" ht="16" x14ac:dyDescent="0.2">
      <c r="A257" s="13" t="s">
        <v>279</v>
      </c>
      <c r="B257" s="13" t="s">
        <v>639</v>
      </c>
      <c r="C257" s="13" t="s">
        <v>636</v>
      </c>
      <c r="D257" s="13">
        <v>400</v>
      </c>
      <c r="E257" s="13" t="s">
        <v>15</v>
      </c>
    </row>
    <row r="258" spans="1:5" ht="16" x14ac:dyDescent="0.2">
      <c r="A258" s="13" t="s">
        <v>280</v>
      </c>
      <c r="B258" s="13" t="s">
        <v>640</v>
      </c>
      <c r="C258" s="13" t="s">
        <v>636</v>
      </c>
      <c r="D258" s="71">
        <v>110</v>
      </c>
      <c r="E258" s="13" t="s">
        <v>15</v>
      </c>
    </row>
    <row r="259" spans="1:5" ht="16" x14ac:dyDescent="0.2">
      <c r="A259" s="13" t="s">
        <v>281</v>
      </c>
      <c r="B259" s="13" t="s">
        <v>638</v>
      </c>
      <c r="C259" s="13" t="s">
        <v>634</v>
      </c>
      <c r="D259" s="13">
        <v>64</v>
      </c>
      <c r="E259" s="13" t="s">
        <v>15</v>
      </c>
    </row>
    <row r="260" spans="1:5" ht="16" x14ac:dyDescent="0.2">
      <c r="A260" s="13" t="s">
        <v>282</v>
      </c>
      <c r="B260" s="13" t="s">
        <v>633</v>
      </c>
      <c r="C260" s="13" t="s">
        <v>638</v>
      </c>
      <c r="D260" s="13">
        <v>390</v>
      </c>
      <c r="E260" s="13" t="s">
        <v>15</v>
      </c>
    </row>
    <row r="261" spans="1:5" ht="16" x14ac:dyDescent="0.2">
      <c r="A261" s="13" t="s">
        <v>283</v>
      </c>
      <c r="B261" s="13" t="s">
        <v>633</v>
      </c>
      <c r="C261" s="13" t="s">
        <v>638</v>
      </c>
      <c r="D261" s="13">
        <v>390</v>
      </c>
      <c r="E261" s="13" t="s">
        <v>15</v>
      </c>
    </row>
    <row r="262" spans="1:5" ht="16" x14ac:dyDescent="0.2">
      <c r="A262" s="13" t="s">
        <v>284</v>
      </c>
      <c r="B262" s="13" t="s">
        <v>638</v>
      </c>
      <c r="C262" s="13" t="s">
        <v>640</v>
      </c>
      <c r="D262" s="71">
        <v>150</v>
      </c>
      <c r="E262" s="13" t="s">
        <v>15</v>
      </c>
    </row>
    <row r="263" spans="1:5" ht="16" x14ac:dyDescent="0.2">
      <c r="A263" s="13" t="s">
        <v>285</v>
      </c>
      <c r="B263" s="13" t="s">
        <v>15</v>
      </c>
      <c r="C263" s="13" t="s">
        <v>15</v>
      </c>
      <c r="D263" s="71" t="s">
        <v>15</v>
      </c>
      <c r="E263" s="13" t="s">
        <v>81</v>
      </c>
    </row>
    <row r="264" spans="1:5" ht="16" x14ac:dyDescent="0.2">
      <c r="A264" s="13" t="s">
        <v>286</v>
      </c>
      <c r="B264" s="13" t="s">
        <v>635</v>
      </c>
      <c r="C264" s="13" t="s">
        <v>636</v>
      </c>
      <c r="D264" s="71">
        <v>150</v>
      </c>
      <c r="E264" s="13" t="s">
        <v>15</v>
      </c>
    </row>
    <row r="265" spans="1:5" ht="16" x14ac:dyDescent="0.2">
      <c r="A265" s="13" t="s">
        <v>287</v>
      </c>
      <c r="B265" s="13" t="s">
        <v>643</v>
      </c>
      <c r="C265" s="13" t="s">
        <v>634</v>
      </c>
      <c r="D265" s="13">
        <v>480</v>
      </c>
      <c r="E265" s="13" t="s">
        <v>15</v>
      </c>
    </row>
    <row r="266" spans="1:5" ht="16" x14ac:dyDescent="0.2">
      <c r="A266" s="13" t="s">
        <v>288</v>
      </c>
      <c r="B266" s="13" t="s">
        <v>641</v>
      </c>
      <c r="C266" s="13" t="s">
        <v>634</v>
      </c>
      <c r="D266" s="13">
        <v>200</v>
      </c>
      <c r="E266" s="13" t="s">
        <v>15</v>
      </c>
    </row>
    <row r="267" spans="1:5" ht="16" x14ac:dyDescent="0.2">
      <c r="A267" s="13" t="s">
        <v>289</v>
      </c>
      <c r="B267" s="13" t="s">
        <v>643</v>
      </c>
      <c r="C267" s="13" t="s">
        <v>637</v>
      </c>
      <c r="D267" s="71">
        <v>1800</v>
      </c>
      <c r="E267" s="13" t="s">
        <v>15</v>
      </c>
    </row>
    <row r="268" spans="1:5" ht="16" x14ac:dyDescent="0.2">
      <c r="A268" s="13" t="s">
        <v>290</v>
      </c>
      <c r="B268" s="13" t="s">
        <v>633</v>
      </c>
      <c r="C268" s="13" t="s">
        <v>638</v>
      </c>
      <c r="D268" s="13">
        <v>390</v>
      </c>
      <c r="E268" s="13" t="s">
        <v>15</v>
      </c>
    </row>
    <row r="269" spans="1:5" ht="16" x14ac:dyDescent="0.2">
      <c r="A269" s="13" t="s">
        <v>291</v>
      </c>
      <c r="B269" s="13" t="s">
        <v>643</v>
      </c>
      <c r="C269" s="13" t="s">
        <v>636</v>
      </c>
      <c r="D269" s="13">
        <v>570</v>
      </c>
      <c r="E269" s="13" t="s">
        <v>15</v>
      </c>
    </row>
    <row r="270" spans="1:5" ht="16" x14ac:dyDescent="0.2">
      <c r="A270" s="13" t="s">
        <v>292</v>
      </c>
      <c r="B270" s="13" t="s">
        <v>643</v>
      </c>
      <c r="C270" s="13" t="s">
        <v>640</v>
      </c>
      <c r="D270" s="71">
        <v>1100</v>
      </c>
      <c r="E270" s="13" t="s">
        <v>15</v>
      </c>
    </row>
    <row r="271" spans="1:5" ht="16" x14ac:dyDescent="0.2">
      <c r="A271" s="13" t="s">
        <v>293</v>
      </c>
      <c r="B271" s="13" t="s">
        <v>643</v>
      </c>
      <c r="C271" s="13" t="s">
        <v>642</v>
      </c>
      <c r="D271" s="13">
        <v>700</v>
      </c>
      <c r="E271" s="13" t="s">
        <v>15</v>
      </c>
    </row>
    <row r="272" spans="1:5" ht="16" x14ac:dyDescent="0.2">
      <c r="A272" s="13" t="s">
        <v>294</v>
      </c>
      <c r="B272" s="13" t="s">
        <v>635</v>
      </c>
      <c r="C272" s="13" t="s">
        <v>640</v>
      </c>
      <c r="D272" s="13">
        <v>230</v>
      </c>
      <c r="E272" s="13" t="s">
        <v>15</v>
      </c>
    </row>
    <row r="273" spans="1:5" ht="16" x14ac:dyDescent="0.2">
      <c r="A273" s="13" t="s">
        <v>295</v>
      </c>
      <c r="B273" s="13" t="s">
        <v>637</v>
      </c>
      <c r="C273" s="13" t="s">
        <v>634</v>
      </c>
      <c r="D273" s="13">
        <v>160</v>
      </c>
      <c r="E273" s="13" t="s">
        <v>15</v>
      </c>
    </row>
    <row r="274" spans="1:5" ht="16" x14ac:dyDescent="0.2">
      <c r="A274" s="13" t="s">
        <v>296</v>
      </c>
      <c r="B274" s="13" t="s">
        <v>637</v>
      </c>
      <c r="C274" s="13" t="s">
        <v>634</v>
      </c>
      <c r="D274" s="13">
        <v>160</v>
      </c>
      <c r="E274" s="13" t="s">
        <v>15</v>
      </c>
    </row>
    <row r="275" spans="1:5" ht="16" x14ac:dyDescent="0.2">
      <c r="A275" s="13" t="s">
        <v>297</v>
      </c>
      <c r="B275" s="13" t="s">
        <v>641</v>
      </c>
      <c r="C275" s="13" t="s">
        <v>634</v>
      </c>
      <c r="D275" s="13">
        <v>200</v>
      </c>
      <c r="E275" s="13" t="s">
        <v>15</v>
      </c>
    </row>
    <row r="276" spans="1:5" ht="16" x14ac:dyDescent="0.2">
      <c r="A276" s="13" t="s">
        <v>298</v>
      </c>
      <c r="B276" s="13" t="s">
        <v>635</v>
      </c>
      <c r="C276" s="13" t="s">
        <v>636</v>
      </c>
      <c r="D276" s="71">
        <v>150</v>
      </c>
      <c r="E276" s="13" t="s">
        <v>15</v>
      </c>
    </row>
    <row r="277" spans="1:5" ht="16" x14ac:dyDescent="0.2">
      <c r="A277" s="13" t="s">
        <v>299</v>
      </c>
      <c r="B277" s="13" t="s">
        <v>642</v>
      </c>
      <c r="C277" s="13" t="s">
        <v>636</v>
      </c>
      <c r="D277" s="13">
        <v>61</v>
      </c>
      <c r="E277" s="13" t="s">
        <v>15</v>
      </c>
    </row>
    <row r="278" spans="1:5" ht="16" x14ac:dyDescent="0.2">
      <c r="A278" s="13" t="s">
        <v>300</v>
      </c>
      <c r="B278" s="13" t="s">
        <v>643</v>
      </c>
      <c r="C278" s="13" t="s">
        <v>640</v>
      </c>
      <c r="D278" s="71">
        <v>1100</v>
      </c>
      <c r="E278" s="13" t="s">
        <v>15</v>
      </c>
    </row>
    <row r="279" spans="1:5" ht="16" x14ac:dyDescent="0.2">
      <c r="A279" s="13" t="s">
        <v>301</v>
      </c>
      <c r="B279" s="13" t="s">
        <v>640</v>
      </c>
      <c r="C279" s="13" t="s">
        <v>636</v>
      </c>
      <c r="D279" s="71">
        <v>110</v>
      </c>
      <c r="E279" s="13" t="s">
        <v>15</v>
      </c>
    </row>
    <row r="280" spans="1:5" ht="16" x14ac:dyDescent="0.2">
      <c r="A280" s="13" t="s">
        <v>302</v>
      </c>
      <c r="B280" s="13" t="s">
        <v>638</v>
      </c>
      <c r="C280" s="13" t="s">
        <v>634</v>
      </c>
      <c r="D280" s="13">
        <v>64</v>
      </c>
      <c r="E280" s="13" t="s">
        <v>15</v>
      </c>
    </row>
    <row r="281" spans="1:5" ht="16" x14ac:dyDescent="0.2">
      <c r="A281" s="13" t="s">
        <v>303</v>
      </c>
      <c r="B281" s="13" t="s">
        <v>633</v>
      </c>
      <c r="C281" s="13" t="s">
        <v>636</v>
      </c>
      <c r="D281" s="13">
        <v>300</v>
      </c>
      <c r="E281" s="13" t="s">
        <v>15</v>
      </c>
    </row>
    <row r="282" spans="1:5" ht="16" x14ac:dyDescent="0.2">
      <c r="A282" s="13" t="s">
        <v>304</v>
      </c>
      <c r="B282" s="13" t="s">
        <v>635</v>
      </c>
      <c r="C282" s="13" t="s">
        <v>634</v>
      </c>
      <c r="D282" s="71">
        <v>120</v>
      </c>
      <c r="E282" s="13" t="s">
        <v>15</v>
      </c>
    </row>
    <row r="283" spans="1:5" ht="16" x14ac:dyDescent="0.2">
      <c r="A283" s="13" t="s">
        <v>305</v>
      </c>
      <c r="B283" s="13" t="s">
        <v>640</v>
      </c>
      <c r="C283" s="13" t="s">
        <v>636</v>
      </c>
      <c r="D283" s="71">
        <v>110</v>
      </c>
      <c r="E283" s="13" t="s">
        <v>15</v>
      </c>
    </row>
    <row r="284" spans="1:5" ht="16" x14ac:dyDescent="0.2">
      <c r="A284" s="13" t="s">
        <v>306</v>
      </c>
      <c r="B284" s="13" t="s">
        <v>637</v>
      </c>
      <c r="C284" s="13" t="s">
        <v>634</v>
      </c>
      <c r="D284" s="13">
        <v>160</v>
      </c>
      <c r="E284" s="13" t="s">
        <v>15</v>
      </c>
    </row>
    <row r="285" spans="1:5" ht="16" x14ac:dyDescent="0.2">
      <c r="A285" s="13" t="s">
        <v>307</v>
      </c>
      <c r="B285" s="13" t="s">
        <v>639</v>
      </c>
      <c r="C285" s="13" t="s">
        <v>634</v>
      </c>
      <c r="D285" s="13">
        <v>340</v>
      </c>
      <c r="E285" s="13" t="s">
        <v>15</v>
      </c>
    </row>
    <row r="286" spans="1:5" ht="16" x14ac:dyDescent="0.2">
      <c r="A286" s="13" t="s">
        <v>308</v>
      </c>
      <c r="B286" s="13" t="s">
        <v>643</v>
      </c>
      <c r="C286" s="13" t="s">
        <v>636</v>
      </c>
      <c r="D286" s="13">
        <v>570</v>
      </c>
      <c r="E286" s="13" t="s">
        <v>15</v>
      </c>
    </row>
    <row r="287" spans="1:5" ht="16" x14ac:dyDescent="0.2">
      <c r="A287" s="13" t="s">
        <v>309</v>
      </c>
      <c r="B287" s="13" t="s">
        <v>637</v>
      </c>
      <c r="C287" s="13" t="s">
        <v>642</v>
      </c>
      <c r="D287" s="13">
        <v>220</v>
      </c>
      <c r="E287" s="13" t="s">
        <v>15</v>
      </c>
    </row>
    <row r="288" spans="1:5" ht="16" x14ac:dyDescent="0.2">
      <c r="A288" s="13" t="s">
        <v>310</v>
      </c>
      <c r="B288" s="13" t="s">
        <v>635</v>
      </c>
      <c r="C288" s="13" t="s">
        <v>634</v>
      </c>
      <c r="D288" s="71">
        <v>120</v>
      </c>
      <c r="E288" s="13" t="s">
        <v>15</v>
      </c>
    </row>
    <row r="289" spans="1:5" ht="16" x14ac:dyDescent="0.2">
      <c r="A289" s="13" t="s">
        <v>311</v>
      </c>
      <c r="B289" s="13" t="s">
        <v>640</v>
      </c>
      <c r="C289" s="13" t="s">
        <v>634</v>
      </c>
      <c r="D289" s="13">
        <v>90</v>
      </c>
      <c r="E289" s="13" t="s">
        <v>15</v>
      </c>
    </row>
    <row r="290" spans="1:5" ht="16" x14ac:dyDescent="0.2">
      <c r="A290" s="13" t="s">
        <v>312</v>
      </c>
      <c r="B290" s="13" t="s">
        <v>638</v>
      </c>
      <c r="C290" s="13" t="s">
        <v>634</v>
      </c>
      <c r="D290" s="13">
        <v>64</v>
      </c>
      <c r="E290" s="13" t="s">
        <v>15</v>
      </c>
    </row>
    <row r="291" spans="1:5" ht="16" x14ac:dyDescent="0.2">
      <c r="A291" s="13" t="s">
        <v>313</v>
      </c>
      <c r="B291" s="13" t="s">
        <v>643</v>
      </c>
      <c r="C291" s="13" t="s">
        <v>642</v>
      </c>
      <c r="D291" s="13">
        <v>700</v>
      </c>
      <c r="E291" s="13" t="s">
        <v>15</v>
      </c>
    </row>
    <row r="292" spans="1:5" ht="16" x14ac:dyDescent="0.2">
      <c r="A292" s="13" t="s">
        <v>314</v>
      </c>
      <c r="B292" s="13" t="s">
        <v>639</v>
      </c>
      <c r="C292" s="13" t="s">
        <v>638</v>
      </c>
      <c r="D292" s="13">
        <v>530</v>
      </c>
      <c r="E292" s="13" t="s">
        <v>15</v>
      </c>
    </row>
    <row r="293" spans="1:5" ht="16" x14ac:dyDescent="0.2">
      <c r="A293" s="13" t="s">
        <v>315</v>
      </c>
      <c r="B293" s="13" t="s">
        <v>637</v>
      </c>
      <c r="C293" s="13" t="s">
        <v>642</v>
      </c>
      <c r="D293" s="13">
        <v>220</v>
      </c>
      <c r="E293" s="13" t="s">
        <v>15</v>
      </c>
    </row>
    <row r="294" spans="1:5" ht="16" x14ac:dyDescent="0.2">
      <c r="A294" s="13" t="s">
        <v>316</v>
      </c>
      <c r="B294" s="13" t="s">
        <v>633</v>
      </c>
      <c r="C294" s="13" t="s">
        <v>642</v>
      </c>
      <c r="D294" s="13">
        <v>340</v>
      </c>
      <c r="E294" s="13" t="s">
        <v>15</v>
      </c>
    </row>
    <row r="295" spans="1:5" ht="16" x14ac:dyDescent="0.2">
      <c r="A295" s="13" t="s">
        <v>317</v>
      </c>
      <c r="B295" s="13" t="s">
        <v>639</v>
      </c>
      <c r="C295" s="13" t="s">
        <v>636</v>
      </c>
      <c r="D295" s="13">
        <v>400</v>
      </c>
      <c r="E295" s="13" t="s">
        <v>15</v>
      </c>
    </row>
    <row r="296" spans="1:5" ht="16" x14ac:dyDescent="0.2">
      <c r="A296" s="13" t="s">
        <v>318</v>
      </c>
      <c r="B296" s="13" t="s">
        <v>642</v>
      </c>
      <c r="C296" s="13" t="s">
        <v>634</v>
      </c>
      <c r="D296" s="13">
        <v>40</v>
      </c>
      <c r="E296" s="13" t="s">
        <v>15</v>
      </c>
    </row>
    <row r="297" spans="1:5" ht="16" x14ac:dyDescent="0.2">
      <c r="A297" s="13" t="s">
        <v>319</v>
      </c>
      <c r="B297" s="13" t="s">
        <v>639</v>
      </c>
      <c r="C297" s="13" t="s">
        <v>638</v>
      </c>
      <c r="D297" s="13">
        <v>530</v>
      </c>
      <c r="E297" s="13" t="s">
        <v>15</v>
      </c>
    </row>
    <row r="298" spans="1:5" ht="16" x14ac:dyDescent="0.2">
      <c r="A298" s="13" t="s">
        <v>320</v>
      </c>
      <c r="B298" s="13" t="s">
        <v>643</v>
      </c>
      <c r="C298" s="13" t="s">
        <v>636</v>
      </c>
      <c r="D298" s="13">
        <v>570</v>
      </c>
      <c r="E298" s="13" t="s">
        <v>15</v>
      </c>
    </row>
    <row r="299" spans="1:5" ht="16" x14ac:dyDescent="0.2">
      <c r="A299" s="13" t="s">
        <v>321</v>
      </c>
      <c r="B299" s="13" t="s">
        <v>643</v>
      </c>
      <c r="C299" s="13" t="s">
        <v>638</v>
      </c>
      <c r="D299" s="13">
        <v>860</v>
      </c>
      <c r="E299" s="13" t="s">
        <v>15</v>
      </c>
    </row>
    <row r="300" spans="1:5" ht="16" x14ac:dyDescent="0.2">
      <c r="A300" s="13" t="s">
        <v>322</v>
      </c>
      <c r="B300" s="13" t="s">
        <v>642</v>
      </c>
      <c r="C300" s="13" t="s">
        <v>634</v>
      </c>
      <c r="D300" s="13">
        <v>40</v>
      </c>
      <c r="E300" s="13" t="s">
        <v>15</v>
      </c>
    </row>
    <row r="301" spans="1:5" ht="16" x14ac:dyDescent="0.2">
      <c r="A301" s="13" t="s">
        <v>323</v>
      </c>
      <c r="B301" s="13" t="s">
        <v>636</v>
      </c>
      <c r="C301" s="13" t="s">
        <v>634</v>
      </c>
      <c r="D301" s="13">
        <v>19</v>
      </c>
      <c r="E301" s="13" t="s">
        <v>15</v>
      </c>
    </row>
    <row r="302" spans="1:5" ht="16" x14ac:dyDescent="0.2">
      <c r="A302" s="13" t="s">
        <v>324</v>
      </c>
      <c r="B302" s="13" t="s">
        <v>639</v>
      </c>
      <c r="C302" s="13" t="s">
        <v>635</v>
      </c>
      <c r="D302" s="13">
        <v>690</v>
      </c>
      <c r="E302" s="13" t="s">
        <v>15</v>
      </c>
    </row>
    <row r="303" spans="1:5" ht="16" x14ac:dyDescent="0.2">
      <c r="A303" s="13" t="s">
        <v>325</v>
      </c>
      <c r="B303" s="13" t="s">
        <v>643</v>
      </c>
      <c r="C303" s="13" t="s">
        <v>639</v>
      </c>
      <c r="D303" s="72">
        <v>5000</v>
      </c>
      <c r="E303" s="13" t="s">
        <v>15</v>
      </c>
    </row>
    <row r="304" spans="1:5" ht="16" x14ac:dyDescent="0.2">
      <c r="A304" s="13" t="s">
        <v>326</v>
      </c>
      <c r="B304" s="13" t="s">
        <v>643</v>
      </c>
      <c r="C304" s="13" t="s">
        <v>640</v>
      </c>
      <c r="D304" s="71">
        <v>1100</v>
      </c>
      <c r="E304" s="13" t="s">
        <v>15</v>
      </c>
    </row>
    <row r="305" spans="1:5" ht="16" x14ac:dyDescent="0.2">
      <c r="A305" s="13" t="s">
        <v>327</v>
      </c>
      <c r="B305" s="13" t="s">
        <v>643</v>
      </c>
      <c r="C305" s="13" t="s">
        <v>636</v>
      </c>
      <c r="D305" s="13">
        <v>570</v>
      </c>
      <c r="E305" s="13" t="s">
        <v>15</v>
      </c>
    </row>
    <row r="306" spans="1:5" ht="16" x14ac:dyDescent="0.2">
      <c r="A306" s="13" t="s">
        <v>328</v>
      </c>
      <c r="B306" s="13" t="s">
        <v>639</v>
      </c>
      <c r="C306" s="13" t="s">
        <v>642</v>
      </c>
      <c r="D306" s="13">
        <v>460</v>
      </c>
      <c r="E306" s="13" t="s">
        <v>15</v>
      </c>
    </row>
    <row r="307" spans="1:5" ht="16" x14ac:dyDescent="0.2">
      <c r="A307" s="13" t="s">
        <v>329</v>
      </c>
      <c r="B307" s="13" t="s">
        <v>637</v>
      </c>
      <c r="C307" s="13" t="s">
        <v>634</v>
      </c>
      <c r="D307" s="13">
        <v>160</v>
      </c>
      <c r="E307" s="13" t="s">
        <v>15</v>
      </c>
    </row>
    <row r="308" spans="1:5" ht="16" x14ac:dyDescent="0.2">
      <c r="A308" s="13" t="s">
        <v>330</v>
      </c>
      <c r="B308" s="13" t="s">
        <v>639</v>
      </c>
      <c r="C308" s="13" t="s">
        <v>636</v>
      </c>
      <c r="D308" s="13">
        <v>400</v>
      </c>
      <c r="E308" s="13" t="s">
        <v>15</v>
      </c>
    </row>
    <row r="309" spans="1:5" ht="16" x14ac:dyDescent="0.2">
      <c r="A309" s="13" t="s">
        <v>331</v>
      </c>
      <c r="B309" s="13" t="s">
        <v>643</v>
      </c>
      <c r="C309" s="13" t="s">
        <v>636</v>
      </c>
      <c r="D309" s="13">
        <v>570</v>
      </c>
      <c r="E309" s="13" t="s">
        <v>15</v>
      </c>
    </row>
    <row r="310" spans="1:5" ht="16" x14ac:dyDescent="0.2">
      <c r="A310" s="13" t="s">
        <v>332</v>
      </c>
      <c r="B310" s="13" t="s">
        <v>639</v>
      </c>
      <c r="C310" s="13" t="s">
        <v>642</v>
      </c>
      <c r="D310" s="13">
        <v>460</v>
      </c>
      <c r="E310" s="13" t="s">
        <v>15</v>
      </c>
    </row>
    <row r="311" spans="1:5" ht="16" x14ac:dyDescent="0.2">
      <c r="A311" s="13" t="s">
        <v>333</v>
      </c>
      <c r="B311" s="13" t="s">
        <v>633</v>
      </c>
      <c r="C311" s="13" t="s">
        <v>634</v>
      </c>
      <c r="D311" s="13">
        <v>260</v>
      </c>
      <c r="E311" s="13" t="s">
        <v>15</v>
      </c>
    </row>
    <row r="312" spans="1:5" ht="16" x14ac:dyDescent="0.2">
      <c r="A312" s="13" t="s">
        <v>334</v>
      </c>
      <c r="B312" s="13" t="s">
        <v>633</v>
      </c>
      <c r="C312" s="13" t="s">
        <v>634</v>
      </c>
      <c r="D312" s="13">
        <v>260</v>
      </c>
      <c r="E312" s="13" t="s">
        <v>15</v>
      </c>
    </row>
    <row r="313" spans="1:5" ht="16" x14ac:dyDescent="0.2">
      <c r="A313" s="13" t="s">
        <v>335</v>
      </c>
      <c r="B313" s="13" t="s">
        <v>640</v>
      </c>
      <c r="C313" s="13" t="s">
        <v>634</v>
      </c>
      <c r="D313" s="13">
        <v>90</v>
      </c>
      <c r="E313" s="13" t="s">
        <v>15</v>
      </c>
    </row>
    <row r="314" spans="1:5" ht="16" x14ac:dyDescent="0.2">
      <c r="A314" s="13" t="s">
        <v>336</v>
      </c>
      <c r="B314" s="13" t="s">
        <v>635</v>
      </c>
      <c r="C314" s="13" t="s">
        <v>636</v>
      </c>
      <c r="D314" s="71">
        <v>150</v>
      </c>
      <c r="E314" s="13" t="s">
        <v>15</v>
      </c>
    </row>
    <row r="315" spans="1:5" ht="16" x14ac:dyDescent="0.2">
      <c r="A315" s="13" t="s">
        <v>337</v>
      </c>
      <c r="B315" s="13" t="s">
        <v>638</v>
      </c>
      <c r="C315" s="13" t="s">
        <v>634</v>
      </c>
      <c r="D315" s="13">
        <v>64</v>
      </c>
      <c r="E315" s="13" t="s">
        <v>15</v>
      </c>
    </row>
    <row r="316" spans="1:5" ht="16" x14ac:dyDescent="0.2">
      <c r="A316" s="13" t="s">
        <v>338</v>
      </c>
      <c r="B316" s="13" t="s">
        <v>639</v>
      </c>
      <c r="C316" s="13" t="s">
        <v>642</v>
      </c>
      <c r="D316" s="13">
        <v>460</v>
      </c>
      <c r="E316" s="13" t="s">
        <v>15</v>
      </c>
    </row>
    <row r="317" spans="1:5" ht="16" x14ac:dyDescent="0.2">
      <c r="A317" s="13" t="s">
        <v>339</v>
      </c>
      <c r="B317" s="13" t="s">
        <v>633</v>
      </c>
      <c r="C317" s="13" t="s">
        <v>636</v>
      </c>
      <c r="D317" s="13">
        <v>300</v>
      </c>
      <c r="E317" s="13" t="s">
        <v>15</v>
      </c>
    </row>
    <row r="318" spans="1:5" ht="16" x14ac:dyDescent="0.2">
      <c r="A318" s="13" t="s">
        <v>340</v>
      </c>
      <c r="B318" s="13" t="s">
        <v>638</v>
      </c>
      <c r="C318" s="13" t="s">
        <v>634</v>
      </c>
      <c r="D318" s="13">
        <v>64</v>
      </c>
      <c r="E318" s="13" t="s">
        <v>15</v>
      </c>
    </row>
    <row r="319" spans="1:5" ht="16" x14ac:dyDescent="0.2">
      <c r="A319" s="13" t="s">
        <v>341</v>
      </c>
      <c r="B319" s="13" t="s">
        <v>634</v>
      </c>
      <c r="C319" s="13" t="s">
        <v>636</v>
      </c>
      <c r="D319" s="13">
        <v>18</v>
      </c>
      <c r="E319" s="13" t="s">
        <v>15</v>
      </c>
    </row>
    <row r="320" spans="1:5" ht="16" x14ac:dyDescent="0.2">
      <c r="A320" s="13" t="s">
        <v>342</v>
      </c>
      <c r="B320" s="13" t="s">
        <v>642</v>
      </c>
      <c r="C320" s="13" t="s">
        <v>634</v>
      </c>
      <c r="D320" s="13">
        <v>40</v>
      </c>
      <c r="E320" s="13" t="s">
        <v>15</v>
      </c>
    </row>
    <row r="321" spans="1:5" ht="16" x14ac:dyDescent="0.2">
      <c r="A321" s="13" t="s">
        <v>343</v>
      </c>
      <c r="B321" s="13" t="s">
        <v>638</v>
      </c>
      <c r="C321" s="13" t="s">
        <v>634</v>
      </c>
      <c r="D321" s="13">
        <v>64</v>
      </c>
      <c r="E321" s="13" t="s">
        <v>15</v>
      </c>
    </row>
    <row r="322" spans="1:5" ht="16" x14ac:dyDescent="0.2">
      <c r="A322" s="13" t="s">
        <v>344</v>
      </c>
      <c r="B322" s="13" t="s">
        <v>636</v>
      </c>
      <c r="C322" s="13" t="s">
        <v>634</v>
      </c>
      <c r="D322" s="13">
        <v>19</v>
      </c>
      <c r="E322" s="13" t="s">
        <v>15</v>
      </c>
    </row>
    <row r="323" spans="1:5" ht="16" x14ac:dyDescent="0.2">
      <c r="A323" s="13" t="s">
        <v>345</v>
      </c>
      <c r="B323" s="13" t="s">
        <v>636</v>
      </c>
      <c r="C323" s="13" t="s">
        <v>636</v>
      </c>
      <c r="D323" s="13">
        <v>38</v>
      </c>
      <c r="E323" s="13" t="s">
        <v>15</v>
      </c>
    </row>
    <row r="324" spans="1:5" ht="16" x14ac:dyDescent="0.2">
      <c r="A324" s="13" t="s">
        <v>346</v>
      </c>
      <c r="B324" s="13" t="s">
        <v>637</v>
      </c>
      <c r="C324" s="13" t="s">
        <v>634</v>
      </c>
      <c r="D324" s="13">
        <v>160</v>
      </c>
      <c r="E324" s="13" t="s">
        <v>15</v>
      </c>
    </row>
    <row r="325" spans="1:5" ht="16" x14ac:dyDescent="0.2">
      <c r="A325" s="13" t="s">
        <v>347</v>
      </c>
      <c r="B325" s="13" t="s">
        <v>635</v>
      </c>
      <c r="C325" s="13" t="s">
        <v>634</v>
      </c>
      <c r="D325" s="71">
        <v>120</v>
      </c>
      <c r="E325" s="13" t="s">
        <v>15</v>
      </c>
    </row>
    <row r="326" spans="1:5" ht="16" x14ac:dyDescent="0.2">
      <c r="A326" s="13" t="s">
        <v>348</v>
      </c>
      <c r="B326" s="13" t="s">
        <v>639</v>
      </c>
      <c r="C326" s="13" t="s">
        <v>636</v>
      </c>
      <c r="D326" s="13">
        <v>400</v>
      </c>
      <c r="E326" s="13" t="s">
        <v>15</v>
      </c>
    </row>
    <row r="327" spans="1:5" ht="16" x14ac:dyDescent="0.2">
      <c r="A327" s="13" t="s">
        <v>349</v>
      </c>
      <c r="B327" s="13" t="s">
        <v>643</v>
      </c>
      <c r="C327" s="13" t="s">
        <v>634</v>
      </c>
      <c r="D327" s="13">
        <v>480</v>
      </c>
      <c r="E327" s="13" t="s">
        <v>15</v>
      </c>
    </row>
    <row r="328" spans="1:5" ht="16" x14ac:dyDescent="0.2">
      <c r="A328" s="13" t="s">
        <v>350</v>
      </c>
      <c r="B328" s="13" t="s">
        <v>641</v>
      </c>
      <c r="C328" s="13" t="s">
        <v>636</v>
      </c>
      <c r="D328" s="13">
        <v>240</v>
      </c>
      <c r="E328" s="13" t="s">
        <v>15</v>
      </c>
    </row>
    <row r="329" spans="1:5" ht="16" x14ac:dyDescent="0.2">
      <c r="A329" s="13" t="s">
        <v>351</v>
      </c>
      <c r="B329" s="13" t="s">
        <v>637</v>
      </c>
      <c r="C329" s="13" t="s">
        <v>642</v>
      </c>
      <c r="D329" s="13">
        <v>220</v>
      </c>
      <c r="E329" s="13" t="s">
        <v>15</v>
      </c>
    </row>
    <row r="330" spans="1:5" ht="16" x14ac:dyDescent="0.2">
      <c r="A330" s="13" t="s">
        <v>352</v>
      </c>
      <c r="B330" s="13" t="s">
        <v>638</v>
      </c>
      <c r="C330" s="13" t="s">
        <v>634</v>
      </c>
      <c r="D330" s="13">
        <v>64</v>
      </c>
      <c r="E330" s="13" t="s">
        <v>15</v>
      </c>
    </row>
    <row r="331" spans="1:5" ht="16" x14ac:dyDescent="0.2">
      <c r="A331" s="13" t="s">
        <v>353</v>
      </c>
      <c r="B331" s="13" t="s">
        <v>633</v>
      </c>
      <c r="C331" s="13" t="s">
        <v>636</v>
      </c>
      <c r="D331" s="13">
        <v>300</v>
      </c>
      <c r="E331" s="13" t="s">
        <v>15</v>
      </c>
    </row>
    <row r="332" spans="1:5" ht="16" x14ac:dyDescent="0.2">
      <c r="A332" s="13" t="s">
        <v>354</v>
      </c>
      <c r="B332" s="13" t="s">
        <v>641</v>
      </c>
      <c r="C332" s="13" t="s">
        <v>634</v>
      </c>
      <c r="D332" s="13">
        <v>200</v>
      </c>
      <c r="E332" s="13" t="s">
        <v>15</v>
      </c>
    </row>
    <row r="333" spans="1:5" ht="16" x14ac:dyDescent="0.2">
      <c r="A333" s="13" t="s">
        <v>355</v>
      </c>
      <c r="B333" s="13" t="s">
        <v>640</v>
      </c>
      <c r="C333" s="13" t="s">
        <v>636</v>
      </c>
      <c r="D333" s="71">
        <v>110</v>
      </c>
      <c r="E333" s="13" t="s">
        <v>15</v>
      </c>
    </row>
    <row r="334" spans="1:5" ht="16" x14ac:dyDescent="0.2">
      <c r="A334" s="13" t="s">
        <v>356</v>
      </c>
      <c r="B334" s="13" t="s">
        <v>641</v>
      </c>
      <c r="C334" s="13" t="s">
        <v>634</v>
      </c>
      <c r="D334" s="13">
        <v>200</v>
      </c>
      <c r="E334" s="13" t="s">
        <v>15</v>
      </c>
    </row>
    <row r="335" spans="1:5" ht="16" x14ac:dyDescent="0.2">
      <c r="A335" s="13" t="s">
        <v>357</v>
      </c>
      <c r="B335" s="13" t="s">
        <v>639</v>
      </c>
      <c r="C335" s="13" t="s">
        <v>634</v>
      </c>
      <c r="D335" s="13">
        <v>340</v>
      </c>
      <c r="E335" s="13" t="s">
        <v>15</v>
      </c>
    </row>
    <row r="336" spans="1:5" ht="16" x14ac:dyDescent="0.2">
      <c r="A336" s="13" t="s">
        <v>358</v>
      </c>
      <c r="B336" s="13" t="s">
        <v>640</v>
      </c>
      <c r="C336" s="13" t="s">
        <v>634</v>
      </c>
      <c r="D336" s="13">
        <v>90</v>
      </c>
      <c r="E336" s="13" t="s">
        <v>15</v>
      </c>
    </row>
    <row r="337" spans="1:5" ht="16" x14ac:dyDescent="0.2">
      <c r="A337" s="13" t="s">
        <v>359</v>
      </c>
      <c r="B337" s="13" t="s">
        <v>633</v>
      </c>
      <c r="C337" s="13" t="s">
        <v>634</v>
      </c>
      <c r="D337" s="13">
        <v>260</v>
      </c>
      <c r="E337" s="13" t="s">
        <v>15</v>
      </c>
    </row>
    <row r="338" spans="1:5" ht="16" x14ac:dyDescent="0.2">
      <c r="A338" s="13" t="s">
        <v>360</v>
      </c>
      <c r="B338" s="13" t="s">
        <v>643</v>
      </c>
      <c r="C338" s="13" t="s">
        <v>638</v>
      </c>
      <c r="D338" s="13">
        <v>860</v>
      </c>
      <c r="E338" s="13" t="s">
        <v>15</v>
      </c>
    </row>
    <row r="339" spans="1:5" ht="16" x14ac:dyDescent="0.2">
      <c r="A339" s="13" t="s">
        <v>361</v>
      </c>
      <c r="B339" s="13" t="s">
        <v>643</v>
      </c>
      <c r="C339" s="13" t="s">
        <v>639</v>
      </c>
      <c r="D339" s="72">
        <v>5000</v>
      </c>
      <c r="E339" s="13" t="s">
        <v>15</v>
      </c>
    </row>
    <row r="340" spans="1:5" ht="16" x14ac:dyDescent="0.2">
      <c r="A340" s="13" t="s">
        <v>362</v>
      </c>
      <c r="B340" s="13" t="s">
        <v>639</v>
      </c>
      <c r="C340" s="13" t="s">
        <v>643</v>
      </c>
      <c r="D340" s="71">
        <v>1400</v>
      </c>
      <c r="E340" s="13" t="s">
        <v>15</v>
      </c>
    </row>
    <row r="341" spans="1:5" ht="16" x14ac:dyDescent="0.2">
      <c r="A341" s="13" t="s">
        <v>363</v>
      </c>
      <c r="B341" s="13" t="s">
        <v>643</v>
      </c>
      <c r="C341" s="13" t="s">
        <v>638</v>
      </c>
      <c r="D341" s="13">
        <v>860</v>
      </c>
      <c r="E341" s="13" t="s">
        <v>15</v>
      </c>
    </row>
    <row r="342" spans="1:5" ht="16" x14ac:dyDescent="0.2">
      <c r="A342" s="13" t="s">
        <v>364</v>
      </c>
      <c r="B342" s="13" t="s">
        <v>634</v>
      </c>
      <c r="C342" s="13" t="s">
        <v>634</v>
      </c>
      <c r="D342" s="71">
        <f>18*0.25</f>
        <v>4.5</v>
      </c>
      <c r="E342" s="13" t="s">
        <v>15</v>
      </c>
    </row>
    <row r="343" spans="1:5" ht="16" x14ac:dyDescent="0.2">
      <c r="A343" s="13" t="s">
        <v>365</v>
      </c>
      <c r="B343" s="13" t="s">
        <v>641</v>
      </c>
      <c r="C343" s="13" t="s">
        <v>642</v>
      </c>
      <c r="D343" s="13">
        <v>270</v>
      </c>
      <c r="E343" s="13" t="s">
        <v>15</v>
      </c>
    </row>
    <row r="344" spans="1:5" ht="16" x14ac:dyDescent="0.2">
      <c r="A344" s="13" t="s">
        <v>366</v>
      </c>
      <c r="B344" s="13" t="s">
        <v>635</v>
      </c>
      <c r="C344" s="13" t="s">
        <v>636</v>
      </c>
      <c r="D344" s="71">
        <v>150</v>
      </c>
      <c r="E344" s="13" t="s">
        <v>15</v>
      </c>
    </row>
    <row r="345" spans="1:5" ht="16" x14ac:dyDescent="0.2">
      <c r="A345" s="13" t="s">
        <v>367</v>
      </c>
      <c r="B345" s="13" t="s">
        <v>640</v>
      </c>
      <c r="C345" s="13" t="s">
        <v>636</v>
      </c>
      <c r="D345" s="71">
        <v>110</v>
      </c>
      <c r="E345" s="13" t="s">
        <v>15</v>
      </c>
    </row>
    <row r="346" spans="1:5" ht="16" x14ac:dyDescent="0.2">
      <c r="A346" s="13" t="s">
        <v>368</v>
      </c>
      <c r="B346" s="13" t="s">
        <v>640</v>
      </c>
      <c r="C346" s="13" t="s">
        <v>634</v>
      </c>
      <c r="D346" s="13">
        <v>90</v>
      </c>
      <c r="E346" s="13" t="s">
        <v>15</v>
      </c>
    </row>
    <row r="347" spans="1:5" ht="16" x14ac:dyDescent="0.2">
      <c r="A347" s="13" t="s">
        <v>369</v>
      </c>
      <c r="B347" s="13" t="s">
        <v>642</v>
      </c>
      <c r="C347" s="13" t="s">
        <v>634</v>
      </c>
      <c r="D347" s="13">
        <v>40</v>
      </c>
      <c r="E347" s="13" t="s">
        <v>15</v>
      </c>
    </row>
    <row r="348" spans="1:5" ht="16" x14ac:dyDescent="0.2">
      <c r="A348" s="13" t="s">
        <v>370</v>
      </c>
      <c r="B348" s="13" t="s">
        <v>636</v>
      </c>
      <c r="C348" s="13" t="s">
        <v>634</v>
      </c>
      <c r="D348" s="13">
        <v>19</v>
      </c>
      <c r="E348" s="13" t="s">
        <v>15</v>
      </c>
    </row>
    <row r="349" spans="1:5" ht="16" x14ac:dyDescent="0.2">
      <c r="A349" s="13" t="s">
        <v>371</v>
      </c>
      <c r="B349" s="13" t="s">
        <v>640</v>
      </c>
      <c r="C349" s="13" t="s">
        <v>636</v>
      </c>
      <c r="D349" s="71">
        <v>110</v>
      </c>
      <c r="E349" s="13" t="s">
        <v>15</v>
      </c>
    </row>
    <row r="350" spans="1:5" ht="16" x14ac:dyDescent="0.2">
      <c r="A350" s="13" t="s">
        <v>372</v>
      </c>
      <c r="B350" s="13" t="s">
        <v>643</v>
      </c>
      <c r="C350" s="13" t="s">
        <v>633</v>
      </c>
      <c r="D350" s="72">
        <v>5000</v>
      </c>
      <c r="E350" s="13" t="s">
        <v>15</v>
      </c>
    </row>
    <row r="351" spans="1:5" ht="16" x14ac:dyDescent="0.2">
      <c r="A351" s="13" t="s">
        <v>373</v>
      </c>
      <c r="B351" s="13" t="s">
        <v>643</v>
      </c>
      <c r="C351" s="13" t="s">
        <v>634</v>
      </c>
      <c r="D351" s="13">
        <v>480</v>
      </c>
      <c r="E351" s="13" t="s">
        <v>15</v>
      </c>
    </row>
    <row r="352" spans="1:5" ht="16" x14ac:dyDescent="0.2">
      <c r="A352" s="13" t="s">
        <v>374</v>
      </c>
      <c r="B352" s="13" t="s">
        <v>643</v>
      </c>
      <c r="C352" s="13" t="s">
        <v>642</v>
      </c>
      <c r="D352" s="13">
        <v>700</v>
      </c>
      <c r="E352" s="13" t="s">
        <v>15</v>
      </c>
    </row>
    <row r="353" spans="1:5" ht="16" x14ac:dyDescent="0.2">
      <c r="A353" s="13" t="s">
        <v>375</v>
      </c>
      <c r="B353" s="13" t="s">
        <v>636</v>
      </c>
      <c r="C353" s="13" t="s">
        <v>634</v>
      </c>
      <c r="D353" s="13">
        <v>19</v>
      </c>
      <c r="E353" s="13" t="s">
        <v>15</v>
      </c>
    </row>
    <row r="354" spans="1:5" ht="16" x14ac:dyDescent="0.2">
      <c r="A354" s="13" t="s">
        <v>376</v>
      </c>
      <c r="B354" s="13" t="s">
        <v>636</v>
      </c>
      <c r="C354" s="13" t="s">
        <v>634</v>
      </c>
      <c r="D354" s="13">
        <v>19</v>
      </c>
      <c r="E354" s="13" t="s">
        <v>15</v>
      </c>
    </row>
    <row r="355" spans="1:5" ht="16" x14ac:dyDescent="0.2">
      <c r="A355" s="13" t="s">
        <v>377</v>
      </c>
      <c r="B355" s="13" t="s">
        <v>636</v>
      </c>
      <c r="C355" s="13" t="s">
        <v>634</v>
      </c>
      <c r="D355" s="13">
        <v>19</v>
      </c>
      <c r="E355" s="13" t="s">
        <v>15</v>
      </c>
    </row>
    <row r="356" spans="1:5" ht="16" x14ac:dyDescent="0.2">
      <c r="A356" s="13" t="s">
        <v>378</v>
      </c>
      <c r="B356" s="13" t="s">
        <v>640</v>
      </c>
      <c r="C356" s="13" t="s">
        <v>636</v>
      </c>
      <c r="D356" s="71">
        <v>110</v>
      </c>
      <c r="E356" s="13" t="s">
        <v>15</v>
      </c>
    </row>
    <row r="357" spans="1:5" ht="16" x14ac:dyDescent="0.2">
      <c r="A357" s="13" t="s">
        <v>379</v>
      </c>
      <c r="B357" s="13" t="s">
        <v>642</v>
      </c>
      <c r="C357" s="13" t="s">
        <v>636</v>
      </c>
      <c r="D357" s="13">
        <v>61</v>
      </c>
      <c r="E357" s="13" t="s">
        <v>15</v>
      </c>
    </row>
    <row r="358" spans="1:5" ht="16" x14ac:dyDescent="0.2">
      <c r="A358" s="13" t="s">
        <v>380</v>
      </c>
      <c r="B358" s="13" t="s">
        <v>640</v>
      </c>
      <c r="C358" s="13" t="s">
        <v>642</v>
      </c>
      <c r="D358" s="71">
        <v>140</v>
      </c>
      <c r="E358" s="13" t="s">
        <v>15</v>
      </c>
    </row>
    <row r="359" spans="1:5" ht="16" x14ac:dyDescent="0.2">
      <c r="A359" s="13" t="s">
        <v>381</v>
      </c>
      <c r="B359" s="13" t="s">
        <v>642</v>
      </c>
      <c r="C359" s="13" t="s">
        <v>636</v>
      </c>
      <c r="D359" s="13">
        <v>61</v>
      </c>
      <c r="E359" s="13" t="s">
        <v>15</v>
      </c>
    </row>
    <row r="360" spans="1:5" ht="16" x14ac:dyDescent="0.2">
      <c r="A360" s="13" t="s">
        <v>382</v>
      </c>
      <c r="B360" s="13" t="s">
        <v>636</v>
      </c>
      <c r="C360" s="13" t="s">
        <v>634</v>
      </c>
      <c r="D360" s="13">
        <v>19</v>
      </c>
      <c r="E360" s="13" t="s">
        <v>15</v>
      </c>
    </row>
    <row r="361" spans="1:5" ht="16" x14ac:dyDescent="0.2">
      <c r="A361" s="13" t="s">
        <v>383</v>
      </c>
      <c r="B361" s="13" t="s">
        <v>636</v>
      </c>
      <c r="C361" s="13" t="s">
        <v>634</v>
      </c>
      <c r="D361" s="13">
        <v>19</v>
      </c>
      <c r="E361" s="13" t="s">
        <v>15</v>
      </c>
    </row>
    <row r="362" spans="1:5" ht="16" x14ac:dyDescent="0.2">
      <c r="A362" s="13" t="s">
        <v>384</v>
      </c>
      <c r="B362" s="13" t="s">
        <v>635</v>
      </c>
      <c r="C362" s="13" t="s">
        <v>636</v>
      </c>
      <c r="D362" s="71">
        <v>150</v>
      </c>
      <c r="E362" s="13" t="s">
        <v>15</v>
      </c>
    </row>
    <row r="363" spans="1:5" ht="16" x14ac:dyDescent="0.2">
      <c r="A363" s="13" t="s">
        <v>385</v>
      </c>
      <c r="B363" s="13" t="s">
        <v>640</v>
      </c>
      <c r="C363" s="13" t="s">
        <v>634</v>
      </c>
      <c r="D363" s="13">
        <v>90</v>
      </c>
      <c r="E363" s="13" t="s">
        <v>15</v>
      </c>
    </row>
    <row r="364" spans="1:5" ht="16" x14ac:dyDescent="0.2">
      <c r="A364" s="13" t="s">
        <v>386</v>
      </c>
      <c r="B364" s="13" t="s">
        <v>636</v>
      </c>
      <c r="C364" s="13" t="s">
        <v>634</v>
      </c>
      <c r="D364" s="13">
        <v>19</v>
      </c>
      <c r="E364" s="13" t="s">
        <v>15</v>
      </c>
    </row>
    <row r="365" spans="1:5" ht="16" x14ac:dyDescent="0.2">
      <c r="A365" s="13" t="s">
        <v>387</v>
      </c>
      <c r="B365" s="13" t="s">
        <v>634</v>
      </c>
      <c r="C365" s="13" t="s">
        <v>636</v>
      </c>
      <c r="D365" s="13">
        <v>18</v>
      </c>
      <c r="E365" s="13" t="s">
        <v>15</v>
      </c>
    </row>
    <row r="366" spans="1:5" ht="16" x14ac:dyDescent="0.2">
      <c r="A366" s="13" t="s">
        <v>388</v>
      </c>
      <c r="B366" s="13" t="s">
        <v>634</v>
      </c>
      <c r="C366" s="13" t="s">
        <v>634</v>
      </c>
      <c r="D366" s="71">
        <f>18*0.25</f>
        <v>4.5</v>
      </c>
      <c r="E366" s="13" t="s">
        <v>15</v>
      </c>
    </row>
    <row r="367" spans="1:5" ht="16" x14ac:dyDescent="0.2">
      <c r="A367" s="13" t="s">
        <v>389</v>
      </c>
      <c r="B367" s="13" t="s">
        <v>637</v>
      </c>
      <c r="C367" s="13" t="s">
        <v>634</v>
      </c>
      <c r="D367" s="13">
        <v>160</v>
      </c>
      <c r="E367" s="13" t="s">
        <v>15</v>
      </c>
    </row>
    <row r="368" spans="1:5" ht="16" x14ac:dyDescent="0.2">
      <c r="A368" s="13" t="s">
        <v>390</v>
      </c>
      <c r="B368" s="13" t="s">
        <v>639</v>
      </c>
      <c r="C368" s="13" t="s">
        <v>634</v>
      </c>
      <c r="D368" s="13">
        <v>340</v>
      </c>
      <c r="E368" s="13" t="s">
        <v>15</v>
      </c>
    </row>
    <row r="369" spans="1:5" ht="16" x14ac:dyDescent="0.2">
      <c r="A369" s="13" t="s">
        <v>391</v>
      </c>
      <c r="B369" s="13" t="s">
        <v>635</v>
      </c>
      <c r="C369" s="13" t="s">
        <v>634</v>
      </c>
      <c r="D369" s="71">
        <v>120</v>
      </c>
      <c r="E369" s="13" t="s">
        <v>15</v>
      </c>
    </row>
    <row r="370" spans="1:5" ht="16" x14ac:dyDescent="0.2">
      <c r="A370" s="13" t="s">
        <v>392</v>
      </c>
      <c r="B370" s="13" t="s">
        <v>640</v>
      </c>
      <c r="C370" s="13" t="s">
        <v>636</v>
      </c>
      <c r="D370" s="71">
        <v>110</v>
      </c>
      <c r="E370" s="13" t="s">
        <v>15</v>
      </c>
    </row>
    <row r="371" spans="1:5" ht="16" x14ac:dyDescent="0.2">
      <c r="A371" s="13" t="s">
        <v>393</v>
      </c>
      <c r="B371" s="13" t="s">
        <v>635</v>
      </c>
      <c r="C371" s="13" t="s">
        <v>634</v>
      </c>
      <c r="D371" s="71">
        <v>120</v>
      </c>
      <c r="E371" s="13" t="s">
        <v>15</v>
      </c>
    </row>
    <row r="372" spans="1:5" ht="16" x14ac:dyDescent="0.2">
      <c r="A372" s="13" t="s">
        <v>394</v>
      </c>
      <c r="B372" s="13" t="s">
        <v>636</v>
      </c>
      <c r="C372" s="13" t="s">
        <v>634</v>
      </c>
      <c r="D372" s="13">
        <v>19</v>
      </c>
      <c r="E372" s="13" t="s">
        <v>15</v>
      </c>
    </row>
    <row r="373" spans="1:5" ht="16" x14ac:dyDescent="0.2">
      <c r="A373" s="13" t="s">
        <v>395</v>
      </c>
      <c r="B373" s="13" t="s">
        <v>642</v>
      </c>
      <c r="C373" s="13" t="s">
        <v>634</v>
      </c>
      <c r="D373" s="13">
        <v>40</v>
      </c>
      <c r="E373" s="13" t="s">
        <v>15</v>
      </c>
    </row>
    <row r="374" spans="1:5" ht="16" x14ac:dyDescent="0.2">
      <c r="A374" s="13" t="s">
        <v>396</v>
      </c>
      <c r="B374" s="13" t="s">
        <v>642</v>
      </c>
      <c r="C374" s="13" t="s">
        <v>638</v>
      </c>
      <c r="D374" s="71">
        <v>100</v>
      </c>
      <c r="E374" s="13" t="s">
        <v>15</v>
      </c>
    </row>
    <row r="375" spans="1:5" ht="16" x14ac:dyDescent="0.2">
      <c r="A375" s="13" t="s">
        <v>397</v>
      </c>
      <c r="B375" s="13" t="s">
        <v>635</v>
      </c>
      <c r="C375" s="13" t="s">
        <v>634</v>
      </c>
      <c r="D375" s="71">
        <v>120</v>
      </c>
      <c r="E375" s="13" t="s">
        <v>15</v>
      </c>
    </row>
    <row r="376" spans="1:5" ht="16" x14ac:dyDescent="0.2">
      <c r="A376" s="13" t="s">
        <v>398</v>
      </c>
      <c r="B376" s="13" t="s">
        <v>636</v>
      </c>
      <c r="C376" s="13" t="s">
        <v>634</v>
      </c>
      <c r="D376" s="13">
        <v>19</v>
      </c>
      <c r="E376" s="13" t="s">
        <v>15</v>
      </c>
    </row>
    <row r="377" spans="1:5" ht="16" x14ac:dyDescent="0.2">
      <c r="A377" s="13" t="s">
        <v>399</v>
      </c>
      <c r="B377" s="13" t="s">
        <v>635</v>
      </c>
      <c r="C377" s="13" t="s">
        <v>634</v>
      </c>
      <c r="D377" s="71">
        <v>120</v>
      </c>
      <c r="E377" s="13" t="s">
        <v>15</v>
      </c>
    </row>
    <row r="378" spans="1:5" ht="16" x14ac:dyDescent="0.2">
      <c r="A378" s="13" t="s">
        <v>400</v>
      </c>
      <c r="B378" s="13" t="s">
        <v>642</v>
      </c>
      <c r="C378" s="13" t="s">
        <v>634</v>
      </c>
      <c r="D378" s="13">
        <v>40</v>
      </c>
      <c r="E378" s="13" t="s">
        <v>15</v>
      </c>
    </row>
    <row r="379" spans="1:5" ht="16" x14ac:dyDescent="0.2">
      <c r="A379" s="13" t="s">
        <v>401</v>
      </c>
      <c r="B379" s="13" t="s">
        <v>636</v>
      </c>
      <c r="C379" s="13" t="s">
        <v>634</v>
      </c>
      <c r="D379" s="13">
        <v>19</v>
      </c>
      <c r="E379" s="13" t="s">
        <v>15</v>
      </c>
    </row>
    <row r="380" spans="1:5" ht="16" x14ac:dyDescent="0.2">
      <c r="A380" s="13" t="s">
        <v>402</v>
      </c>
      <c r="B380" s="13" t="s">
        <v>642</v>
      </c>
      <c r="C380" s="13" t="s">
        <v>634</v>
      </c>
      <c r="D380" s="13">
        <v>40</v>
      </c>
      <c r="E380" s="13" t="s">
        <v>15</v>
      </c>
    </row>
    <row r="381" spans="1:5" ht="16" x14ac:dyDescent="0.2">
      <c r="A381" s="13" t="s">
        <v>403</v>
      </c>
      <c r="B381" s="13" t="s">
        <v>639</v>
      </c>
      <c r="C381" s="13" t="s">
        <v>635</v>
      </c>
      <c r="D381" s="13">
        <v>690</v>
      </c>
      <c r="E381" s="13" t="s">
        <v>15</v>
      </c>
    </row>
    <row r="382" spans="1:5" ht="16" x14ac:dyDescent="0.2">
      <c r="A382" s="13" t="s">
        <v>404</v>
      </c>
      <c r="B382" s="13" t="s">
        <v>640</v>
      </c>
      <c r="C382" s="13" t="s">
        <v>634</v>
      </c>
      <c r="D382" s="13">
        <v>90</v>
      </c>
      <c r="E382" s="13" t="s">
        <v>15</v>
      </c>
    </row>
    <row r="383" spans="1:5" ht="16" x14ac:dyDescent="0.2">
      <c r="A383" s="13" t="s">
        <v>405</v>
      </c>
      <c r="B383" s="13" t="s">
        <v>639</v>
      </c>
      <c r="C383" s="13" t="s">
        <v>640</v>
      </c>
      <c r="D383" s="13">
        <v>600</v>
      </c>
      <c r="E383" s="13" t="s">
        <v>15</v>
      </c>
    </row>
    <row r="384" spans="1:5" ht="16" x14ac:dyDescent="0.2">
      <c r="A384" s="13" t="s">
        <v>406</v>
      </c>
      <c r="B384" s="13" t="s">
        <v>634</v>
      </c>
      <c r="C384" s="13" t="s">
        <v>634</v>
      </c>
      <c r="D384" s="71">
        <f>18*0.25</f>
        <v>4.5</v>
      </c>
      <c r="E384" s="13" t="s">
        <v>15</v>
      </c>
    </row>
    <row r="385" spans="1:5" ht="16" x14ac:dyDescent="0.2">
      <c r="A385" s="13" t="s">
        <v>407</v>
      </c>
      <c r="B385" s="13" t="s">
        <v>636</v>
      </c>
      <c r="C385" s="13" t="s">
        <v>634</v>
      </c>
      <c r="D385" s="13">
        <v>19</v>
      </c>
      <c r="E385" s="13" t="s">
        <v>15</v>
      </c>
    </row>
    <row r="386" spans="1:5" ht="16" x14ac:dyDescent="0.2">
      <c r="A386" s="13" t="s">
        <v>408</v>
      </c>
      <c r="B386" s="13" t="s">
        <v>638</v>
      </c>
      <c r="C386" s="13" t="s">
        <v>634</v>
      </c>
      <c r="D386" s="13">
        <v>64</v>
      </c>
      <c r="E386" s="13" t="s">
        <v>15</v>
      </c>
    </row>
    <row r="387" spans="1:5" ht="16" x14ac:dyDescent="0.2">
      <c r="A387" s="13" t="s">
        <v>409</v>
      </c>
      <c r="B387" s="13" t="s">
        <v>640</v>
      </c>
      <c r="C387" s="13" t="s">
        <v>634</v>
      </c>
      <c r="D387" s="13">
        <v>90</v>
      </c>
      <c r="E387" s="13" t="s">
        <v>15</v>
      </c>
    </row>
    <row r="388" spans="1:5" ht="16" x14ac:dyDescent="0.2">
      <c r="A388" s="13" t="s">
        <v>410</v>
      </c>
      <c r="B388" s="13" t="s">
        <v>641</v>
      </c>
      <c r="C388" s="13" t="s">
        <v>636</v>
      </c>
      <c r="D388" s="13">
        <v>240</v>
      </c>
      <c r="E388" s="13" t="s">
        <v>15</v>
      </c>
    </row>
    <row r="389" spans="1:5" ht="16" x14ac:dyDescent="0.2">
      <c r="A389" s="13" t="s">
        <v>411</v>
      </c>
      <c r="B389" s="13" t="s">
        <v>633</v>
      </c>
      <c r="C389" s="13" t="s">
        <v>634</v>
      </c>
      <c r="D389" s="13">
        <v>260</v>
      </c>
      <c r="E389" s="13" t="s">
        <v>15</v>
      </c>
    </row>
    <row r="390" spans="1:5" ht="16" x14ac:dyDescent="0.2">
      <c r="A390" s="13" t="s">
        <v>412</v>
      </c>
      <c r="B390" s="13" t="s">
        <v>640</v>
      </c>
      <c r="C390" s="13" t="s">
        <v>634</v>
      </c>
      <c r="D390" s="13">
        <v>90</v>
      </c>
      <c r="E390" s="13" t="s">
        <v>15</v>
      </c>
    </row>
    <row r="391" spans="1:5" ht="16" x14ac:dyDescent="0.2">
      <c r="A391" s="13" t="s">
        <v>413</v>
      </c>
      <c r="B391" s="13" t="s">
        <v>637</v>
      </c>
      <c r="C391" s="13" t="s">
        <v>636</v>
      </c>
      <c r="D391" s="13">
        <v>190</v>
      </c>
      <c r="E391" s="13" t="s">
        <v>15</v>
      </c>
    </row>
    <row r="392" spans="1:5" ht="16" x14ac:dyDescent="0.2">
      <c r="A392" s="13" t="s">
        <v>414</v>
      </c>
      <c r="B392" s="13" t="s">
        <v>633</v>
      </c>
      <c r="C392" s="13" t="s">
        <v>634</v>
      </c>
      <c r="D392" s="13">
        <v>260</v>
      </c>
      <c r="E392" s="13" t="s">
        <v>15</v>
      </c>
    </row>
    <row r="393" spans="1:5" ht="16" x14ac:dyDescent="0.2">
      <c r="A393" s="13" t="s">
        <v>415</v>
      </c>
      <c r="B393" s="13" t="s">
        <v>643</v>
      </c>
      <c r="C393" s="13" t="s">
        <v>634</v>
      </c>
      <c r="D393" s="13">
        <v>480</v>
      </c>
      <c r="E393" s="13" t="s">
        <v>15</v>
      </c>
    </row>
    <row r="394" spans="1:5" ht="16" x14ac:dyDescent="0.2">
      <c r="A394" s="13" t="s">
        <v>416</v>
      </c>
      <c r="B394" s="13" t="s">
        <v>639</v>
      </c>
      <c r="C394" s="13" t="s">
        <v>636</v>
      </c>
      <c r="D394" s="13">
        <v>400</v>
      </c>
      <c r="E394" s="13" t="s">
        <v>15</v>
      </c>
    </row>
    <row r="395" spans="1:5" ht="16" x14ac:dyDescent="0.2">
      <c r="A395" s="13" t="s">
        <v>417</v>
      </c>
      <c r="B395" s="13" t="s">
        <v>633</v>
      </c>
      <c r="C395" s="13" t="s">
        <v>642</v>
      </c>
      <c r="D395" s="13">
        <v>340</v>
      </c>
      <c r="E395" s="13" t="s">
        <v>15</v>
      </c>
    </row>
    <row r="396" spans="1:5" ht="16" x14ac:dyDescent="0.2">
      <c r="A396" s="13" t="s">
        <v>418</v>
      </c>
      <c r="B396" s="13" t="s">
        <v>643</v>
      </c>
      <c r="C396" s="13" t="s">
        <v>642</v>
      </c>
      <c r="D396" s="13">
        <v>700</v>
      </c>
      <c r="E396" s="13" t="s">
        <v>15</v>
      </c>
    </row>
    <row r="397" spans="1:5" ht="16" x14ac:dyDescent="0.2">
      <c r="A397" s="13" t="s">
        <v>419</v>
      </c>
      <c r="B397" s="13" t="s">
        <v>635</v>
      </c>
      <c r="C397" s="13" t="s">
        <v>642</v>
      </c>
      <c r="D397" s="13">
        <v>170</v>
      </c>
      <c r="E397" s="13" t="s">
        <v>15</v>
      </c>
    </row>
    <row r="398" spans="1:5" ht="16" x14ac:dyDescent="0.2">
      <c r="A398" s="13" t="s">
        <v>420</v>
      </c>
      <c r="B398" s="13" t="s">
        <v>642</v>
      </c>
      <c r="C398" s="13" t="s">
        <v>634</v>
      </c>
      <c r="D398" s="13">
        <v>40</v>
      </c>
      <c r="E398" s="13" t="s">
        <v>15</v>
      </c>
    </row>
    <row r="399" spans="1:5" ht="16" x14ac:dyDescent="0.2">
      <c r="A399" s="13" t="s">
        <v>421</v>
      </c>
      <c r="B399" s="13" t="s">
        <v>635</v>
      </c>
      <c r="C399" s="13" t="s">
        <v>636</v>
      </c>
      <c r="D399" s="71">
        <v>150</v>
      </c>
      <c r="E399" s="13" t="s">
        <v>15</v>
      </c>
    </row>
    <row r="400" spans="1:5" ht="16" x14ac:dyDescent="0.2">
      <c r="A400" s="13" t="s">
        <v>422</v>
      </c>
      <c r="B400" s="13" t="s">
        <v>635</v>
      </c>
      <c r="C400" s="13" t="s">
        <v>634</v>
      </c>
      <c r="D400" s="71">
        <v>120</v>
      </c>
      <c r="E400" s="13" t="s">
        <v>15</v>
      </c>
    </row>
    <row r="401" spans="1:5" ht="16" x14ac:dyDescent="0.2">
      <c r="A401" s="13" t="s">
        <v>423</v>
      </c>
      <c r="B401" s="13" t="s">
        <v>640</v>
      </c>
      <c r="C401" s="13" t="s">
        <v>634</v>
      </c>
      <c r="D401" s="13">
        <v>90</v>
      </c>
      <c r="E401" s="13" t="s">
        <v>15</v>
      </c>
    </row>
    <row r="402" spans="1:5" ht="16" x14ac:dyDescent="0.2">
      <c r="A402" s="13" t="s">
        <v>424</v>
      </c>
      <c r="B402" s="13" t="s">
        <v>642</v>
      </c>
      <c r="C402" s="13" t="s">
        <v>634</v>
      </c>
      <c r="D402" s="13">
        <v>40</v>
      </c>
      <c r="E402" s="13" t="s">
        <v>15</v>
      </c>
    </row>
    <row r="403" spans="1:5" ht="16" x14ac:dyDescent="0.2">
      <c r="A403" s="13" t="s">
        <v>425</v>
      </c>
      <c r="B403" s="13" t="s">
        <v>640</v>
      </c>
      <c r="C403" s="13" t="s">
        <v>634</v>
      </c>
      <c r="D403" s="13">
        <v>90</v>
      </c>
      <c r="E403" s="13" t="s">
        <v>15</v>
      </c>
    </row>
    <row r="404" spans="1:5" ht="16" x14ac:dyDescent="0.2">
      <c r="A404" s="13" t="s">
        <v>426</v>
      </c>
      <c r="B404" s="13" t="s">
        <v>635</v>
      </c>
      <c r="C404" s="13" t="s">
        <v>634</v>
      </c>
      <c r="D404" s="71">
        <v>120</v>
      </c>
      <c r="E404" s="13" t="s">
        <v>15</v>
      </c>
    </row>
    <row r="405" spans="1:5" ht="16" x14ac:dyDescent="0.2">
      <c r="A405" s="13" t="s">
        <v>427</v>
      </c>
      <c r="B405" s="13" t="s">
        <v>636</v>
      </c>
      <c r="C405" s="13" t="s">
        <v>634</v>
      </c>
      <c r="D405" s="13">
        <v>19</v>
      </c>
      <c r="E405" s="13" t="s">
        <v>15</v>
      </c>
    </row>
    <row r="406" spans="1:5" ht="16" x14ac:dyDescent="0.2">
      <c r="A406" s="13" t="s">
        <v>428</v>
      </c>
      <c r="B406" s="13" t="s">
        <v>638</v>
      </c>
      <c r="C406" s="13" t="s">
        <v>634</v>
      </c>
      <c r="D406" s="13">
        <v>64</v>
      </c>
      <c r="E406" s="13" t="s">
        <v>15</v>
      </c>
    </row>
    <row r="407" spans="1:5" ht="16" x14ac:dyDescent="0.2">
      <c r="A407" s="13" t="s">
        <v>429</v>
      </c>
      <c r="B407" s="13" t="s">
        <v>640</v>
      </c>
      <c r="C407" s="13" t="s">
        <v>634</v>
      </c>
      <c r="D407" s="13">
        <v>90</v>
      </c>
      <c r="E407" s="13" t="s">
        <v>15</v>
      </c>
    </row>
    <row r="408" spans="1:5" ht="16" x14ac:dyDescent="0.2">
      <c r="A408" s="13" t="s">
        <v>430</v>
      </c>
      <c r="B408" s="13" t="s">
        <v>640</v>
      </c>
      <c r="C408" s="13" t="s">
        <v>634</v>
      </c>
      <c r="D408" s="13">
        <v>90</v>
      </c>
      <c r="E408" s="13" t="s">
        <v>15</v>
      </c>
    </row>
    <row r="409" spans="1:5" ht="16" x14ac:dyDescent="0.2">
      <c r="A409" s="13" t="s">
        <v>431</v>
      </c>
      <c r="B409" s="13" t="s">
        <v>639</v>
      </c>
      <c r="C409" s="13" t="s">
        <v>638</v>
      </c>
      <c r="D409" s="13">
        <v>530</v>
      </c>
      <c r="E409" s="13" t="s">
        <v>15</v>
      </c>
    </row>
    <row r="410" spans="1:5" ht="16" x14ac:dyDescent="0.2">
      <c r="A410" s="13" t="s">
        <v>432</v>
      </c>
      <c r="B410" s="13" t="s">
        <v>643</v>
      </c>
      <c r="C410" s="13" t="s">
        <v>633</v>
      </c>
      <c r="D410" s="72">
        <v>5000</v>
      </c>
      <c r="E410" s="13" t="s">
        <v>15</v>
      </c>
    </row>
    <row r="411" spans="1:5" ht="16" x14ac:dyDescent="0.2">
      <c r="A411" s="13" t="s">
        <v>433</v>
      </c>
      <c r="B411" s="13" t="s">
        <v>639</v>
      </c>
      <c r="C411" s="13" t="s">
        <v>635</v>
      </c>
      <c r="D411" s="13">
        <v>690</v>
      </c>
      <c r="E411" s="13" t="s">
        <v>15</v>
      </c>
    </row>
    <row r="412" spans="1:5" ht="16" x14ac:dyDescent="0.2">
      <c r="A412" s="13" t="s">
        <v>434</v>
      </c>
      <c r="B412" s="13" t="s">
        <v>643</v>
      </c>
      <c r="C412" s="13" t="s">
        <v>634</v>
      </c>
      <c r="D412" s="13">
        <v>480</v>
      </c>
      <c r="E412" s="13" t="s">
        <v>15</v>
      </c>
    </row>
    <row r="413" spans="1:5" ht="16" x14ac:dyDescent="0.2">
      <c r="A413" s="13" t="s">
        <v>435</v>
      </c>
      <c r="B413" s="13" t="s">
        <v>641</v>
      </c>
      <c r="C413" s="13" t="s">
        <v>634</v>
      </c>
      <c r="D413" s="13">
        <v>200</v>
      </c>
      <c r="E413" s="13" t="s">
        <v>15</v>
      </c>
    </row>
    <row r="414" spans="1:5" ht="16" x14ac:dyDescent="0.2">
      <c r="A414" s="13" t="s">
        <v>436</v>
      </c>
      <c r="B414" s="13" t="s">
        <v>639</v>
      </c>
      <c r="C414" s="13" t="s">
        <v>634</v>
      </c>
      <c r="D414" s="13">
        <v>340</v>
      </c>
      <c r="E414" s="13" t="s">
        <v>15</v>
      </c>
    </row>
    <row r="415" spans="1:5" ht="16" x14ac:dyDescent="0.2">
      <c r="A415" s="13" t="s">
        <v>437</v>
      </c>
      <c r="B415" s="13" t="s">
        <v>634</v>
      </c>
      <c r="C415" s="13" t="s">
        <v>634</v>
      </c>
      <c r="D415" s="71">
        <f>18*0.25</f>
        <v>4.5</v>
      </c>
      <c r="E415" s="13" t="s">
        <v>15</v>
      </c>
    </row>
    <row r="416" spans="1:5" ht="16" x14ac:dyDescent="0.2">
      <c r="A416" s="13" t="s">
        <v>438</v>
      </c>
      <c r="B416" s="13" t="s">
        <v>642</v>
      </c>
      <c r="C416" s="13" t="s">
        <v>634</v>
      </c>
      <c r="D416" s="13">
        <v>40</v>
      </c>
      <c r="E416" s="13" t="s">
        <v>15</v>
      </c>
    </row>
    <row r="417" spans="1:5" ht="16" x14ac:dyDescent="0.2">
      <c r="A417" s="13" t="s">
        <v>439</v>
      </c>
      <c r="B417" s="13" t="s">
        <v>642</v>
      </c>
      <c r="C417" s="13" t="s">
        <v>634</v>
      </c>
      <c r="D417" s="13">
        <v>40</v>
      </c>
      <c r="E417" s="13" t="s">
        <v>15</v>
      </c>
    </row>
    <row r="418" spans="1:5" ht="16" x14ac:dyDescent="0.2">
      <c r="A418" s="13" t="s">
        <v>440</v>
      </c>
      <c r="B418" s="13" t="s">
        <v>635</v>
      </c>
      <c r="C418" s="13" t="s">
        <v>634</v>
      </c>
      <c r="D418" s="71">
        <v>120</v>
      </c>
      <c r="E418" s="13" t="s">
        <v>15</v>
      </c>
    </row>
    <row r="419" spans="1:5" ht="16" x14ac:dyDescent="0.2">
      <c r="A419" s="13" t="s">
        <v>441</v>
      </c>
      <c r="B419" s="13" t="s">
        <v>639</v>
      </c>
      <c r="C419" s="13" t="s">
        <v>636</v>
      </c>
      <c r="D419" s="13">
        <v>400</v>
      </c>
      <c r="E419" s="13" t="s">
        <v>15</v>
      </c>
    </row>
    <row r="420" spans="1:5" ht="16" x14ac:dyDescent="0.2">
      <c r="A420" s="13" t="s">
        <v>442</v>
      </c>
      <c r="B420" s="13" t="s">
        <v>633</v>
      </c>
      <c r="C420" s="13" t="s">
        <v>634</v>
      </c>
      <c r="D420" s="13">
        <v>260</v>
      </c>
      <c r="E420" s="13" t="s">
        <v>15</v>
      </c>
    </row>
    <row r="421" spans="1:5" ht="16" x14ac:dyDescent="0.2">
      <c r="A421" s="13" t="s">
        <v>443</v>
      </c>
      <c r="B421" s="13" t="s">
        <v>633</v>
      </c>
      <c r="C421" s="13" t="s">
        <v>642</v>
      </c>
      <c r="D421" s="13">
        <v>340</v>
      </c>
      <c r="E421" s="13" t="s">
        <v>15</v>
      </c>
    </row>
    <row r="422" spans="1:5" ht="16" x14ac:dyDescent="0.2">
      <c r="A422" s="13" t="s">
        <v>444</v>
      </c>
      <c r="B422" s="13" t="s">
        <v>639</v>
      </c>
      <c r="C422" s="13" t="s">
        <v>636</v>
      </c>
      <c r="D422" s="13">
        <v>400</v>
      </c>
      <c r="E422" s="13" t="s">
        <v>15</v>
      </c>
    </row>
    <row r="423" spans="1:5" ht="16" x14ac:dyDescent="0.2">
      <c r="A423" s="13" t="s">
        <v>445</v>
      </c>
      <c r="B423" s="13" t="s">
        <v>637</v>
      </c>
      <c r="C423" s="13" t="s">
        <v>634</v>
      </c>
      <c r="D423" s="13">
        <v>160</v>
      </c>
      <c r="E423" s="13" t="s">
        <v>15</v>
      </c>
    </row>
    <row r="424" spans="1:5" ht="16" x14ac:dyDescent="0.2">
      <c r="A424" s="13" t="s">
        <v>446</v>
      </c>
      <c r="B424" s="13" t="s">
        <v>640</v>
      </c>
      <c r="C424" s="13" t="s">
        <v>634</v>
      </c>
      <c r="D424" s="13">
        <v>90</v>
      </c>
      <c r="E424" s="13" t="s">
        <v>15</v>
      </c>
    </row>
    <row r="425" spans="1:5" ht="16" x14ac:dyDescent="0.2">
      <c r="A425" s="13" t="s">
        <v>447</v>
      </c>
      <c r="B425" s="13" t="s">
        <v>636</v>
      </c>
      <c r="C425" s="13" t="s">
        <v>634</v>
      </c>
      <c r="D425" s="13">
        <v>19</v>
      </c>
      <c r="E425" s="13" t="s">
        <v>15</v>
      </c>
    </row>
    <row r="426" spans="1:5" ht="16" x14ac:dyDescent="0.2">
      <c r="A426" s="13" t="s">
        <v>448</v>
      </c>
      <c r="B426" s="13" t="s">
        <v>637</v>
      </c>
      <c r="C426" s="13" t="s">
        <v>634</v>
      </c>
      <c r="D426" s="13">
        <v>160</v>
      </c>
      <c r="E426" s="13" t="s">
        <v>15</v>
      </c>
    </row>
    <row r="427" spans="1:5" ht="16" x14ac:dyDescent="0.2">
      <c r="A427" s="13" t="s">
        <v>449</v>
      </c>
      <c r="B427" s="13" t="s">
        <v>637</v>
      </c>
      <c r="C427" s="13" t="s">
        <v>638</v>
      </c>
      <c r="D427" s="13">
        <v>250</v>
      </c>
      <c r="E427" s="13" t="s">
        <v>15</v>
      </c>
    </row>
    <row r="428" spans="1:5" ht="16" x14ac:dyDescent="0.2">
      <c r="A428" s="13" t="s">
        <v>450</v>
      </c>
      <c r="B428" s="13" t="s">
        <v>637</v>
      </c>
      <c r="C428" s="13" t="s">
        <v>636</v>
      </c>
      <c r="D428" s="13">
        <v>190</v>
      </c>
      <c r="E428" s="13" t="s">
        <v>644</v>
      </c>
    </row>
    <row r="429" spans="1:5" ht="16" x14ac:dyDescent="0.2">
      <c r="A429" s="13" t="s">
        <v>451</v>
      </c>
      <c r="B429" s="13" t="s">
        <v>639</v>
      </c>
      <c r="C429" s="13" t="s">
        <v>638</v>
      </c>
      <c r="D429" s="13">
        <v>530</v>
      </c>
      <c r="E429" s="13" t="s">
        <v>15</v>
      </c>
    </row>
    <row r="430" spans="1:5" ht="16" x14ac:dyDescent="0.2">
      <c r="A430" s="13" t="s">
        <v>452</v>
      </c>
      <c r="B430" s="13" t="s">
        <v>638</v>
      </c>
      <c r="C430" s="13" t="s">
        <v>635</v>
      </c>
      <c r="D430" s="13">
        <v>180</v>
      </c>
      <c r="E430" s="13" t="s">
        <v>644</v>
      </c>
    </row>
    <row r="431" spans="1:5" ht="16" x14ac:dyDescent="0.2">
      <c r="A431" s="13" t="s">
        <v>453</v>
      </c>
      <c r="B431" s="13" t="s">
        <v>637</v>
      </c>
      <c r="C431" s="13" t="s">
        <v>636</v>
      </c>
      <c r="D431" s="13">
        <v>190</v>
      </c>
      <c r="E431" s="13" t="s">
        <v>15</v>
      </c>
    </row>
    <row r="432" spans="1:5" ht="16" x14ac:dyDescent="0.2">
      <c r="A432" s="13" t="s">
        <v>455</v>
      </c>
      <c r="B432" s="13" t="s">
        <v>635</v>
      </c>
      <c r="C432" s="13" t="s">
        <v>638</v>
      </c>
      <c r="D432" s="13">
        <v>200</v>
      </c>
      <c r="E432" s="13" t="s">
        <v>15</v>
      </c>
    </row>
    <row r="433" spans="1:5" ht="16" x14ac:dyDescent="0.2">
      <c r="A433" s="13" t="s">
        <v>456</v>
      </c>
      <c r="B433" s="13" t="s">
        <v>643</v>
      </c>
      <c r="C433" s="13" t="s">
        <v>642</v>
      </c>
      <c r="D433" s="13">
        <v>700</v>
      </c>
      <c r="E433" s="13" t="s">
        <v>15</v>
      </c>
    </row>
    <row r="434" spans="1:5" ht="16" x14ac:dyDescent="0.2">
      <c r="A434" s="13" t="s">
        <v>459</v>
      </c>
      <c r="B434" s="13" t="s">
        <v>642</v>
      </c>
      <c r="C434" s="13" t="s">
        <v>642</v>
      </c>
      <c r="D434" s="13">
        <v>81</v>
      </c>
      <c r="E434" s="13" t="s">
        <v>15</v>
      </c>
    </row>
    <row r="435" spans="1:5" ht="16" x14ac:dyDescent="0.2">
      <c r="A435" s="13" t="s">
        <v>460</v>
      </c>
      <c r="B435" s="13" t="s">
        <v>639</v>
      </c>
      <c r="C435" s="13" t="s">
        <v>642</v>
      </c>
      <c r="D435" s="13">
        <v>460</v>
      </c>
      <c r="E435" s="13" t="s">
        <v>15</v>
      </c>
    </row>
    <row r="436" spans="1:5" ht="16" x14ac:dyDescent="0.2">
      <c r="A436" s="13" t="s">
        <v>461</v>
      </c>
      <c r="B436" s="13" t="s">
        <v>633</v>
      </c>
      <c r="C436" s="13" t="s">
        <v>640</v>
      </c>
      <c r="D436" s="13">
        <v>440</v>
      </c>
      <c r="E436" s="13" t="s">
        <v>644</v>
      </c>
    </row>
    <row r="437" spans="1:5" ht="16" x14ac:dyDescent="0.2">
      <c r="A437" s="13" t="s">
        <v>462</v>
      </c>
      <c r="B437" s="13" t="s">
        <v>643</v>
      </c>
      <c r="C437" s="13" t="s">
        <v>636</v>
      </c>
      <c r="D437" s="13">
        <v>570</v>
      </c>
      <c r="E437" s="13" t="s">
        <v>644</v>
      </c>
    </row>
    <row r="438" spans="1:5" ht="16" x14ac:dyDescent="0.2">
      <c r="A438" s="13" t="s">
        <v>463</v>
      </c>
      <c r="B438" s="13" t="s">
        <v>634</v>
      </c>
      <c r="C438" s="13" t="s">
        <v>634</v>
      </c>
      <c r="D438" s="71">
        <f>18*0.25</f>
        <v>4.5</v>
      </c>
      <c r="E438" s="13" t="s">
        <v>15</v>
      </c>
    </row>
    <row r="439" spans="1:5" ht="16" x14ac:dyDescent="0.2">
      <c r="A439" s="13" t="s">
        <v>464</v>
      </c>
      <c r="B439" s="13" t="s">
        <v>635</v>
      </c>
      <c r="C439" s="13" t="s">
        <v>634</v>
      </c>
      <c r="D439" s="71">
        <v>120</v>
      </c>
      <c r="E439" s="13" t="s">
        <v>15</v>
      </c>
    </row>
    <row r="440" spans="1:5" ht="16" x14ac:dyDescent="0.2">
      <c r="A440" s="13" t="s">
        <v>465</v>
      </c>
      <c r="B440" s="13" t="s">
        <v>642</v>
      </c>
      <c r="C440" s="13" t="s">
        <v>638</v>
      </c>
      <c r="D440" s="71">
        <v>100</v>
      </c>
      <c r="E440" s="13" t="s">
        <v>15</v>
      </c>
    </row>
    <row r="441" spans="1:5" ht="16" x14ac:dyDescent="0.2">
      <c r="A441" s="13" t="s">
        <v>466</v>
      </c>
      <c r="B441" s="13" t="s">
        <v>638</v>
      </c>
      <c r="C441" s="13" t="s">
        <v>634</v>
      </c>
      <c r="D441" s="13">
        <v>64</v>
      </c>
      <c r="E441" s="13" t="s">
        <v>15</v>
      </c>
    </row>
    <row r="442" spans="1:5" ht="16" x14ac:dyDescent="0.2">
      <c r="A442" s="13" t="s">
        <v>467</v>
      </c>
      <c r="B442" s="13" t="s">
        <v>640</v>
      </c>
      <c r="C442" s="13" t="s">
        <v>634</v>
      </c>
      <c r="D442" s="13">
        <v>90</v>
      </c>
      <c r="E442" s="13" t="s">
        <v>644</v>
      </c>
    </row>
    <row r="443" spans="1:5" ht="16" x14ac:dyDescent="0.2">
      <c r="A443" s="13" t="s">
        <v>468</v>
      </c>
      <c r="B443" s="13" t="s">
        <v>638</v>
      </c>
      <c r="C443" s="13" t="s">
        <v>634</v>
      </c>
      <c r="D443" s="13">
        <v>64</v>
      </c>
      <c r="E443" s="13" t="s">
        <v>644</v>
      </c>
    </row>
    <row r="444" spans="1:5" ht="16" x14ac:dyDescent="0.2">
      <c r="A444" s="13" t="s">
        <v>469</v>
      </c>
      <c r="B444" s="13" t="s">
        <v>636</v>
      </c>
      <c r="C444" s="13" t="s">
        <v>634</v>
      </c>
      <c r="D444" s="13">
        <v>19</v>
      </c>
      <c r="E444" s="13" t="s">
        <v>15</v>
      </c>
    </row>
    <row r="445" spans="1:5" ht="16" x14ac:dyDescent="0.2">
      <c r="A445" s="13" t="s">
        <v>470</v>
      </c>
      <c r="B445" s="13" t="s">
        <v>636</v>
      </c>
      <c r="C445" s="13" t="s">
        <v>634</v>
      </c>
      <c r="D445" s="13">
        <v>19</v>
      </c>
      <c r="E445" s="13" t="s">
        <v>15</v>
      </c>
    </row>
    <row r="446" spans="1:5" ht="16" x14ac:dyDescent="0.2">
      <c r="A446" s="13" t="s">
        <v>471</v>
      </c>
      <c r="B446" s="13" t="s">
        <v>642</v>
      </c>
      <c r="C446" s="13" t="s">
        <v>634</v>
      </c>
      <c r="D446" s="13">
        <v>40</v>
      </c>
      <c r="E446" s="13" t="s">
        <v>15</v>
      </c>
    </row>
    <row r="447" spans="1:5" ht="16" x14ac:dyDescent="0.2">
      <c r="A447" s="13" t="s">
        <v>472</v>
      </c>
      <c r="B447" s="13" t="s">
        <v>638</v>
      </c>
      <c r="C447" s="13" t="s">
        <v>634</v>
      </c>
      <c r="D447" s="13">
        <v>64</v>
      </c>
      <c r="E447" s="13" t="s">
        <v>15</v>
      </c>
    </row>
    <row r="448" spans="1:5" ht="16" x14ac:dyDescent="0.2">
      <c r="A448" s="13" t="s">
        <v>473</v>
      </c>
      <c r="B448" s="13" t="s">
        <v>637</v>
      </c>
      <c r="C448" s="13" t="s">
        <v>634</v>
      </c>
      <c r="D448" s="13">
        <v>160</v>
      </c>
      <c r="E448" s="13" t="s">
        <v>644</v>
      </c>
    </row>
    <row r="449" spans="1:5" ht="16" x14ac:dyDescent="0.2">
      <c r="A449" s="13" t="s">
        <v>474</v>
      </c>
      <c r="B449" s="13" t="s">
        <v>642</v>
      </c>
      <c r="C449" s="13" t="s">
        <v>634</v>
      </c>
      <c r="D449" s="13">
        <v>40</v>
      </c>
      <c r="E449" s="13" t="s">
        <v>644</v>
      </c>
    </row>
    <row r="450" spans="1:5" ht="16" x14ac:dyDescent="0.2">
      <c r="A450" s="13" t="s">
        <v>475</v>
      </c>
      <c r="B450" s="13" t="s">
        <v>634</v>
      </c>
      <c r="C450" s="13" t="s">
        <v>634</v>
      </c>
      <c r="D450" s="71">
        <f>18*0.25</f>
        <v>4.5</v>
      </c>
      <c r="E450" s="13" t="s">
        <v>15</v>
      </c>
    </row>
    <row r="451" spans="1:5" ht="16" x14ac:dyDescent="0.2">
      <c r="A451" s="13" t="s">
        <v>476</v>
      </c>
      <c r="B451" s="13" t="s">
        <v>636</v>
      </c>
      <c r="C451" s="13" t="s">
        <v>634</v>
      </c>
      <c r="D451" s="13">
        <v>19</v>
      </c>
      <c r="E451" s="13" t="s">
        <v>15</v>
      </c>
    </row>
    <row r="452" spans="1:5" ht="16" x14ac:dyDescent="0.2">
      <c r="A452" s="13" t="s">
        <v>477</v>
      </c>
      <c r="B452" s="13" t="s">
        <v>641</v>
      </c>
      <c r="C452" s="13" t="s">
        <v>634</v>
      </c>
      <c r="D452" s="13">
        <v>200</v>
      </c>
      <c r="E452" s="13" t="s">
        <v>15</v>
      </c>
    </row>
    <row r="453" spans="1:5" ht="16" x14ac:dyDescent="0.2">
      <c r="A453" s="13" t="s">
        <v>478</v>
      </c>
      <c r="B453" s="13" t="s">
        <v>639</v>
      </c>
      <c r="C453" s="13" t="s">
        <v>636</v>
      </c>
      <c r="D453" s="13">
        <v>400</v>
      </c>
      <c r="E453" s="13" t="s">
        <v>15</v>
      </c>
    </row>
    <row r="454" spans="1:5" ht="16" x14ac:dyDescent="0.2">
      <c r="A454" s="13" t="s">
        <v>479</v>
      </c>
      <c r="B454" s="13" t="s">
        <v>637</v>
      </c>
      <c r="C454" s="13" t="s">
        <v>642</v>
      </c>
      <c r="D454" s="13">
        <v>220</v>
      </c>
      <c r="E454" s="13" t="s">
        <v>644</v>
      </c>
    </row>
    <row r="455" spans="1:5" ht="16" x14ac:dyDescent="0.2">
      <c r="A455" s="13" t="s">
        <v>480</v>
      </c>
      <c r="B455" s="13" t="s">
        <v>633</v>
      </c>
      <c r="C455" s="13" t="s">
        <v>642</v>
      </c>
      <c r="D455" s="13">
        <v>340</v>
      </c>
      <c r="E455" s="13" t="s">
        <v>644</v>
      </c>
    </row>
    <row r="456" spans="1:5" ht="16" x14ac:dyDescent="0.2">
      <c r="A456" s="13" t="s">
        <v>481</v>
      </c>
      <c r="B456" s="13" t="s">
        <v>642</v>
      </c>
      <c r="C456" s="13" t="s">
        <v>634</v>
      </c>
      <c r="D456" s="13">
        <v>40</v>
      </c>
      <c r="E456" s="13" t="s">
        <v>15</v>
      </c>
    </row>
    <row r="457" spans="1:5" ht="16" x14ac:dyDescent="0.2">
      <c r="A457" s="13" t="s">
        <v>482</v>
      </c>
      <c r="B457" s="13" t="s">
        <v>633</v>
      </c>
      <c r="C457" s="13" t="s">
        <v>634</v>
      </c>
      <c r="D457" s="13">
        <v>260</v>
      </c>
      <c r="E457" s="13" t="s">
        <v>15</v>
      </c>
    </row>
    <row r="458" spans="1:5" ht="16" x14ac:dyDescent="0.2">
      <c r="A458" s="13" t="s">
        <v>483</v>
      </c>
      <c r="B458" s="13" t="s">
        <v>636</v>
      </c>
      <c r="C458" s="13" t="s">
        <v>634</v>
      </c>
      <c r="D458" s="13">
        <v>19</v>
      </c>
      <c r="E458" s="13" t="s">
        <v>15</v>
      </c>
    </row>
    <row r="459" spans="1:5" ht="16" x14ac:dyDescent="0.2">
      <c r="A459" s="13" t="s">
        <v>484</v>
      </c>
      <c r="B459" s="13" t="s">
        <v>641</v>
      </c>
      <c r="C459" s="13" t="s">
        <v>642</v>
      </c>
      <c r="D459" s="13">
        <v>270</v>
      </c>
      <c r="E459" s="13" t="s">
        <v>15</v>
      </c>
    </row>
    <row r="460" spans="1:5" ht="16" x14ac:dyDescent="0.2">
      <c r="A460" s="13" t="s">
        <v>486</v>
      </c>
      <c r="B460" s="13" t="s">
        <v>639</v>
      </c>
      <c r="C460" s="13" t="s">
        <v>636</v>
      </c>
      <c r="D460" s="13">
        <v>400</v>
      </c>
      <c r="E460" s="13" t="s">
        <v>644</v>
      </c>
    </row>
    <row r="461" spans="1:5" ht="16" x14ac:dyDescent="0.2">
      <c r="A461" s="13" t="s">
        <v>487</v>
      </c>
      <c r="B461" s="13" t="s">
        <v>635</v>
      </c>
      <c r="C461" s="13" t="s">
        <v>636</v>
      </c>
      <c r="D461" s="71">
        <v>150</v>
      </c>
      <c r="E461" s="13" t="s">
        <v>644</v>
      </c>
    </row>
    <row r="462" spans="1:5" ht="16" x14ac:dyDescent="0.2">
      <c r="A462" s="13" t="s">
        <v>488</v>
      </c>
      <c r="B462" s="13" t="s">
        <v>637</v>
      </c>
      <c r="C462" s="13" t="s">
        <v>634</v>
      </c>
      <c r="D462" s="13">
        <v>160</v>
      </c>
      <c r="E462" s="13" t="s">
        <v>15</v>
      </c>
    </row>
    <row r="463" spans="1:5" ht="16" x14ac:dyDescent="0.2">
      <c r="A463" s="13" t="s">
        <v>489</v>
      </c>
      <c r="B463" s="13" t="s">
        <v>643</v>
      </c>
      <c r="C463" s="13" t="s">
        <v>634</v>
      </c>
      <c r="D463" s="13">
        <v>480</v>
      </c>
      <c r="E463" s="13" t="s">
        <v>15</v>
      </c>
    </row>
    <row r="464" spans="1:5" ht="16" x14ac:dyDescent="0.2">
      <c r="A464" s="13" t="s">
        <v>490</v>
      </c>
      <c r="B464" s="13" t="s">
        <v>640</v>
      </c>
      <c r="C464" s="13" t="s">
        <v>642</v>
      </c>
      <c r="D464" s="71">
        <v>140</v>
      </c>
      <c r="E464" s="13" t="s">
        <v>15</v>
      </c>
    </row>
    <row r="465" spans="1:5" ht="16" x14ac:dyDescent="0.2">
      <c r="A465" s="13" t="s">
        <v>491</v>
      </c>
      <c r="B465" s="13" t="s">
        <v>633</v>
      </c>
      <c r="C465" s="13" t="s">
        <v>636</v>
      </c>
      <c r="D465" s="13">
        <v>300</v>
      </c>
      <c r="E465" s="13" t="s">
        <v>15</v>
      </c>
    </row>
    <row r="466" spans="1:5" ht="16" x14ac:dyDescent="0.2">
      <c r="A466" s="13" t="s">
        <v>492</v>
      </c>
      <c r="B466" s="13" t="s">
        <v>635</v>
      </c>
      <c r="C466" s="13" t="s">
        <v>636</v>
      </c>
      <c r="D466" s="71">
        <v>150</v>
      </c>
      <c r="E466" s="13" t="s">
        <v>644</v>
      </c>
    </row>
    <row r="467" spans="1:5" ht="16" x14ac:dyDescent="0.2">
      <c r="A467" s="13" t="s">
        <v>493</v>
      </c>
      <c r="B467" s="13" t="s">
        <v>637</v>
      </c>
      <c r="C467" s="13" t="s">
        <v>634</v>
      </c>
      <c r="D467" s="13">
        <v>160</v>
      </c>
      <c r="E467" s="13" t="s">
        <v>644</v>
      </c>
    </row>
    <row r="468" spans="1:5" ht="16" x14ac:dyDescent="0.2">
      <c r="A468" s="13" t="s">
        <v>494</v>
      </c>
      <c r="B468" s="13" t="s">
        <v>636</v>
      </c>
      <c r="C468" s="13" t="s">
        <v>634</v>
      </c>
      <c r="D468" s="13">
        <v>19</v>
      </c>
      <c r="E468" s="13" t="s">
        <v>15</v>
      </c>
    </row>
    <row r="469" spans="1:5" ht="16" x14ac:dyDescent="0.2">
      <c r="A469" s="13" t="s">
        <v>495</v>
      </c>
      <c r="B469" s="13" t="s">
        <v>641</v>
      </c>
      <c r="C469" s="13" t="s">
        <v>634</v>
      </c>
      <c r="D469" s="13">
        <v>200</v>
      </c>
      <c r="E469" s="13" t="s">
        <v>15</v>
      </c>
    </row>
    <row r="470" spans="1:5" ht="16" x14ac:dyDescent="0.2">
      <c r="A470" s="13" t="s">
        <v>496</v>
      </c>
      <c r="B470" s="13" t="s">
        <v>635</v>
      </c>
      <c r="C470" s="13" t="s">
        <v>636</v>
      </c>
      <c r="D470" s="71">
        <v>150</v>
      </c>
      <c r="E470" s="13" t="s">
        <v>15</v>
      </c>
    </row>
    <row r="471" spans="1:5" ht="16" x14ac:dyDescent="0.2">
      <c r="A471" s="13" t="s">
        <v>497</v>
      </c>
      <c r="B471" s="13" t="s">
        <v>643</v>
      </c>
      <c r="C471" s="13" t="s">
        <v>640</v>
      </c>
      <c r="D471" s="71">
        <v>1100</v>
      </c>
      <c r="E471" s="13" t="s">
        <v>15</v>
      </c>
    </row>
    <row r="472" spans="1:5" ht="16" x14ac:dyDescent="0.2">
      <c r="A472" s="13" t="s">
        <v>498</v>
      </c>
      <c r="B472" s="13" t="s">
        <v>643</v>
      </c>
      <c r="C472" s="13" t="s">
        <v>638</v>
      </c>
      <c r="D472" s="13">
        <v>860</v>
      </c>
      <c r="E472" s="13" t="s">
        <v>644</v>
      </c>
    </row>
    <row r="473" spans="1:5" ht="16" x14ac:dyDescent="0.2">
      <c r="A473" s="13" t="s">
        <v>499</v>
      </c>
      <c r="B473" s="13" t="s">
        <v>639</v>
      </c>
      <c r="C473" s="13" t="s">
        <v>636</v>
      </c>
      <c r="D473" s="13">
        <v>400</v>
      </c>
      <c r="E473" s="13" t="s">
        <v>644</v>
      </c>
    </row>
    <row r="474" spans="1:5" ht="16" x14ac:dyDescent="0.2">
      <c r="A474" s="13" t="s">
        <v>500</v>
      </c>
      <c r="B474" s="13" t="s">
        <v>639</v>
      </c>
      <c r="C474" s="13" t="s">
        <v>642</v>
      </c>
      <c r="D474" s="13">
        <v>460</v>
      </c>
      <c r="E474" s="13" t="s">
        <v>15</v>
      </c>
    </row>
    <row r="475" spans="1:5" ht="16" x14ac:dyDescent="0.2">
      <c r="A475" s="13" t="s">
        <v>501</v>
      </c>
      <c r="B475" s="13" t="s">
        <v>640</v>
      </c>
      <c r="C475" s="13" t="s">
        <v>634</v>
      </c>
      <c r="D475" s="13">
        <v>90</v>
      </c>
      <c r="E475" s="13" t="s">
        <v>15</v>
      </c>
    </row>
    <row r="476" spans="1:5" ht="16" x14ac:dyDescent="0.2">
      <c r="A476" s="13" t="s">
        <v>502</v>
      </c>
      <c r="B476" s="13" t="s">
        <v>636</v>
      </c>
      <c r="C476" s="13" t="s">
        <v>636</v>
      </c>
      <c r="D476" s="13">
        <v>38</v>
      </c>
      <c r="E476" s="13" t="s">
        <v>644</v>
      </c>
    </row>
    <row r="477" spans="1:5" ht="16" x14ac:dyDescent="0.2">
      <c r="A477" s="13" t="s">
        <v>503</v>
      </c>
      <c r="B477" s="13" t="s">
        <v>637</v>
      </c>
      <c r="C477" s="13" t="s">
        <v>634</v>
      </c>
      <c r="D477" s="13">
        <v>160</v>
      </c>
      <c r="E477" s="13" t="s">
        <v>644</v>
      </c>
    </row>
    <row r="478" spans="1:5" ht="16" x14ac:dyDescent="0.2">
      <c r="A478" s="13" t="s">
        <v>504</v>
      </c>
      <c r="B478" s="13" t="s">
        <v>642</v>
      </c>
      <c r="C478" s="13" t="s">
        <v>636</v>
      </c>
      <c r="D478" s="13">
        <v>61</v>
      </c>
      <c r="E478" s="13" t="s">
        <v>15</v>
      </c>
    </row>
    <row r="479" spans="1:5" ht="16" x14ac:dyDescent="0.2">
      <c r="A479" s="13" t="s">
        <v>505</v>
      </c>
      <c r="B479" s="13" t="s">
        <v>640</v>
      </c>
      <c r="C479" s="13" t="s">
        <v>634</v>
      </c>
      <c r="D479" s="13">
        <v>90</v>
      </c>
      <c r="E479" s="13" t="s">
        <v>15</v>
      </c>
    </row>
    <row r="480" spans="1:5" ht="16" x14ac:dyDescent="0.2">
      <c r="A480" s="13" t="s">
        <v>506</v>
      </c>
      <c r="B480" s="13" t="s">
        <v>634</v>
      </c>
      <c r="C480" s="13" t="s">
        <v>642</v>
      </c>
      <c r="D480" s="13">
        <v>37</v>
      </c>
      <c r="E480" s="13" t="s">
        <v>15</v>
      </c>
    </row>
    <row r="481" spans="1:5" ht="16" x14ac:dyDescent="0.2">
      <c r="A481" s="13" t="s">
        <v>507</v>
      </c>
      <c r="B481" s="13" t="s">
        <v>643</v>
      </c>
      <c r="C481" s="13" t="s">
        <v>639</v>
      </c>
      <c r="D481" s="72">
        <v>5000</v>
      </c>
      <c r="E481" s="13" t="s">
        <v>15</v>
      </c>
    </row>
    <row r="482" spans="1:5" ht="16" x14ac:dyDescent="0.2">
      <c r="A482" s="13" t="s">
        <v>508</v>
      </c>
      <c r="B482" s="13" t="s">
        <v>643</v>
      </c>
      <c r="C482" s="13" t="s">
        <v>643</v>
      </c>
      <c r="D482" s="71">
        <f>5000*1.25</f>
        <v>6250</v>
      </c>
      <c r="E482" s="13" t="s">
        <v>644</v>
      </c>
    </row>
    <row r="483" spans="1:5" ht="16" x14ac:dyDescent="0.2">
      <c r="A483" s="13" t="s">
        <v>509</v>
      </c>
      <c r="B483" s="13" t="s">
        <v>643</v>
      </c>
      <c r="C483" s="13" t="s">
        <v>633</v>
      </c>
      <c r="D483" s="72">
        <v>5000</v>
      </c>
      <c r="E483" s="13" t="s">
        <v>644</v>
      </c>
    </row>
    <row r="484" spans="1:5" ht="16" x14ac:dyDescent="0.2">
      <c r="A484" s="13" t="s">
        <v>510</v>
      </c>
      <c r="B484" s="13" t="s">
        <v>639</v>
      </c>
      <c r="C484" s="13" t="s">
        <v>642</v>
      </c>
      <c r="D484" s="13">
        <v>460</v>
      </c>
      <c r="E484" s="13" t="s">
        <v>15</v>
      </c>
    </row>
    <row r="485" spans="1:5" ht="16" x14ac:dyDescent="0.2">
      <c r="A485" s="13" t="s">
        <v>511</v>
      </c>
      <c r="B485" s="13" t="s">
        <v>643</v>
      </c>
      <c r="C485" s="13" t="s">
        <v>633</v>
      </c>
      <c r="D485" s="72">
        <v>5000</v>
      </c>
      <c r="E485" s="13" t="s">
        <v>15</v>
      </c>
    </row>
    <row r="486" spans="1:5" ht="16" x14ac:dyDescent="0.2">
      <c r="A486" s="13" t="s">
        <v>512</v>
      </c>
      <c r="B486" s="13" t="s">
        <v>643</v>
      </c>
      <c r="C486" s="13" t="s">
        <v>643</v>
      </c>
      <c r="D486" s="71">
        <f>5000*1.25</f>
        <v>6250</v>
      </c>
      <c r="E486" s="13" t="s">
        <v>15</v>
      </c>
    </row>
    <row r="487" spans="1:5" ht="16" x14ac:dyDescent="0.2">
      <c r="A487" s="13" t="s">
        <v>513</v>
      </c>
      <c r="B487" s="13" t="s">
        <v>643</v>
      </c>
      <c r="C487" s="13" t="s">
        <v>640</v>
      </c>
      <c r="D487" s="71">
        <v>1100</v>
      </c>
      <c r="E487" s="13" t="s">
        <v>15</v>
      </c>
    </row>
    <row r="488" spans="1:5" ht="16" x14ac:dyDescent="0.2">
      <c r="A488" s="13" t="s">
        <v>514</v>
      </c>
      <c r="B488" s="13" t="s">
        <v>643</v>
      </c>
      <c r="C488" s="13" t="s">
        <v>637</v>
      </c>
      <c r="D488" s="71">
        <v>1800</v>
      </c>
      <c r="E488" s="13" t="s">
        <v>15</v>
      </c>
    </row>
    <row r="489" spans="1:5" ht="16" x14ac:dyDescent="0.2">
      <c r="A489" s="13" t="s">
        <v>515</v>
      </c>
      <c r="B489" s="13" t="s">
        <v>643</v>
      </c>
      <c r="C489" s="13" t="s">
        <v>639</v>
      </c>
      <c r="D489" s="72">
        <v>5000</v>
      </c>
      <c r="E489" s="13" t="s">
        <v>15</v>
      </c>
    </row>
    <row r="490" spans="1:5" ht="16" x14ac:dyDescent="0.2">
      <c r="A490" s="13" t="s">
        <v>516</v>
      </c>
      <c r="B490" s="13" t="s">
        <v>643</v>
      </c>
      <c r="C490" s="13" t="s">
        <v>633</v>
      </c>
      <c r="D490" s="72">
        <v>5000</v>
      </c>
      <c r="E490" s="13" t="s">
        <v>15</v>
      </c>
    </row>
    <row r="491" spans="1:5" ht="16" x14ac:dyDescent="0.2">
      <c r="A491" s="13" t="s">
        <v>517</v>
      </c>
      <c r="B491" s="13" t="s">
        <v>639</v>
      </c>
      <c r="C491" s="13" t="s">
        <v>636</v>
      </c>
      <c r="D491" s="13">
        <v>400</v>
      </c>
      <c r="E491" s="13" t="s">
        <v>15</v>
      </c>
    </row>
    <row r="492" spans="1:5" ht="16" x14ac:dyDescent="0.2">
      <c r="A492" s="13" t="s">
        <v>518</v>
      </c>
      <c r="B492" s="13" t="s">
        <v>637</v>
      </c>
      <c r="C492" s="13" t="s">
        <v>636</v>
      </c>
      <c r="D492" s="13">
        <v>190</v>
      </c>
      <c r="E492" s="13" t="s">
        <v>15</v>
      </c>
    </row>
    <row r="493" spans="1:5" ht="16" x14ac:dyDescent="0.2">
      <c r="A493" s="13" t="s">
        <v>519</v>
      </c>
      <c r="B493" s="13" t="s">
        <v>635</v>
      </c>
      <c r="C493" s="13" t="s">
        <v>636</v>
      </c>
      <c r="D493" s="71">
        <v>150</v>
      </c>
      <c r="E493" s="13" t="s">
        <v>15</v>
      </c>
    </row>
    <row r="494" spans="1:5" ht="16" x14ac:dyDescent="0.2">
      <c r="A494" s="13" t="s">
        <v>520</v>
      </c>
      <c r="B494" s="13" t="s">
        <v>638</v>
      </c>
      <c r="C494" s="13" t="s">
        <v>634</v>
      </c>
      <c r="D494" s="13">
        <v>64</v>
      </c>
      <c r="E494" s="13" t="s">
        <v>15</v>
      </c>
    </row>
    <row r="495" spans="1:5" ht="16" x14ac:dyDescent="0.2">
      <c r="A495" s="13" t="s">
        <v>521</v>
      </c>
      <c r="B495" s="13" t="s">
        <v>637</v>
      </c>
      <c r="C495" s="13" t="s">
        <v>634</v>
      </c>
      <c r="D495" s="13">
        <v>160</v>
      </c>
      <c r="E495" s="13" t="s">
        <v>15</v>
      </c>
    </row>
    <row r="496" spans="1:5" ht="16" x14ac:dyDescent="0.2">
      <c r="A496" s="13" t="s">
        <v>522</v>
      </c>
      <c r="B496" s="13" t="s">
        <v>635</v>
      </c>
      <c r="C496" s="13" t="s">
        <v>636</v>
      </c>
      <c r="D496" s="71">
        <v>150</v>
      </c>
      <c r="E496" s="13" t="s">
        <v>15</v>
      </c>
    </row>
    <row r="497" spans="1:5" ht="16" x14ac:dyDescent="0.2">
      <c r="A497" s="13" t="s">
        <v>523</v>
      </c>
      <c r="B497" s="13" t="s">
        <v>634</v>
      </c>
      <c r="C497" s="13" t="s">
        <v>634</v>
      </c>
      <c r="D497" s="71">
        <f>18*0.25</f>
        <v>4.5</v>
      </c>
      <c r="E497" s="13" t="s">
        <v>15</v>
      </c>
    </row>
    <row r="498" spans="1:5" ht="16" x14ac:dyDescent="0.2">
      <c r="A498" s="13" t="s">
        <v>524</v>
      </c>
      <c r="B498" s="13" t="s">
        <v>635</v>
      </c>
      <c r="C498" s="13" t="s">
        <v>634</v>
      </c>
      <c r="D498" s="71">
        <v>120</v>
      </c>
      <c r="E498" s="13" t="s">
        <v>15</v>
      </c>
    </row>
    <row r="499" spans="1:5" ht="16" x14ac:dyDescent="0.2">
      <c r="A499" s="13" t="s">
        <v>525</v>
      </c>
      <c r="B499" s="13" t="s">
        <v>635</v>
      </c>
      <c r="C499" s="13" t="s">
        <v>634</v>
      </c>
      <c r="D499" s="71">
        <v>120</v>
      </c>
      <c r="E499" s="13" t="s">
        <v>15</v>
      </c>
    </row>
    <row r="500" spans="1:5" ht="16" x14ac:dyDescent="0.2">
      <c r="A500" s="13" t="s">
        <v>526</v>
      </c>
      <c r="B500" s="13" t="s">
        <v>640</v>
      </c>
      <c r="C500" s="13" t="s">
        <v>634</v>
      </c>
      <c r="D500" s="13">
        <v>90</v>
      </c>
      <c r="E500" s="13" t="s">
        <v>15</v>
      </c>
    </row>
    <row r="501" spans="1:5" ht="16" x14ac:dyDescent="0.2">
      <c r="A501" s="13" t="s">
        <v>527</v>
      </c>
      <c r="B501" s="13" t="s">
        <v>640</v>
      </c>
      <c r="C501" s="13" t="s">
        <v>636</v>
      </c>
      <c r="D501" s="71">
        <v>110</v>
      </c>
      <c r="E501" s="13" t="s">
        <v>15</v>
      </c>
    </row>
    <row r="502" spans="1:5" ht="16" x14ac:dyDescent="0.2">
      <c r="A502" s="13" t="s">
        <v>528</v>
      </c>
      <c r="B502" s="13" t="s">
        <v>638</v>
      </c>
      <c r="C502" s="13" t="s">
        <v>636</v>
      </c>
      <c r="D502" s="13">
        <v>86</v>
      </c>
      <c r="E502" s="13" t="s">
        <v>15</v>
      </c>
    </row>
    <row r="503" spans="1:5" ht="16" x14ac:dyDescent="0.2">
      <c r="A503" s="13" t="s">
        <v>529</v>
      </c>
      <c r="B503" s="13" t="s">
        <v>634</v>
      </c>
      <c r="C503" s="13" t="s">
        <v>636</v>
      </c>
      <c r="D503" s="13">
        <v>18</v>
      </c>
      <c r="E503" s="13" t="s">
        <v>15</v>
      </c>
    </row>
    <row r="504" spans="1:5" ht="16" x14ac:dyDescent="0.2">
      <c r="A504" s="13" t="s">
        <v>530</v>
      </c>
      <c r="B504" s="13" t="s">
        <v>636</v>
      </c>
      <c r="C504" s="13" t="s">
        <v>636</v>
      </c>
      <c r="D504" s="13">
        <v>38</v>
      </c>
      <c r="E504" s="13" t="s">
        <v>15</v>
      </c>
    </row>
    <row r="505" spans="1:5" ht="16" x14ac:dyDescent="0.2">
      <c r="A505" s="13" t="s">
        <v>531</v>
      </c>
      <c r="B505" s="13" t="s">
        <v>639</v>
      </c>
      <c r="C505" s="13" t="s">
        <v>636</v>
      </c>
      <c r="D505" s="13">
        <v>400</v>
      </c>
      <c r="E505" s="13" t="s">
        <v>15</v>
      </c>
    </row>
    <row r="506" spans="1:5" ht="16" x14ac:dyDescent="0.2">
      <c r="A506" s="13" t="s">
        <v>532</v>
      </c>
      <c r="B506" s="13" t="s">
        <v>640</v>
      </c>
      <c r="C506" s="13" t="s">
        <v>636</v>
      </c>
      <c r="D506" s="71">
        <v>110</v>
      </c>
      <c r="E506" s="13" t="s">
        <v>15</v>
      </c>
    </row>
    <row r="507" spans="1:5" ht="16" x14ac:dyDescent="0.2">
      <c r="A507" s="13" t="s">
        <v>533</v>
      </c>
      <c r="B507" s="13" t="s">
        <v>640</v>
      </c>
      <c r="C507" s="13" t="s">
        <v>634</v>
      </c>
      <c r="D507" s="13">
        <v>90</v>
      </c>
      <c r="E507" s="13" t="s">
        <v>15</v>
      </c>
    </row>
    <row r="508" spans="1:5" ht="16" x14ac:dyDescent="0.2">
      <c r="A508" s="13" t="s">
        <v>534</v>
      </c>
      <c r="B508" s="13" t="s">
        <v>643</v>
      </c>
      <c r="C508" s="13" t="s">
        <v>634</v>
      </c>
      <c r="D508" s="13">
        <v>480</v>
      </c>
      <c r="E508" s="13" t="s">
        <v>15</v>
      </c>
    </row>
    <row r="509" spans="1:5" ht="16" x14ac:dyDescent="0.2">
      <c r="A509" s="13" t="s">
        <v>535</v>
      </c>
      <c r="B509" s="13" t="s">
        <v>639</v>
      </c>
      <c r="C509" s="13" t="s">
        <v>634</v>
      </c>
      <c r="D509" s="13">
        <v>340</v>
      </c>
      <c r="E509" s="13" t="s">
        <v>15</v>
      </c>
    </row>
    <row r="510" spans="1:5" ht="16" x14ac:dyDescent="0.2">
      <c r="A510" s="13" t="s">
        <v>536</v>
      </c>
      <c r="B510" s="13" t="s">
        <v>639</v>
      </c>
      <c r="C510" s="13" t="s">
        <v>634</v>
      </c>
      <c r="D510" s="13">
        <v>340</v>
      </c>
      <c r="E510" s="13" t="s">
        <v>15</v>
      </c>
    </row>
    <row r="511" spans="1:5" ht="16" x14ac:dyDescent="0.2">
      <c r="A511" s="13" t="s">
        <v>537</v>
      </c>
      <c r="B511" s="13" t="s">
        <v>633</v>
      </c>
      <c r="C511" s="13" t="s">
        <v>642</v>
      </c>
      <c r="D511" s="13">
        <v>340</v>
      </c>
      <c r="E511" s="13" t="s">
        <v>15</v>
      </c>
    </row>
    <row r="512" spans="1:5" ht="16" x14ac:dyDescent="0.2">
      <c r="A512" s="13" t="s">
        <v>538</v>
      </c>
      <c r="B512" s="13" t="s">
        <v>643</v>
      </c>
      <c r="C512" s="13" t="s">
        <v>642</v>
      </c>
      <c r="D512" s="13">
        <v>700</v>
      </c>
      <c r="E512" s="13" t="s">
        <v>15</v>
      </c>
    </row>
    <row r="513" spans="1:5" ht="16" x14ac:dyDescent="0.2">
      <c r="A513" s="13" t="s">
        <v>539</v>
      </c>
      <c r="B513" s="13" t="s">
        <v>641</v>
      </c>
      <c r="C513" s="13" t="s">
        <v>642</v>
      </c>
      <c r="D513" s="13">
        <v>270</v>
      </c>
      <c r="E513" s="13" t="s">
        <v>15</v>
      </c>
    </row>
    <row r="514" spans="1:5" ht="16" x14ac:dyDescent="0.2">
      <c r="A514" s="13" t="s">
        <v>540</v>
      </c>
      <c r="B514" s="13" t="s">
        <v>641</v>
      </c>
      <c r="C514" s="13" t="s">
        <v>636</v>
      </c>
      <c r="D514" s="13">
        <v>240</v>
      </c>
      <c r="E514" s="13" t="s">
        <v>15</v>
      </c>
    </row>
    <row r="515" spans="1:5" ht="16" x14ac:dyDescent="0.2">
      <c r="A515" s="13" t="s">
        <v>541</v>
      </c>
      <c r="B515" s="13" t="s">
        <v>639</v>
      </c>
      <c r="C515" s="13" t="s">
        <v>636</v>
      </c>
      <c r="D515" s="13">
        <v>400</v>
      </c>
      <c r="E515" s="13" t="s">
        <v>15</v>
      </c>
    </row>
    <row r="516" spans="1:5" ht="16" x14ac:dyDescent="0.2">
      <c r="A516" s="13" t="s">
        <v>542</v>
      </c>
      <c r="B516" s="13" t="s">
        <v>634</v>
      </c>
      <c r="C516" s="13" t="s">
        <v>636</v>
      </c>
      <c r="D516" s="13">
        <v>18</v>
      </c>
      <c r="E516" s="13" t="s">
        <v>15</v>
      </c>
    </row>
    <row r="517" spans="1:5" ht="16" x14ac:dyDescent="0.2">
      <c r="A517" s="13" t="s">
        <v>543</v>
      </c>
      <c r="B517" s="13" t="s">
        <v>639</v>
      </c>
      <c r="C517" s="13" t="s">
        <v>642</v>
      </c>
      <c r="D517" s="13">
        <v>460</v>
      </c>
      <c r="E517" s="13" t="s">
        <v>15</v>
      </c>
    </row>
    <row r="518" spans="1:5" ht="16" x14ac:dyDescent="0.2">
      <c r="A518" s="13" t="s">
        <v>544</v>
      </c>
      <c r="B518" s="13" t="s">
        <v>637</v>
      </c>
      <c r="C518" s="13" t="s">
        <v>636</v>
      </c>
      <c r="D518" s="13">
        <v>190</v>
      </c>
      <c r="E518" s="13" t="s">
        <v>15</v>
      </c>
    </row>
    <row r="519" spans="1:5" ht="16" x14ac:dyDescent="0.2">
      <c r="A519" s="13" t="s">
        <v>545</v>
      </c>
      <c r="B519" s="13" t="s">
        <v>640</v>
      </c>
      <c r="C519" s="13" t="s">
        <v>634</v>
      </c>
      <c r="D519" s="13">
        <v>90</v>
      </c>
      <c r="E519" s="13" t="s">
        <v>15</v>
      </c>
    </row>
    <row r="520" spans="1:5" ht="16" x14ac:dyDescent="0.2">
      <c r="A520" s="13" t="s">
        <v>546</v>
      </c>
      <c r="B520" s="13" t="s">
        <v>643</v>
      </c>
      <c r="C520" s="13" t="s">
        <v>634</v>
      </c>
      <c r="D520" s="13">
        <v>480</v>
      </c>
      <c r="E520" s="13" t="s">
        <v>15</v>
      </c>
    </row>
    <row r="521" spans="1:5" ht="16" x14ac:dyDescent="0.2">
      <c r="A521" s="13" t="s">
        <v>547</v>
      </c>
      <c r="B521" s="13" t="s">
        <v>641</v>
      </c>
      <c r="C521" s="13" t="s">
        <v>640</v>
      </c>
      <c r="D521" s="13">
        <v>350</v>
      </c>
      <c r="E521" s="13" t="s">
        <v>15</v>
      </c>
    </row>
    <row r="522" spans="1:5" ht="16" x14ac:dyDescent="0.2">
      <c r="A522" s="13" t="s">
        <v>548</v>
      </c>
      <c r="B522" s="13" t="s">
        <v>634</v>
      </c>
      <c r="C522" s="13" t="s">
        <v>636</v>
      </c>
      <c r="D522" s="13">
        <v>18</v>
      </c>
      <c r="E522" s="13" t="s">
        <v>15</v>
      </c>
    </row>
    <row r="523" spans="1:5" ht="16" x14ac:dyDescent="0.2">
      <c r="A523" s="13" t="s">
        <v>549</v>
      </c>
      <c r="B523" s="13" t="s">
        <v>639</v>
      </c>
      <c r="C523" s="13" t="s">
        <v>634</v>
      </c>
      <c r="D523" s="13">
        <v>340</v>
      </c>
      <c r="E523" s="13" t="s">
        <v>15</v>
      </c>
    </row>
    <row r="524" spans="1:5" ht="16" x14ac:dyDescent="0.2">
      <c r="A524" s="13" t="s">
        <v>550</v>
      </c>
      <c r="B524" s="13" t="s">
        <v>643</v>
      </c>
      <c r="C524" s="13" t="s">
        <v>634</v>
      </c>
      <c r="D524" s="13">
        <v>480</v>
      </c>
      <c r="E524" s="13" t="s">
        <v>15</v>
      </c>
    </row>
    <row r="525" spans="1:5" ht="16" x14ac:dyDescent="0.2">
      <c r="A525" s="13" t="s">
        <v>551</v>
      </c>
      <c r="B525" s="13" t="s">
        <v>637</v>
      </c>
      <c r="C525" s="13" t="s">
        <v>634</v>
      </c>
      <c r="D525" s="13">
        <v>160</v>
      </c>
      <c r="E525" s="13" t="s">
        <v>15</v>
      </c>
    </row>
    <row r="526" spans="1:5" ht="16" x14ac:dyDescent="0.2">
      <c r="A526" s="13" t="s">
        <v>552</v>
      </c>
      <c r="B526" s="13" t="s">
        <v>638</v>
      </c>
      <c r="C526" s="13" t="s">
        <v>634</v>
      </c>
      <c r="D526" s="13">
        <v>64</v>
      </c>
      <c r="E526" s="13" t="s">
        <v>15</v>
      </c>
    </row>
    <row r="527" spans="1:5" ht="16" x14ac:dyDescent="0.2">
      <c r="A527" s="13" t="s">
        <v>553</v>
      </c>
      <c r="B527" s="13" t="s">
        <v>641</v>
      </c>
      <c r="C527" s="13" t="s">
        <v>634</v>
      </c>
      <c r="D527" s="13">
        <v>200</v>
      </c>
      <c r="E527" s="13" t="s">
        <v>15</v>
      </c>
    </row>
    <row r="528" spans="1:5" ht="16" x14ac:dyDescent="0.2">
      <c r="A528" s="13" t="s">
        <v>554</v>
      </c>
      <c r="B528" s="13" t="s">
        <v>636</v>
      </c>
      <c r="C528" s="13" t="s">
        <v>634</v>
      </c>
      <c r="D528" s="13">
        <v>19</v>
      </c>
      <c r="E528" s="13" t="s">
        <v>15</v>
      </c>
    </row>
    <row r="529" spans="1:5" ht="16" x14ac:dyDescent="0.2">
      <c r="A529" s="13" t="s">
        <v>555</v>
      </c>
      <c r="B529" s="13" t="s">
        <v>643</v>
      </c>
      <c r="C529" s="13" t="s">
        <v>643</v>
      </c>
      <c r="D529" s="71">
        <f>5000*1.25</f>
        <v>6250</v>
      </c>
      <c r="E529" s="13" t="s">
        <v>15</v>
      </c>
    </row>
    <row r="530" spans="1:5" ht="16" x14ac:dyDescent="0.2">
      <c r="A530" s="13" t="s">
        <v>556</v>
      </c>
      <c r="B530" s="13" t="s">
        <v>643</v>
      </c>
      <c r="C530" s="13" t="s">
        <v>643</v>
      </c>
      <c r="D530" s="71">
        <f>5000*1.25</f>
        <v>6250</v>
      </c>
      <c r="E530" s="13" t="s">
        <v>15</v>
      </c>
    </row>
    <row r="531" spans="1:5" ht="16" x14ac:dyDescent="0.2">
      <c r="A531" s="13" t="s">
        <v>557</v>
      </c>
      <c r="B531" s="13" t="s">
        <v>643</v>
      </c>
      <c r="C531" s="13" t="s">
        <v>635</v>
      </c>
      <c r="D531" s="71">
        <v>1400</v>
      </c>
      <c r="E531" s="13" t="s">
        <v>15</v>
      </c>
    </row>
    <row r="532" spans="1:5" ht="16" x14ac:dyDescent="0.2">
      <c r="A532" s="13" t="s">
        <v>558</v>
      </c>
      <c r="B532" s="13" t="s">
        <v>643</v>
      </c>
      <c r="C532" s="13" t="s">
        <v>633</v>
      </c>
      <c r="D532" s="72">
        <v>5000</v>
      </c>
      <c r="E532" s="13" t="s">
        <v>15</v>
      </c>
    </row>
    <row r="533" spans="1:5" ht="16" x14ac:dyDescent="0.2">
      <c r="A533" s="13" t="s">
        <v>559</v>
      </c>
      <c r="B533" s="13" t="s">
        <v>643</v>
      </c>
      <c r="C533" s="13" t="s">
        <v>643</v>
      </c>
      <c r="D533" s="71">
        <f>5000*1.25</f>
        <v>6250</v>
      </c>
      <c r="E533" s="13" t="s">
        <v>15</v>
      </c>
    </row>
    <row r="534" spans="1:5" ht="16" x14ac:dyDescent="0.2">
      <c r="A534" s="13" t="s">
        <v>560</v>
      </c>
      <c r="B534" s="13" t="s">
        <v>643</v>
      </c>
      <c r="C534" s="13" t="s">
        <v>643</v>
      </c>
      <c r="D534" s="71">
        <f>5000*1.25</f>
        <v>6250</v>
      </c>
      <c r="E534" s="13" t="s">
        <v>15</v>
      </c>
    </row>
    <row r="535" spans="1:5" ht="16" x14ac:dyDescent="0.2">
      <c r="A535" s="13" t="s">
        <v>561</v>
      </c>
      <c r="B535" s="13" t="s">
        <v>643</v>
      </c>
      <c r="C535" s="13" t="s">
        <v>636</v>
      </c>
      <c r="D535" s="13">
        <v>570</v>
      </c>
      <c r="E535" s="13" t="s">
        <v>15</v>
      </c>
    </row>
    <row r="536" spans="1:5" ht="16" x14ac:dyDescent="0.2">
      <c r="A536" s="13" t="s">
        <v>562</v>
      </c>
      <c r="B536" s="13" t="s">
        <v>643</v>
      </c>
      <c r="C536" s="13" t="s">
        <v>637</v>
      </c>
      <c r="D536" s="71">
        <v>1800</v>
      </c>
      <c r="E536" s="13" t="s">
        <v>15</v>
      </c>
    </row>
    <row r="537" spans="1:5" ht="16" x14ac:dyDescent="0.2">
      <c r="A537" s="13" t="s">
        <v>563</v>
      </c>
      <c r="B537" s="13" t="s">
        <v>643</v>
      </c>
      <c r="C537" s="13" t="s">
        <v>638</v>
      </c>
      <c r="D537" s="13">
        <v>860</v>
      </c>
      <c r="E537" s="13" t="s">
        <v>15</v>
      </c>
    </row>
    <row r="538" spans="1:5" ht="16" x14ac:dyDescent="0.2">
      <c r="A538" s="13" t="s">
        <v>564</v>
      </c>
      <c r="B538" s="13" t="s">
        <v>643</v>
      </c>
      <c r="C538" s="13" t="s">
        <v>638</v>
      </c>
      <c r="D538" s="13">
        <v>860</v>
      </c>
      <c r="E538" s="13" t="s">
        <v>15</v>
      </c>
    </row>
    <row r="539" spans="1:5" ht="16" x14ac:dyDescent="0.2">
      <c r="A539" s="13" t="s">
        <v>565</v>
      </c>
      <c r="B539" s="13" t="s">
        <v>639</v>
      </c>
      <c r="C539" s="13" t="s">
        <v>642</v>
      </c>
      <c r="D539" s="13">
        <v>460</v>
      </c>
      <c r="E539" s="13" t="s">
        <v>15</v>
      </c>
    </row>
    <row r="540" spans="1:5" ht="16" x14ac:dyDescent="0.2">
      <c r="A540" s="13" t="s">
        <v>566</v>
      </c>
      <c r="B540" s="13" t="s">
        <v>637</v>
      </c>
      <c r="C540" s="13" t="s">
        <v>640</v>
      </c>
      <c r="D540" s="13">
        <v>280</v>
      </c>
      <c r="E540" s="13" t="s">
        <v>15</v>
      </c>
    </row>
    <row r="541" spans="1:5" ht="16" x14ac:dyDescent="0.2">
      <c r="A541" s="13" t="s">
        <v>567</v>
      </c>
      <c r="B541" s="13" t="s">
        <v>633</v>
      </c>
      <c r="C541" s="13" t="s">
        <v>638</v>
      </c>
      <c r="D541" s="13">
        <v>390</v>
      </c>
      <c r="E541" s="13" t="s">
        <v>15</v>
      </c>
    </row>
    <row r="542" spans="1:5" ht="16" x14ac:dyDescent="0.2">
      <c r="A542" s="13" t="s">
        <v>568</v>
      </c>
      <c r="B542" s="13" t="s">
        <v>643</v>
      </c>
      <c r="C542" s="13" t="s">
        <v>636</v>
      </c>
      <c r="D542" s="13">
        <v>570</v>
      </c>
      <c r="E542" s="13" t="s">
        <v>15</v>
      </c>
    </row>
    <row r="543" spans="1:5" ht="16" x14ac:dyDescent="0.2">
      <c r="A543" s="13" t="s">
        <v>569</v>
      </c>
      <c r="B543" s="13" t="s">
        <v>639</v>
      </c>
      <c r="C543" s="13" t="s">
        <v>636</v>
      </c>
      <c r="D543" s="13">
        <v>400</v>
      </c>
      <c r="E543" s="13" t="s">
        <v>15</v>
      </c>
    </row>
    <row r="544" spans="1:5" ht="16" x14ac:dyDescent="0.2">
      <c r="A544" s="13" t="s">
        <v>570</v>
      </c>
      <c r="B544" s="13" t="s">
        <v>643</v>
      </c>
      <c r="C544" s="13" t="s">
        <v>638</v>
      </c>
      <c r="D544" s="13">
        <v>860</v>
      </c>
      <c r="E544" s="13" t="s">
        <v>15</v>
      </c>
    </row>
    <row r="545" spans="1:5" ht="16" x14ac:dyDescent="0.2">
      <c r="A545" s="13" t="s">
        <v>571</v>
      </c>
      <c r="B545" s="13" t="s">
        <v>639</v>
      </c>
      <c r="C545" s="13" t="s">
        <v>635</v>
      </c>
      <c r="D545" s="13">
        <v>690</v>
      </c>
      <c r="E545" s="13" t="s">
        <v>15</v>
      </c>
    </row>
    <row r="546" spans="1:5" ht="16" x14ac:dyDescent="0.2">
      <c r="A546" s="13" t="s">
        <v>572</v>
      </c>
      <c r="B546" s="13" t="s">
        <v>642</v>
      </c>
      <c r="C546" s="13" t="s">
        <v>634</v>
      </c>
      <c r="D546" s="13">
        <v>40</v>
      </c>
      <c r="E546" s="13" t="s">
        <v>15</v>
      </c>
    </row>
    <row r="547" spans="1:5" ht="16" x14ac:dyDescent="0.2">
      <c r="A547" s="13" t="s">
        <v>573</v>
      </c>
      <c r="B547" s="13" t="s">
        <v>636</v>
      </c>
      <c r="C547" s="13" t="s">
        <v>634</v>
      </c>
      <c r="D547" s="13">
        <v>19</v>
      </c>
      <c r="E547" s="13" t="s">
        <v>15</v>
      </c>
    </row>
    <row r="548" spans="1:5" ht="16" x14ac:dyDescent="0.2">
      <c r="A548" s="13" t="s">
        <v>574</v>
      </c>
      <c r="B548" s="13" t="s">
        <v>635</v>
      </c>
      <c r="C548" s="13" t="s">
        <v>634</v>
      </c>
      <c r="D548" s="71">
        <v>120</v>
      </c>
      <c r="E548" s="13" t="s">
        <v>15</v>
      </c>
    </row>
    <row r="549" spans="1:5" ht="16" x14ac:dyDescent="0.2">
      <c r="A549" s="13" t="s">
        <v>575</v>
      </c>
      <c r="B549" s="13" t="s">
        <v>642</v>
      </c>
      <c r="C549" s="13" t="s">
        <v>634</v>
      </c>
      <c r="D549" s="13">
        <v>40</v>
      </c>
      <c r="E549" s="13" t="s">
        <v>15</v>
      </c>
    </row>
    <row r="550" spans="1:5" ht="16" x14ac:dyDescent="0.2">
      <c r="A550" s="13" t="s">
        <v>576</v>
      </c>
      <c r="B550" s="13" t="s">
        <v>638</v>
      </c>
      <c r="C550" s="13" t="s">
        <v>634</v>
      </c>
      <c r="D550" s="13">
        <v>64</v>
      </c>
      <c r="E550" s="13" t="s">
        <v>15</v>
      </c>
    </row>
    <row r="551" spans="1:5" ht="16" x14ac:dyDescent="0.2">
      <c r="A551" s="13" t="s">
        <v>577</v>
      </c>
      <c r="B551" s="13" t="s">
        <v>638</v>
      </c>
      <c r="C551" s="13" t="s">
        <v>634</v>
      </c>
      <c r="D551" s="13">
        <v>64</v>
      </c>
      <c r="E551" s="13" t="s">
        <v>15</v>
      </c>
    </row>
    <row r="552" spans="1:5" ht="16" x14ac:dyDescent="0.2">
      <c r="A552" s="13" t="s">
        <v>578</v>
      </c>
      <c r="B552" s="13" t="s">
        <v>638</v>
      </c>
      <c r="C552" s="13" t="s">
        <v>634</v>
      </c>
      <c r="D552" s="13">
        <v>64</v>
      </c>
      <c r="E552" s="13" t="s">
        <v>15</v>
      </c>
    </row>
    <row r="553" spans="1:5" ht="16" x14ac:dyDescent="0.2">
      <c r="A553" s="13" t="s">
        <v>579</v>
      </c>
      <c r="B553" s="13" t="s">
        <v>639</v>
      </c>
      <c r="C553" s="13" t="s">
        <v>636</v>
      </c>
      <c r="D553" s="13">
        <v>400</v>
      </c>
      <c r="E553" s="13" t="s">
        <v>15</v>
      </c>
    </row>
    <row r="554" spans="1:5" ht="16" x14ac:dyDescent="0.2">
      <c r="A554" s="13" t="s">
        <v>580</v>
      </c>
      <c r="B554" s="13" t="s">
        <v>633</v>
      </c>
      <c r="C554" s="13" t="s">
        <v>642</v>
      </c>
      <c r="D554" s="13">
        <v>340</v>
      </c>
      <c r="E554" s="13" t="s">
        <v>15</v>
      </c>
    </row>
    <row r="555" spans="1:5" ht="16" x14ac:dyDescent="0.2">
      <c r="A555" s="13" t="s">
        <v>581</v>
      </c>
      <c r="B555" s="13" t="s">
        <v>641</v>
      </c>
      <c r="C555" s="13" t="s">
        <v>634</v>
      </c>
      <c r="D555" s="13">
        <v>200</v>
      </c>
      <c r="E555" s="13" t="s">
        <v>15</v>
      </c>
    </row>
    <row r="556" spans="1:5" ht="16" x14ac:dyDescent="0.2">
      <c r="A556" s="13" t="s">
        <v>582</v>
      </c>
      <c r="B556" s="13" t="s">
        <v>641</v>
      </c>
      <c r="C556" s="13" t="s">
        <v>634</v>
      </c>
      <c r="D556" s="13">
        <v>200</v>
      </c>
      <c r="E556" s="13" t="s">
        <v>15</v>
      </c>
    </row>
    <row r="557" spans="1:5" ht="16" x14ac:dyDescent="0.2">
      <c r="A557" s="13" t="s">
        <v>583</v>
      </c>
      <c r="B557" s="13" t="s">
        <v>635</v>
      </c>
      <c r="C557" s="13" t="s">
        <v>634</v>
      </c>
      <c r="D557" s="71">
        <v>120</v>
      </c>
      <c r="E557" s="13" t="s">
        <v>15</v>
      </c>
    </row>
    <row r="558" spans="1:5" ht="16" x14ac:dyDescent="0.2">
      <c r="A558" s="13" t="s">
        <v>584</v>
      </c>
      <c r="B558" s="13" t="s">
        <v>643</v>
      </c>
      <c r="C558" s="13" t="s">
        <v>638</v>
      </c>
      <c r="D558" s="13">
        <v>860</v>
      </c>
      <c r="E558" s="13" t="s">
        <v>15</v>
      </c>
    </row>
    <row r="559" spans="1:5" ht="16" x14ac:dyDescent="0.2">
      <c r="A559" s="13" t="s">
        <v>585</v>
      </c>
      <c r="B559" s="13" t="s">
        <v>640</v>
      </c>
      <c r="C559" s="13" t="s">
        <v>634</v>
      </c>
      <c r="D559" s="13">
        <v>90</v>
      </c>
      <c r="E559" s="13" t="s">
        <v>15</v>
      </c>
    </row>
    <row r="560" spans="1:5" ht="16" x14ac:dyDescent="0.2">
      <c r="A560" s="13" t="s">
        <v>586</v>
      </c>
      <c r="B560" s="13" t="s">
        <v>638</v>
      </c>
      <c r="C560" s="13" t="s">
        <v>636</v>
      </c>
      <c r="D560" s="13">
        <v>86</v>
      </c>
      <c r="E560" s="13" t="s">
        <v>15</v>
      </c>
    </row>
    <row r="561" spans="1:5" ht="16" x14ac:dyDescent="0.2">
      <c r="A561" s="13" t="s">
        <v>587</v>
      </c>
      <c r="B561" s="13" t="s">
        <v>640</v>
      </c>
      <c r="C561" s="13" t="s">
        <v>634</v>
      </c>
      <c r="D561" s="13">
        <v>90</v>
      </c>
      <c r="E561" s="13" t="s">
        <v>15</v>
      </c>
    </row>
    <row r="562" spans="1:5" ht="16" x14ac:dyDescent="0.2">
      <c r="A562" s="13" t="s">
        <v>588</v>
      </c>
      <c r="B562" s="13" t="s">
        <v>641</v>
      </c>
      <c r="C562" s="13" t="s">
        <v>636</v>
      </c>
      <c r="D562" s="13">
        <v>240</v>
      </c>
      <c r="E562" s="13" t="s">
        <v>15</v>
      </c>
    </row>
    <row r="563" spans="1:5" ht="16" x14ac:dyDescent="0.2">
      <c r="A563" s="13" t="s">
        <v>589</v>
      </c>
      <c r="B563" s="13" t="s">
        <v>637</v>
      </c>
      <c r="C563" s="13" t="s">
        <v>636</v>
      </c>
      <c r="D563" s="13">
        <v>190</v>
      </c>
      <c r="E563" s="13" t="s">
        <v>15</v>
      </c>
    </row>
    <row r="564" spans="1:5" ht="16" x14ac:dyDescent="0.2">
      <c r="A564" s="13" t="s">
        <v>590</v>
      </c>
      <c r="B564" s="13" t="s">
        <v>636</v>
      </c>
      <c r="C564" s="13" t="s">
        <v>634</v>
      </c>
      <c r="D564" s="13">
        <v>19</v>
      </c>
      <c r="E564" s="13" t="s">
        <v>15</v>
      </c>
    </row>
    <row r="565" spans="1:5" ht="16" x14ac:dyDescent="0.2">
      <c r="A565" s="13" t="s">
        <v>591</v>
      </c>
      <c r="B565" s="13" t="s">
        <v>643</v>
      </c>
      <c r="C565" s="13" t="s">
        <v>634</v>
      </c>
      <c r="D565" s="13">
        <v>480</v>
      </c>
      <c r="E565" s="13" t="s">
        <v>15</v>
      </c>
    </row>
    <row r="566" spans="1:5" ht="16" x14ac:dyDescent="0.2">
      <c r="A566" s="13" t="s">
        <v>592</v>
      </c>
      <c r="B566" s="13" t="s">
        <v>643</v>
      </c>
      <c r="C566" s="13" t="s">
        <v>634</v>
      </c>
      <c r="D566" s="13">
        <v>480</v>
      </c>
      <c r="E566" s="13" t="s">
        <v>15</v>
      </c>
    </row>
    <row r="567" spans="1:5" ht="16" x14ac:dyDescent="0.2">
      <c r="A567" s="13" t="s">
        <v>593</v>
      </c>
      <c r="B567" s="13" t="s">
        <v>641</v>
      </c>
      <c r="C567" s="13" t="s">
        <v>636</v>
      </c>
      <c r="D567" s="13">
        <v>240</v>
      </c>
      <c r="E567" s="13" t="s">
        <v>15</v>
      </c>
    </row>
    <row r="568" spans="1:5" ht="16" x14ac:dyDescent="0.2">
      <c r="A568" s="13" t="s">
        <v>594</v>
      </c>
      <c r="B568" s="13" t="s">
        <v>640</v>
      </c>
      <c r="C568" s="13" t="s">
        <v>634</v>
      </c>
      <c r="D568" s="13">
        <v>90</v>
      </c>
      <c r="E568" s="13" t="s">
        <v>15</v>
      </c>
    </row>
    <row r="569" spans="1:5" ht="16" x14ac:dyDescent="0.2">
      <c r="A569" s="13" t="s">
        <v>595</v>
      </c>
      <c r="B569" s="13" t="s">
        <v>637</v>
      </c>
      <c r="C569" s="13" t="s">
        <v>634</v>
      </c>
      <c r="D569" s="13">
        <v>160</v>
      </c>
      <c r="E569" s="13" t="s">
        <v>15</v>
      </c>
    </row>
    <row r="570" spans="1:5" ht="16" x14ac:dyDescent="0.2">
      <c r="A570" s="13" t="s">
        <v>596</v>
      </c>
      <c r="B570" s="13" t="s">
        <v>636</v>
      </c>
      <c r="C570" s="13" t="s">
        <v>634</v>
      </c>
      <c r="D570" s="13">
        <v>19</v>
      </c>
      <c r="E570" s="13" t="s">
        <v>15</v>
      </c>
    </row>
    <row r="571" spans="1:5" ht="16" x14ac:dyDescent="0.2">
      <c r="A571" s="13" t="s">
        <v>597</v>
      </c>
      <c r="B571" s="13" t="s">
        <v>636</v>
      </c>
      <c r="C571" s="13" t="s">
        <v>634</v>
      </c>
      <c r="D571" s="13">
        <v>19</v>
      </c>
      <c r="E571" s="13" t="s">
        <v>15</v>
      </c>
    </row>
    <row r="572" spans="1:5" ht="16" x14ac:dyDescent="0.2">
      <c r="A572" s="13" t="s">
        <v>598</v>
      </c>
      <c r="B572" s="13" t="s">
        <v>633</v>
      </c>
      <c r="C572" s="13" t="s">
        <v>642</v>
      </c>
      <c r="D572" s="13">
        <v>340</v>
      </c>
      <c r="E572" s="13" t="s">
        <v>15</v>
      </c>
    </row>
    <row r="573" spans="1:5" ht="16" x14ac:dyDescent="0.2">
      <c r="A573" s="13" t="s">
        <v>599</v>
      </c>
      <c r="B573" s="13" t="s">
        <v>640</v>
      </c>
      <c r="C573" s="13" t="s">
        <v>636</v>
      </c>
      <c r="D573" s="71">
        <v>110</v>
      </c>
      <c r="E573" s="13" t="s">
        <v>15</v>
      </c>
    </row>
    <row r="574" spans="1:5" ht="16" x14ac:dyDescent="0.2">
      <c r="A574" s="13" t="s">
        <v>600</v>
      </c>
      <c r="B574" s="13" t="s">
        <v>641</v>
      </c>
      <c r="C574" s="13" t="s">
        <v>636</v>
      </c>
      <c r="D574" s="13">
        <v>240</v>
      </c>
      <c r="E574" s="13" t="s">
        <v>15</v>
      </c>
    </row>
    <row r="575" spans="1:5" ht="16" x14ac:dyDescent="0.2">
      <c r="A575" s="13" t="s">
        <v>601</v>
      </c>
      <c r="B575" s="13" t="s">
        <v>641</v>
      </c>
      <c r="C575" s="13" t="s">
        <v>642</v>
      </c>
      <c r="D575" s="13">
        <v>270</v>
      </c>
      <c r="E575" s="13" t="s">
        <v>15</v>
      </c>
    </row>
    <row r="576" spans="1:5" ht="16" x14ac:dyDescent="0.2">
      <c r="A576" s="13" t="s">
        <v>602</v>
      </c>
      <c r="B576" s="13" t="s">
        <v>636</v>
      </c>
      <c r="C576" s="13" t="s">
        <v>636</v>
      </c>
      <c r="D576" s="13">
        <v>38</v>
      </c>
      <c r="E576" s="13" t="s">
        <v>15</v>
      </c>
    </row>
    <row r="577" spans="1:5" ht="16" x14ac:dyDescent="0.2">
      <c r="A577" s="13" t="s">
        <v>603</v>
      </c>
      <c r="B577" s="13" t="s">
        <v>643</v>
      </c>
      <c r="C577" s="13" t="s">
        <v>641</v>
      </c>
      <c r="D577" s="72">
        <v>2400</v>
      </c>
      <c r="E577" s="13" t="s">
        <v>15</v>
      </c>
    </row>
    <row r="578" spans="1:5" ht="16" x14ac:dyDescent="0.2">
      <c r="A578" s="13" t="s">
        <v>604</v>
      </c>
      <c r="B578" s="13" t="s">
        <v>641</v>
      </c>
      <c r="C578" s="13" t="s">
        <v>636</v>
      </c>
      <c r="D578" s="13">
        <v>240</v>
      </c>
      <c r="E578" s="13" t="s">
        <v>15</v>
      </c>
    </row>
    <row r="579" spans="1:5" ht="16" x14ac:dyDescent="0.2">
      <c r="A579" s="13" t="s">
        <v>605</v>
      </c>
      <c r="B579" s="13" t="s">
        <v>637</v>
      </c>
      <c r="C579" s="13" t="s">
        <v>636</v>
      </c>
      <c r="D579" s="13">
        <v>190</v>
      </c>
      <c r="E579" s="13" t="s">
        <v>15</v>
      </c>
    </row>
    <row r="580" spans="1:5" ht="16" x14ac:dyDescent="0.2">
      <c r="A580" s="13" t="s">
        <v>606</v>
      </c>
      <c r="B580" s="13" t="s">
        <v>633</v>
      </c>
      <c r="C580" s="13" t="s">
        <v>634</v>
      </c>
      <c r="D580" s="13">
        <v>260</v>
      </c>
      <c r="E580" s="13" t="s">
        <v>15</v>
      </c>
    </row>
    <row r="581" spans="1:5" ht="16" x14ac:dyDescent="0.2">
      <c r="A581" s="13" t="s">
        <v>607</v>
      </c>
      <c r="B581" s="13" t="s">
        <v>639</v>
      </c>
      <c r="C581" s="13" t="s">
        <v>636</v>
      </c>
      <c r="D581" s="13">
        <v>400</v>
      </c>
      <c r="E581" s="13" t="s">
        <v>15</v>
      </c>
    </row>
    <row r="582" spans="1:5" ht="16" x14ac:dyDescent="0.2">
      <c r="A582" s="13" t="s">
        <v>608</v>
      </c>
      <c r="B582" s="13" t="s">
        <v>634</v>
      </c>
      <c r="C582" s="13" t="s">
        <v>642</v>
      </c>
      <c r="D582" s="13">
        <v>37</v>
      </c>
      <c r="E582" s="13" t="s">
        <v>15</v>
      </c>
    </row>
    <row r="583" spans="1:5" ht="16" x14ac:dyDescent="0.2">
      <c r="A583" s="13" t="s">
        <v>609</v>
      </c>
      <c r="B583" s="13" t="s">
        <v>633</v>
      </c>
      <c r="C583" s="13" t="s">
        <v>638</v>
      </c>
      <c r="D583" s="13">
        <v>390</v>
      </c>
      <c r="E583" s="13" t="s">
        <v>15</v>
      </c>
    </row>
    <row r="584" spans="1:5" ht="16" x14ac:dyDescent="0.2">
      <c r="A584" s="13" t="s">
        <v>610</v>
      </c>
      <c r="B584" s="13" t="s">
        <v>643</v>
      </c>
      <c r="C584" s="13" t="s">
        <v>637</v>
      </c>
      <c r="D584" s="71">
        <v>1800</v>
      </c>
      <c r="E584" s="13" t="s">
        <v>15</v>
      </c>
    </row>
    <row r="585" spans="1:5" ht="16" x14ac:dyDescent="0.2">
      <c r="A585" s="13" t="s">
        <v>611</v>
      </c>
      <c r="B585" s="13" t="s">
        <v>643</v>
      </c>
      <c r="C585" s="13" t="s">
        <v>642</v>
      </c>
      <c r="D585" s="13">
        <v>700</v>
      </c>
      <c r="E585" s="13" t="s">
        <v>15</v>
      </c>
    </row>
    <row r="586" spans="1:5" ht="16" x14ac:dyDescent="0.2">
      <c r="A586" s="13" t="s">
        <v>612</v>
      </c>
      <c r="B586" s="13" t="s">
        <v>643</v>
      </c>
      <c r="C586" s="13" t="s">
        <v>640</v>
      </c>
      <c r="D586" s="71">
        <v>1100</v>
      </c>
      <c r="E586" s="13" t="s">
        <v>15</v>
      </c>
    </row>
    <row r="587" spans="1:5" ht="16" x14ac:dyDescent="0.2">
      <c r="A587" s="13" t="s">
        <v>613</v>
      </c>
      <c r="B587" s="13" t="s">
        <v>641</v>
      </c>
      <c r="C587" s="13" t="s">
        <v>642</v>
      </c>
      <c r="D587" s="13">
        <v>270</v>
      </c>
      <c r="E587" s="13" t="s">
        <v>15</v>
      </c>
    </row>
    <row r="588" spans="1:5" ht="16" x14ac:dyDescent="0.2">
      <c r="A588" s="13" t="s">
        <v>614</v>
      </c>
      <c r="B588" s="13" t="s">
        <v>643</v>
      </c>
      <c r="C588" s="13" t="s">
        <v>634</v>
      </c>
      <c r="D588" s="13">
        <v>480</v>
      </c>
      <c r="E588" s="13" t="s">
        <v>15</v>
      </c>
    </row>
    <row r="589" spans="1:5" ht="16" x14ac:dyDescent="0.2">
      <c r="A589" s="13" t="s">
        <v>615</v>
      </c>
      <c r="B589" s="13" t="s">
        <v>642</v>
      </c>
      <c r="C589" s="13" t="s">
        <v>636</v>
      </c>
      <c r="D589" s="13">
        <v>61</v>
      </c>
      <c r="E589" s="13" t="s">
        <v>15</v>
      </c>
    </row>
    <row r="590" spans="1:5" ht="16" x14ac:dyDescent="0.2">
      <c r="A590" s="13" t="s">
        <v>616</v>
      </c>
      <c r="B590" s="13" t="s">
        <v>642</v>
      </c>
      <c r="C590" s="13" t="s">
        <v>634</v>
      </c>
      <c r="D590" s="13">
        <v>40</v>
      </c>
      <c r="E590" s="13" t="s">
        <v>15</v>
      </c>
    </row>
    <row r="591" spans="1:5" ht="16" x14ac:dyDescent="0.2">
      <c r="A591" s="13" t="s">
        <v>617</v>
      </c>
      <c r="B591" s="13" t="s">
        <v>640</v>
      </c>
      <c r="C591" s="13" t="s">
        <v>634</v>
      </c>
      <c r="D591" s="13">
        <v>90</v>
      </c>
      <c r="E591" s="13" t="s">
        <v>15</v>
      </c>
    </row>
    <row r="592" spans="1:5" ht="16" x14ac:dyDescent="0.2">
      <c r="A592" s="13" t="s">
        <v>618</v>
      </c>
      <c r="B592" s="13" t="s">
        <v>636</v>
      </c>
      <c r="C592" s="13" t="s">
        <v>634</v>
      </c>
      <c r="D592" s="13">
        <v>19</v>
      </c>
      <c r="E592" s="13" t="s">
        <v>15</v>
      </c>
    </row>
    <row r="593" spans="1:5" ht="16" x14ac:dyDescent="0.2">
      <c r="A593" s="13" t="s">
        <v>619</v>
      </c>
      <c r="B593" s="13" t="s">
        <v>639</v>
      </c>
      <c r="C593" s="13" t="s">
        <v>638</v>
      </c>
      <c r="D593" s="13">
        <v>530</v>
      </c>
      <c r="E593" s="13" t="s">
        <v>15</v>
      </c>
    </row>
    <row r="594" spans="1:5" ht="16" x14ac:dyDescent="0.2">
      <c r="A594" s="13" t="s">
        <v>620</v>
      </c>
      <c r="B594" s="13" t="s">
        <v>638</v>
      </c>
      <c r="C594" s="13" t="s">
        <v>634</v>
      </c>
      <c r="D594" s="13">
        <v>64</v>
      </c>
      <c r="E594" s="13" t="s">
        <v>15</v>
      </c>
    </row>
  </sheetData>
  <sortState xmlns:xlrd2="http://schemas.microsoft.com/office/spreadsheetml/2017/richdata2" ref="A2:E595">
    <sortCondition ref="A2:A59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6909-9B57-4BFC-BDCF-40CFA2EDE169}">
  <dimension ref="A1:F595"/>
  <sheetViews>
    <sheetView workbookViewId="0">
      <selection activeCell="E1" sqref="E1:E1048576"/>
    </sheetView>
  </sheetViews>
  <sheetFormatPr baseColWidth="10" defaultColWidth="8.83203125" defaultRowHeight="15" x14ac:dyDescent="0.2"/>
  <cols>
    <col min="5" max="5" width="29.83203125" customWidth="1"/>
    <col min="6" max="6" width="38.6640625" customWidth="1"/>
  </cols>
  <sheetData>
    <row r="1" spans="1:6" x14ac:dyDescent="0.2">
      <c r="A1" s="14" t="s">
        <v>0</v>
      </c>
      <c r="B1" s="14" t="s">
        <v>645</v>
      </c>
      <c r="C1" s="14" t="s">
        <v>646</v>
      </c>
      <c r="D1" s="14" t="s">
        <v>647</v>
      </c>
      <c r="E1" s="14" t="s">
        <v>648</v>
      </c>
      <c r="F1" s="14" t="s">
        <v>12</v>
      </c>
    </row>
    <row r="2" spans="1:6" ht="16" x14ac:dyDescent="0.2">
      <c r="A2" s="15" t="s">
        <v>13</v>
      </c>
      <c r="B2" s="15" t="s">
        <v>640</v>
      </c>
      <c r="C2" s="15" t="s">
        <v>636</v>
      </c>
      <c r="D2" s="15" t="s">
        <v>634</v>
      </c>
      <c r="E2" s="15">
        <v>170</v>
      </c>
      <c r="F2" s="15" t="s">
        <v>15</v>
      </c>
    </row>
    <row r="3" spans="1:6" ht="16" x14ac:dyDescent="0.2">
      <c r="A3" s="15" t="s">
        <v>16</v>
      </c>
      <c r="B3" s="15" t="s">
        <v>634</v>
      </c>
      <c r="C3" s="15" t="s">
        <v>634</v>
      </c>
      <c r="D3" s="15" t="s">
        <v>634</v>
      </c>
      <c r="E3" s="15"/>
      <c r="F3" s="75" t="s">
        <v>981</v>
      </c>
    </row>
    <row r="4" spans="1:6" ht="16" x14ac:dyDescent="0.2">
      <c r="A4" s="15" t="s">
        <v>18</v>
      </c>
      <c r="B4" s="15" t="s">
        <v>636</v>
      </c>
      <c r="C4" s="15" t="s">
        <v>634</v>
      </c>
      <c r="D4" s="15" t="s">
        <v>634</v>
      </c>
      <c r="E4" s="15">
        <v>20</v>
      </c>
      <c r="F4" s="15" t="s">
        <v>15</v>
      </c>
    </row>
    <row r="5" spans="1:6" ht="16" x14ac:dyDescent="0.2">
      <c r="A5" s="15" t="s">
        <v>20</v>
      </c>
      <c r="B5" s="15" t="s">
        <v>642</v>
      </c>
      <c r="C5" s="15" t="s">
        <v>634</v>
      </c>
      <c r="D5" s="15" t="s">
        <v>634</v>
      </c>
      <c r="E5" s="15">
        <v>50</v>
      </c>
      <c r="F5" s="15" t="s">
        <v>15</v>
      </c>
    </row>
    <row r="6" spans="1:6" ht="16" x14ac:dyDescent="0.2">
      <c r="A6" s="15" t="s">
        <v>21</v>
      </c>
      <c r="B6" s="15" t="s">
        <v>638</v>
      </c>
      <c r="C6" s="15" t="s">
        <v>642</v>
      </c>
      <c r="D6" s="15" t="s">
        <v>634</v>
      </c>
      <c r="E6" s="15">
        <v>140</v>
      </c>
      <c r="F6" s="15" t="s">
        <v>15</v>
      </c>
    </row>
    <row r="7" spans="1:6" ht="16" x14ac:dyDescent="0.2">
      <c r="A7" s="15" t="s">
        <v>22</v>
      </c>
      <c r="B7" s="15" t="s">
        <v>634</v>
      </c>
      <c r="C7" s="15" t="s">
        <v>634</v>
      </c>
      <c r="D7" s="15" t="s">
        <v>636</v>
      </c>
      <c r="E7" s="15"/>
      <c r="F7" s="75" t="s">
        <v>981</v>
      </c>
    </row>
    <row r="8" spans="1:6" ht="16" x14ac:dyDescent="0.2">
      <c r="A8" s="15" t="s">
        <v>23</v>
      </c>
      <c r="B8" s="15" t="s">
        <v>634</v>
      </c>
      <c r="C8" s="15" t="s">
        <v>634</v>
      </c>
      <c r="D8" s="15" t="s">
        <v>634</v>
      </c>
      <c r="E8" s="15"/>
      <c r="F8" s="75" t="s">
        <v>981</v>
      </c>
    </row>
    <row r="9" spans="1:6" ht="16" x14ac:dyDescent="0.2">
      <c r="A9" s="15" t="s">
        <v>24</v>
      </c>
      <c r="B9" s="15" t="s">
        <v>634</v>
      </c>
      <c r="C9" s="15" t="s">
        <v>634</v>
      </c>
      <c r="D9" s="15" t="s">
        <v>634</v>
      </c>
      <c r="E9" s="15"/>
      <c r="F9" s="75" t="s">
        <v>981</v>
      </c>
    </row>
    <row r="10" spans="1:6" ht="16" x14ac:dyDescent="0.2">
      <c r="A10" s="15" t="s">
        <v>25</v>
      </c>
      <c r="B10" s="15" t="s">
        <v>634</v>
      </c>
      <c r="C10" s="15" t="s">
        <v>634</v>
      </c>
      <c r="D10" s="15" t="s">
        <v>634</v>
      </c>
      <c r="E10" s="15"/>
      <c r="F10" s="75" t="s">
        <v>981</v>
      </c>
    </row>
    <row r="11" spans="1:6" ht="16" x14ac:dyDescent="0.2">
      <c r="A11" s="15" t="s">
        <v>26</v>
      </c>
      <c r="B11" s="15" t="s">
        <v>634</v>
      </c>
      <c r="C11" s="15" t="s">
        <v>634</v>
      </c>
      <c r="D11" s="15" t="s">
        <v>634</v>
      </c>
      <c r="E11" s="15"/>
      <c r="F11" s="75" t="s">
        <v>981</v>
      </c>
    </row>
    <row r="12" spans="1:6" ht="16" x14ac:dyDescent="0.2">
      <c r="A12" s="15" t="s">
        <v>27</v>
      </c>
      <c r="B12" s="15" t="s">
        <v>642</v>
      </c>
      <c r="C12" s="15" t="s">
        <v>634</v>
      </c>
      <c r="D12" s="15" t="s">
        <v>634</v>
      </c>
      <c r="E12" s="15">
        <v>50</v>
      </c>
      <c r="F12" s="15" t="s">
        <v>15</v>
      </c>
    </row>
    <row r="13" spans="1:6" ht="16" x14ac:dyDescent="0.2">
      <c r="A13" s="15" t="s">
        <v>28</v>
      </c>
      <c r="B13" s="15" t="s">
        <v>634</v>
      </c>
      <c r="C13" s="15" t="s">
        <v>634</v>
      </c>
      <c r="D13" s="15" t="s">
        <v>634</v>
      </c>
      <c r="E13" s="15"/>
      <c r="F13" s="75" t="s">
        <v>981</v>
      </c>
    </row>
    <row r="14" spans="1:6" ht="16" x14ac:dyDescent="0.2">
      <c r="A14" s="15" t="s">
        <v>30</v>
      </c>
      <c r="B14" s="15" t="s">
        <v>634</v>
      </c>
      <c r="C14" s="15" t="s">
        <v>634</v>
      </c>
      <c r="D14" s="15" t="s">
        <v>634</v>
      </c>
      <c r="E14" s="15"/>
      <c r="F14" s="75" t="s">
        <v>981</v>
      </c>
    </row>
    <row r="15" spans="1:6" ht="16" x14ac:dyDescent="0.2">
      <c r="A15" s="15" t="s">
        <v>31</v>
      </c>
      <c r="B15" s="15" t="s">
        <v>642</v>
      </c>
      <c r="C15" s="15" t="s">
        <v>634</v>
      </c>
      <c r="D15" s="15" t="s">
        <v>634</v>
      </c>
      <c r="E15" s="15">
        <v>50</v>
      </c>
      <c r="F15" s="15" t="s">
        <v>15</v>
      </c>
    </row>
    <row r="16" spans="1:6" ht="16" x14ac:dyDescent="0.2">
      <c r="A16" s="15" t="s">
        <v>32</v>
      </c>
      <c r="B16" s="15" t="s">
        <v>634</v>
      </c>
      <c r="C16" s="15" t="s">
        <v>636</v>
      </c>
      <c r="D16" s="15" t="s">
        <v>634</v>
      </c>
      <c r="E16" s="15">
        <v>20</v>
      </c>
      <c r="F16" s="15" t="s">
        <v>15</v>
      </c>
    </row>
    <row r="17" spans="1:6" ht="16" x14ac:dyDescent="0.2">
      <c r="A17" s="15" t="s">
        <v>33</v>
      </c>
      <c r="B17" s="15" t="s">
        <v>636</v>
      </c>
      <c r="C17" s="15" t="s">
        <v>634</v>
      </c>
      <c r="D17" s="15" t="s">
        <v>634</v>
      </c>
      <c r="E17" s="15">
        <v>20</v>
      </c>
      <c r="F17" s="15" t="s">
        <v>15</v>
      </c>
    </row>
    <row r="18" spans="1:6" ht="16" x14ac:dyDescent="0.2">
      <c r="A18" s="15" t="s">
        <v>34</v>
      </c>
      <c r="B18" s="15" t="s">
        <v>636</v>
      </c>
      <c r="C18" s="15" t="s">
        <v>642</v>
      </c>
      <c r="D18" s="15" t="s">
        <v>636</v>
      </c>
      <c r="E18" s="15">
        <v>60</v>
      </c>
      <c r="F18" s="15" t="s">
        <v>15</v>
      </c>
    </row>
    <row r="19" spans="1:6" ht="16" x14ac:dyDescent="0.2">
      <c r="A19" s="15" t="s">
        <v>35</v>
      </c>
      <c r="B19" s="15" t="s">
        <v>634</v>
      </c>
      <c r="C19" s="15" t="s">
        <v>634</v>
      </c>
      <c r="D19" s="15" t="s">
        <v>634</v>
      </c>
      <c r="E19" s="15"/>
      <c r="F19" s="75" t="s">
        <v>981</v>
      </c>
    </row>
    <row r="20" spans="1:6" ht="16" x14ac:dyDescent="0.2">
      <c r="A20" s="15" t="s">
        <v>36</v>
      </c>
      <c r="B20" s="15" t="s">
        <v>634</v>
      </c>
      <c r="C20" s="15" t="s">
        <v>634</v>
      </c>
      <c r="D20" s="15" t="s">
        <v>634</v>
      </c>
      <c r="E20" s="15"/>
      <c r="F20" s="75" t="s">
        <v>981</v>
      </c>
    </row>
    <row r="21" spans="1:6" ht="16" x14ac:dyDescent="0.2">
      <c r="A21" s="15" t="s">
        <v>37</v>
      </c>
      <c r="B21" s="15" t="s">
        <v>634</v>
      </c>
      <c r="C21" s="15" t="s">
        <v>634</v>
      </c>
      <c r="D21" s="15" t="s">
        <v>634</v>
      </c>
      <c r="E21" s="15"/>
      <c r="F21" s="75" t="s">
        <v>981</v>
      </c>
    </row>
    <row r="22" spans="1:6" ht="16" x14ac:dyDescent="0.2">
      <c r="A22" s="15" t="s">
        <v>38</v>
      </c>
      <c r="B22" s="15" t="s">
        <v>635</v>
      </c>
      <c r="C22" s="15" t="s">
        <v>642</v>
      </c>
      <c r="D22" s="15" t="s">
        <v>634</v>
      </c>
      <c r="E22" s="15">
        <v>490</v>
      </c>
      <c r="F22" s="15" t="s">
        <v>15</v>
      </c>
    </row>
    <row r="23" spans="1:6" ht="16" x14ac:dyDescent="0.2">
      <c r="A23" s="15" t="s">
        <v>39</v>
      </c>
      <c r="B23" s="15" t="s">
        <v>638</v>
      </c>
      <c r="C23" s="15" t="s">
        <v>634</v>
      </c>
      <c r="D23" s="15" t="s">
        <v>634</v>
      </c>
      <c r="E23" s="15">
        <v>80</v>
      </c>
      <c r="F23" s="15" t="s">
        <v>15</v>
      </c>
    </row>
    <row r="24" spans="1:6" ht="16" x14ac:dyDescent="0.2">
      <c r="A24" s="15" t="s">
        <v>40</v>
      </c>
      <c r="B24" s="15" t="s">
        <v>642</v>
      </c>
      <c r="C24" s="15" t="s">
        <v>636</v>
      </c>
      <c r="D24" s="15" t="s">
        <v>642</v>
      </c>
      <c r="E24" s="15">
        <v>90</v>
      </c>
      <c r="F24" s="15" t="s">
        <v>15</v>
      </c>
    </row>
    <row r="25" spans="1:6" ht="16" x14ac:dyDescent="0.2">
      <c r="A25" s="15" t="s">
        <v>41</v>
      </c>
      <c r="B25" s="15" t="s">
        <v>636</v>
      </c>
      <c r="C25" s="15" t="s">
        <v>634</v>
      </c>
      <c r="D25" s="15" t="s">
        <v>636</v>
      </c>
      <c r="E25" s="15">
        <v>40</v>
      </c>
      <c r="F25" s="15" t="s">
        <v>15</v>
      </c>
    </row>
    <row r="26" spans="1:6" ht="16" x14ac:dyDescent="0.2">
      <c r="A26" s="15" t="s">
        <v>42</v>
      </c>
      <c r="B26" s="15" t="s">
        <v>642</v>
      </c>
      <c r="C26" s="15" t="s">
        <v>634</v>
      </c>
      <c r="D26" s="15" t="s">
        <v>634</v>
      </c>
      <c r="E26" s="15">
        <v>50</v>
      </c>
      <c r="F26" s="15" t="s">
        <v>15</v>
      </c>
    </row>
    <row r="27" spans="1:6" ht="16" x14ac:dyDescent="0.2">
      <c r="A27" s="15" t="s">
        <v>43</v>
      </c>
      <c r="B27" s="15" t="s">
        <v>638</v>
      </c>
      <c r="C27" s="15" t="s">
        <v>636</v>
      </c>
      <c r="D27" s="15" t="s">
        <v>634</v>
      </c>
      <c r="E27" s="15">
        <v>110</v>
      </c>
      <c r="F27" s="15" t="s">
        <v>15</v>
      </c>
    </row>
    <row r="28" spans="1:6" ht="16" x14ac:dyDescent="0.2">
      <c r="A28" s="15" t="s">
        <v>44</v>
      </c>
      <c r="B28" s="15" t="s">
        <v>640</v>
      </c>
      <c r="C28" s="15" t="s">
        <v>634</v>
      </c>
      <c r="D28" s="15" t="s">
        <v>636</v>
      </c>
      <c r="E28" s="15">
        <v>170</v>
      </c>
      <c r="F28" s="15" t="s">
        <v>15</v>
      </c>
    </row>
    <row r="29" spans="1:6" ht="16" x14ac:dyDescent="0.2">
      <c r="A29" s="15" t="s">
        <v>45</v>
      </c>
      <c r="B29" s="15" t="s">
        <v>636</v>
      </c>
      <c r="C29" s="15" t="s">
        <v>634</v>
      </c>
      <c r="D29" s="15" t="s">
        <v>634</v>
      </c>
      <c r="E29" s="15">
        <v>20</v>
      </c>
      <c r="F29" s="15" t="s">
        <v>15</v>
      </c>
    </row>
    <row r="30" spans="1:6" ht="16" x14ac:dyDescent="0.2">
      <c r="A30" s="15" t="s">
        <v>46</v>
      </c>
      <c r="B30" s="15" t="s">
        <v>636</v>
      </c>
      <c r="C30" s="15" t="s">
        <v>634</v>
      </c>
      <c r="D30" s="15" t="s">
        <v>634</v>
      </c>
      <c r="E30" s="15">
        <v>20</v>
      </c>
      <c r="F30" s="15" t="s">
        <v>15</v>
      </c>
    </row>
    <row r="31" spans="1:6" ht="16" x14ac:dyDescent="0.2">
      <c r="A31" s="15" t="s">
        <v>47</v>
      </c>
      <c r="B31" s="15" t="s">
        <v>634</v>
      </c>
      <c r="C31" s="15" t="s">
        <v>636</v>
      </c>
      <c r="D31" s="15" t="s">
        <v>636</v>
      </c>
      <c r="E31" s="15">
        <v>20</v>
      </c>
      <c r="F31" s="15" t="s">
        <v>15</v>
      </c>
    </row>
    <row r="32" spans="1:6" ht="16" x14ac:dyDescent="0.2">
      <c r="A32" s="15" t="s">
        <v>48</v>
      </c>
      <c r="B32" s="15" t="s">
        <v>636</v>
      </c>
      <c r="C32" s="15" t="s">
        <v>634</v>
      </c>
      <c r="D32" s="15" t="s">
        <v>634</v>
      </c>
      <c r="E32" s="15">
        <v>20</v>
      </c>
      <c r="F32" s="15" t="s">
        <v>15</v>
      </c>
    </row>
    <row r="33" spans="1:6" ht="16" x14ac:dyDescent="0.2">
      <c r="A33" s="15" t="s">
        <v>49</v>
      </c>
      <c r="B33" s="15" t="s">
        <v>635</v>
      </c>
      <c r="C33" s="15" t="s">
        <v>636</v>
      </c>
      <c r="D33" s="15" t="s">
        <v>634</v>
      </c>
      <c r="E33" s="15">
        <v>330</v>
      </c>
      <c r="F33" s="15" t="s">
        <v>15</v>
      </c>
    </row>
    <row r="34" spans="1:6" ht="16" x14ac:dyDescent="0.2">
      <c r="A34" s="15" t="s">
        <v>50</v>
      </c>
      <c r="B34" s="15" t="s">
        <v>642</v>
      </c>
      <c r="C34" s="15" t="s">
        <v>634</v>
      </c>
      <c r="D34" s="15" t="s">
        <v>634</v>
      </c>
      <c r="E34" s="15">
        <v>50</v>
      </c>
      <c r="F34" s="15" t="s">
        <v>15</v>
      </c>
    </row>
    <row r="35" spans="1:6" ht="16" x14ac:dyDescent="0.2">
      <c r="A35" s="15" t="s">
        <v>51</v>
      </c>
      <c r="B35" s="15" t="s">
        <v>638</v>
      </c>
      <c r="C35" s="15" t="s">
        <v>636</v>
      </c>
      <c r="D35" s="15" t="s">
        <v>634</v>
      </c>
      <c r="E35" s="15">
        <v>110</v>
      </c>
      <c r="F35" s="15" t="s">
        <v>15</v>
      </c>
    </row>
    <row r="36" spans="1:6" ht="16" x14ac:dyDescent="0.2">
      <c r="A36" s="15" t="s">
        <v>52</v>
      </c>
      <c r="B36" s="15" t="s">
        <v>642</v>
      </c>
      <c r="C36" s="15" t="s">
        <v>634</v>
      </c>
      <c r="D36" s="15" t="s">
        <v>634</v>
      </c>
      <c r="E36" s="15">
        <v>50</v>
      </c>
      <c r="F36" s="15" t="s">
        <v>15</v>
      </c>
    </row>
    <row r="37" spans="1:6" ht="16" x14ac:dyDescent="0.2">
      <c r="A37" s="15" t="s">
        <v>53</v>
      </c>
      <c r="B37" s="15" t="s">
        <v>636</v>
      </c>
      <c r="C37" s="15" t="s">
        <v>634</v>
      </c>
      <c r="D37" s="15" t="s">
        <v>634</v>
      </c>
      <c r="E37" s="15">
        <v>20</v>
      </c>
      <c r="F37" s="15" t="s">
        <v>15</v>
      </c>
    </row>
    <row r="38" spans="1:6" ht="16" x14ac:dyDescent="0.2">
      <c r="A38" s="15" t="s">
        <v>54</v>
      </c>
      <c r="B38" s="15" t="s">
        <v>634</v>
      </c>
      <c r="C38" s="15" t="s">
        <v>634</v>
      </c>
      <c r="D38" s="15" t="s">
        <v>634</v>
      </c>
      <c r="E38" s="15"/>
      <c r="F38" s="75" t="s">
        <v>981</v>
      </c>
    </row>
    <row r="39" spans="1:6" ht="16" x14ac:dyDescent="0.2">
      <c r="A39" s="15" t="s">
        <v>55</v>
      </c>
      <c r="B39" s="15" t="s">
        <v>634</v>
      </c>
      <c r="C39" s="15" t="s">
        <v>636</v>
      </c>
      <c r="D39" s="15" t="s">
        <v>634</v>
      </c>
      <c r="E39" s="15">
        <v>20</v>
      </c>
      <c r="F39" s="15" t="s">
        <v>15</v>
      </c>
    </row>
    <row r="40" spans="1:6" ht="16" x14ac:dyDescent="0.2">
      <c r="A40" s="15" t="s">
        <v>56</v>
      </c>
      <c r="B40" s="15" t="s">
        <v>640</v>
      </c>
      <c r="C40" s="15" t="s">
        <v>634</v>
      </c>
      <c r="D40" s="15" t="s">
        <v>636</v>
      </c>
      <c r="E40" s="15">
        <v>170</v>
      </c>
      <c r="F40" s="15" t="s">
        <v>15</v>
      </c>
    </row>
    <row r="41" spans="1:6" ht="16" x14ac:dyDescent="0.2">
      <c r="A41" s="15" t="s">
        <v>57</v>
      </c>
      <c r="B41" s="15" t="s">
        <v>636</v>
      </c>
      <c r="C41" s="15" t="s">
        <v>634</v>
      </c>
      <c r="D41" s="15" t="s">
        <v>634</v>
      </c>
      <c r="E41" s="15">
        <v>20</v>
      </c>
      <c r="F41" s="15" t="s">
        <v>15</v>
      </c>
    </row>
    <row r="42" spans="1:6" ht="16" x14ac:dyDescent="0.2">
      <c r="A42" s="15" t="s">
        <v>58</v>
      </c>
      <c r="B42" s="15" t="s">
        <v>638</v>
      </c>
      <c r="C42" s="15" t="s">
        <v>636</v>
      </c>
      <c r="D42" s="15" t="s">
        <v>636</v>
      </c>
      <c r="E42" s="15">
        <v>140</v>
      </c>
      <c r="F42" s="15" t="s">
        <v>15</v>
      </c>
    </row>
    <row r="43" spans="1:6" ht="16" x14ac:dyDescent="0.2">
      <c r="A43" s="15" t="s">
        <v>59</v>
      </c>
      <c r="B43" s="15" t="s">
        <v>636</v>
      </c>
      <c r="C43" s="15" t="s">
        <v>634</v>
      </c>
      <c r="D43" s="15" t="s">
        <v>634</v>
      </c>
      <c r="E43" s="15">
        <v>20</v>
      </c>
      <c r="F43" s="15" t="s">
        <v>15</v>
      </c>
    </row>
    <row r="44" spans="1:6" ht="16" x14ac:dyDescent="0.2">
      <c r="A44" s="15" t="s">
        <v>60</v>
      </c>
      <c r="B44" s="15" t="s">
        <v>636</v>
      </c>
      <c r="C44" s="15" t="s">
        <v>634</v>
      </c>
      <c r="D44" s="15" t="s">
        <v>634</v>
      </c>
      <c r="E44" s="15">
        <v>20</v>
      </c>
      <c r="F44" s="15" t="s">
        <v>15</v>
      </c>
    </row>
    <row r="45" spans="1:6" ht="16" x14ac:dyDescent="0.2">
      <c r="A45" s="15" t="s">
        <v>61</v>
      </c>
      <c r="B45" s="15" t="s">
        <v>636</v>
      </c>
      <c r="C45" s="15" t="s">
        <v>634</v>
      </c>
      <c r="D45" s="15" t="s">
        <v>634</v>
      </c>
      <c r="E45" s="15">
        <v>20</v>
      </c>
      <c r="F45" s="15" t="s">
        <v>15</v>
      </c>
    </row>
    <row r="46" spans="1:6" ht="16" x14ac:dyDescent="0.2">
      <c r="A46" s="15" t="s">
        <v>62</v>
      </c>
      <c r="B46" s="15" t="s">
        <v>634</v>
      </c>
      <c r="C46" s="15" t="s">
        <v>634</v>
      </c>
      <c r="D46" s="15" t="s">
        <v>634</v>
      </c>
      <c r="E46" s="15"/>
      <c r="F46" s="75" t="s">
        <v>981</v>
      </c>
    </row>
    <row r="47" spans="1:6" ht="16" x14ac:dyDescent="0.2">
      <c r="A47" s="15" t="s">
        <v>63</v>
      </c>
      <c r="B47" s="15" t="s">
        <v>634</v>
      </c>
      <c r="C47" s="15" t="s">
        <v>634</v>
      </c>
      <c r="D47" s="15" t="s">
        <v>634</v>
      </c>
      <c r="E47" s="15"/>
      <c r="F47" s="75" t="s">
        <v>981</v>
      </c>
    </row>
    <row r="48" spans="1:6" ht="16" x14ac:dyDescent="0.2">
      <c r="A48" s="15" t="s">
        <v>64</v>
      </c>
      <c r="B48" s="15" t="s">
        <v>634</v>
      </c>
      <c r="C48" s="15" t="s">
        <v>636</v>
      </c>
      <c r="D48" s="15" t="s">
        <v>634</v>
      </c>
      <c r="E48" s="15">
        <v>20</v>
      </c>
      <c r="F48" s="15" t="s">
        <v>15</v>
      </c>
    </row>
    <row r="49" spans="1:6" ht="16" x14ac:dyDescent="0.2">
      <c r="A49" s="15" t="s">
        <v>65</v>
      </c>
      <c r="B49" s="15" t="s">
        <v>638</v>
      </c>
      <c r="C49" s="15" t="s">
        <v>634</v>
      </c>
      <c r="D49" s="15" t="s">
        <v>634</v>
      </c>
      <c r="E49" s="15">
        <v>80</v>
      </c>
      <c r="F49" s="15" t="s">
        <v>15</v>
      </c>
    </row>
    <row r="50" spans="1:6" ht="16" x14ac:dyDescent="0.2">
      <c r="A50" s="15" t="s">
        <v>66</v>
      </c>
      <c r="B50" s="15" t="s">
        <v>634</v>
      </c>
      <c r="C50" s="15" t="s">
        <v>634</v>
      </c>
      <c r="D50" s="15" t="s">
        <v>634</v>
      </c>
      <c r="E50" s="15"/>
      <c r="F50" s="75" t="s">
        <v>981</v>
      </c>
    </row>
    <row r="51" spans="1:6" ht="16" x14ac:dyDescent="0.2">
      <c r="A51" s="15" t="s">
        <v>67</v>
      </c>
      <c r="B51" s="15" t="s">
        <v>636</v>
      </c>
      <c r="C51" s="15" t="s">
        <v>634</v>
      </c>
      <c r="D51" s="15" t="s">
        <v>634</v>
      </c>
      <c r="E51" s="15">
        <v>20</v>
      </c>
      <c r="F51" s="15" t="s">
        <v>15</v>
      </c>
    </row>
    <row r="52" spans="1:6" ht="16" x14ac:dyDescent="0.2">
      <c r="A52" s="15" t="s">
        <v>68</v>
      </c>
      <c r="B52" s="15" t="s">
        <v>634</v>
      </c>
      <c r="C52" s="15" t="s">
        <v>634</v>
      </c>
      <c r="D52" s="15" t="s">
        <v>634</v>
      </c>
      <c r="E52" s="15"/>
      <c r="F52" s="75" t="s">
        <v>981</v>
      </c>
    </row>
    <row r="53" spans="1:6" ht="16" x14ac:dyDescent="0.2">
      <c r="A53" s="15" t="s">
        <v>69</v>
      </c>
      <c r="B53" s="15" t="s">
        <v>634</v>
      </c>
      <c r="C53" s="15" t="s">
        <v>634</v>
      </c>
      <c r="D53" s="15" t="s">
        <v>634</v>
      </c>
      <c r="E53" s="15"/>
      <c r="F53" s="75" t="s">
        <v>981</v>
      </c>
    </row>
    <row r="54" spans="1:6" ht="16" x14ac:dyDescent="0.2">
      <c r="A54" s="15" t="s">
        <v>70</v>
      </c>
      <c r="B54" s="15" t="s">
        <v>634</v>
      </c>
      <c r="C54" s="15" t="s">
        <v>634</v>
      </c>
      <c r="D54" s="15" t="s">
        <v>634</v>
      </c>
      <c r="E54" s="15"/>
      <c r="F54" s="75" t="s">
        <v>981</v>
      </c>
    </row>
    <row r="55" spans="1:6" ht="16" x14ac:dyDescent="0.2">
      <c r="A55" s="15" t="s">
        <v>71</v>
      </c>
      <c r="B55" s="15" t="s">
        <v>636</v>
      </c>
      <c r="C55" s="15" t="s">
        <v>634</v>
      </c>
      <c r="D55" s="15" t="s">
        <v>634</v>
      </c>
      <c r="E55" s="15">
        <v>20</v>
      </c>
      <c r="F55" s="15" t="s">
        <v>15</v>
      </c>
    </row>
    <row r="56" spans="1:6" ht="16" x14ac:dyDescent="0.2">
      <c r="A56" s="15" t="s">
        <v>72</v>
      </c>
      <c r="B56" s="15" t="s">
        <v>642</v>
      </c>
      <c r="C56" s="15" t="s">
        <v>634</v>
      </c>
      <c r="D56" s="15" t="s">
        <v>634</v>
      </c>
      <c r="E56" s="15">
        <v>50</v>
      </c>
      <c r="F56" s="15" t="s">
        <v>15</v>
      </c>
    </row>
    <row r="57" spans="1:6" ht="16" x14ac:dyDescent="0.2">
      <c r="A57" s="15" t="s">
        <v>73</v>
      </c>
      <c r="B57" s="15" t="s">
        <v>638</v>
      </c>
      <c r="C57" s="15" t="s">
        <v>636</v>
      </c>
      <c r="D57" s="15" t="s">
        <v>634</v>
      </c>
      <c r="E57" s="15">
        <v>110</v>
      </c>
      <c r="F57" s="15" t="s">
        <v>15</v>
      </c>
    </row>
    <row r="58" spans="1:6" ht="16" x14ac:dyDescent="0.2">
      <c r="A58" s="15" t="s">
        <v>74</v>
      </c>
      <c r="B58" s="15" t="s">
        <v>634</v>
      </c>
      <c r="C58" s="15" t="s">
        <v>634</v>
      </c>
      <c r="D58" s="15" t="s">
        <v>634</v>
      </c>
      <c r="E58" s="15"/>
      <c r="F58" s="75" t="s">
        <v>981</v>
      </c>
    </row>
    <row r="59" spans="1:6" ht="16" x14ac:dyDescent="0.2">
      <c r="A59" s="15" t="s">
        <v>75</v>
      </c>
      <c r="B59" s="15" t="s">
        <v>634</v>
      </c>
      <c r="C59" s="15" t="s">
        <v>634</v>
      </c>
      <c r="D59" s="15" t="s">
        <v>636</v>
      </c>
      <c r="E59" s="15"/>
      <c r="F59" s="75" t="s">
        <v>981</v>
      </c>
    </row>
    <row r="60" spans="1:6" ht="16" x14ac:dyDescent="0.2">
      <c r="A60" s="15" t="s">
        <v>76</v>
      </c>
      <c r="B60" s="15" t="s">
        <v>634</v>
      </c>
      <c r="C60" s="15" t="s">
        <v>636</v>
      </c>
      <c r="D60" s="15" t="s">
        <v>636</v>
      </c>
      <c r="E60" s="15">
        <v>20</v>
      </c>
      <c r="F60" s="15" t="s">
        <v>15</v>
      </c>
    </row>
    <row r="61" spans="1:6" ht="16" x14ac:dyDescent="0.2">
      <c r="A61" s="15" t="s">
        <v>77</v>
      </c>
      <c r="B61" s="15" t="s">
        <v>634</v>
      </c>
      <c r="C61" s="15" t="s">
        <v>634</v>
      </c>
      <c r="D61" s="15" t="s">
        <v>634</v>
      </c>
      <c r="E61" s="15"/>
      <c r="F61" s="75" t="s">
        <v>981</v>
      </c>
    </row>
    <row r="62" spans="1:6" ht="16" x14ac:dyDescent="0.2">
      <c r="A62" s="15" t="s">
        <v>78</v>
      </c>
      <c r="B62" s="15" t="s">
        <v>642</v>
      </c>
      <c r="C62" s="15" t="s">
        <v>636</v>
      </c>
      <c r="D62" s="15" t="s">
        <v>636</v>
      </c>
      <c r="E62" s="15">
        <v>90</v>
      </c>
      <c r="F62" s="15" t="s">
        <v>15</v>
      </c>
    </row>
    <row r="63" spans="1:6" ht="16" x14ac:dyDescent="0.2">
      <c r="A63" s="15" t="s">
        <v>80</v>
      </c>
      <c r="B63" s="15" t="s">
        <v>640</v>
      </c>
      <c r="C63" s="15" t="s">
        <v>636</v>
      </c>
      <c r="D63" s="15" t="s">
        <v>634</v>
      </c>
      <c r="E63" s="15">
        <v>170</v>
      </c>
      <c r="F63" s="15" t="s">
        <v>15</v>
      </c>
    </row>
    <row r="64" spans="1:6" ht="16" x14ac:dyDescent="0.2">
      <c r="A64" s="15" t="s">
        <v>82</v>
      </c>
      <c r="B64" s="15" t="s">
        <v>642</v>
      </c>
      <c r="C64" s="15" t="s">
        <v>636</v>
      </c>
      <c r="D64" s="15" t="s">
        <v>634</v>
      </c>
      <c r="E64" s="15">
        <v>70</v>
      </c>
      <c r="F64" s="15" t="s">
        <v>15</v>
      </c>
    </row>
    <row r="65" spans="1:6" ht="16" x14ac:dyDescent="0.2">
      <c r="A65" s="15" t="s">
        <v>83</v>
      </c>
      <c r="B65" s="15" t="s">
        <v>636</v>
      </c>
      <c r="C65" s="15" t="s">
        <v>634</v>
      </c>
      <c r="D65" s="15" t="s">
        <v>634</v>
      </c>
      <c r="E65" s="15">
        <v>20</v>
      </c>
      <c r="F65" s="15" t="s">
        <v>15</v>
      </c>
    </row>
    <row r="66" spans="1:6" ht="16" x14ac:dyDescent="0.2">
      <c r="A66" s="15" t="s">
        <v>84</v>
      </c>
      <c r="B66" s="15" t="s">
        <v>642</v>
      </c>
      <c r="C66" s="15" t="s">
        <v>634</v>
      </c>
      <c r="D66" s="15" t="s">
        <v>636</v>
      </c>
      <c r="E66" s="15">
        <v>70</v>
      </c>
      <c r="F66" s="15" t="s">
        <v>15</v>
      </c>
    </row>
    <row r="67" spans="1:6" ht="16" x14ac:dyDescent="0.2">
      <c r="A67" s="15" t="s">
        <v>86</v>
      </c>
      <c r="B67" s="15" t="s">
        <v>642</v>
      </c>
      <c r="C67" s="15" t="s">
        <v>636</v>
      </c>
      <c r="D67" s="15" t="s">
        <v>634</v>
      </c>
      <c r="E67" s="15">
        <v>70</v>
      </c>
      <c r="F67" s="15" t="s">
        <v>15</v>
      </c>
    </row>
    <row r="68" spans="1:6" ht="16" x14ac:dyDescent="0.2">
      <c r="A68" s="15" t="s">
        <v>87</v>
      </c>
      <c r="B68" s="15" t="s">
        <v>642</v>
      </c>
      <c r="C68" s="15" t="s">
        <v>634</v>
      </c>
      <c r="D68" s="15" t="s">
        <v>634</v>
      </c>
      <c r="E68" s="15">
        <v>50</v>
      </c>
      <c r="F68" s="15" t="s">
        <v>15</v>
      </c>
    </row>
    <row r="69" spans="1:6" ht="16" x14ac:dyDescent="0.2">
      <c r="A69" s="15" t="s">
        <v>88</v>
      </c>
      <c r="B69" s="15" t="s">
        <v>636</v>
      </c>
      <c r="C69" s="15" t="s">
        <v>634</v>
      </c>
      <c r="D69" s="15" t="s">
        <v>634</v>
      </c>
      <c r="E69" s="15">
        <v>20</v>
      </c>
      <c r="F69" s="15" t="s">
        <v>15</v>
      </c>
    </row>
    <row r="70" spans="1:6" ht="16" x14ac:dyDescent="0.2">
      <c r="A70" s="15" t="s">
        <v>89</v>
      </c>
      <c r="B70" s="15" t="s">
        <v>640</v>
      </c>
      <c r="C70" s="15" t="s">
        <v>634</v>
      </c>
      <c r="D70" s="15" t="s">
        <v>634</v>
      </c>
      <c r="E70" s="15">
        <v>130</v>
      </c>
      <c r="F70" s="15" t="s">
        <v>15</v>
      </c>
    </row>
    <row r="71" spans="1:6" ht="16" x14ac:dyDescent="0.2">
      <c r="A71" s="15" t="s">
        <v>90</v>
      </c>
      <c r="B71" s="15" t="s">
        <v>635</v>
      </c>
      <c r="C71" s="15" t="s">
        <v>636</v>
      </c>
      <c r="D71" s="15" t="s">
        <v>634</v>
      </c>
      <c r="E71" s="15">
        <v>330</v>
      </c>
      <c r="F71" s="15" t="s">
        <v>15</v>
      </c>
    </row>
    <row r="72" spans="1:6" ht="16" x14ac:dyDescent="0.2">
      <c r="A72" s="15" t="s">
        <v>91</v>
      </c>
      <c r="B72" s="15" t="s">
        <v>635</v>
      </c>
      <c r="C72" s="15" t="s">
        <v>636</v>
      </c>
      <c r="D72" s="15" t="s">
        <v>634</v>
      </c>
      <c r="E72" s="15">
        <v>330</v>
      </c>
      <c r="F72" s="15" t="s">
        <v>15</v>
      </c>
    </row>
    <row r="73" spans="1:6" ht="16" x14ac:dyDescent="0.2">
      <c r="A73" s="15" t="s">
        <v>92</v>
      </c>
      <c r="B73" s="15" t="s">
        <v>636</v>
      </c>
      <c r="C73" s="15" t="s">
        <v>642</v>
      </c>
      <c r="D73" s="15" t="s">
        <v>638</v>
      </c>
      <c r="E73" s="15">
        <v>60</v>
      </c>
      <c r="F73" s="15" t="s">
        <v>15</v>
      </c>
    </row>
    <row r="74" spans="1:6" ht="16" x14ac:dyDescent="0.2">
      <c r="A74" s="15" t="s">
        <v>93</v>
      </c>
      <c r="B74" s="15" t="s">
        <v>642</v>
      </c>
      <c r="C74" s="15" t="s">
        <v>634</v>
      </c>
      <c r="D74" s="15" t="s">
        <v>634</v>
      </c>
      <c r="E74" s="15">
        <v>50</v>
      </c>
      <c r="F74" s="15" t="s">
        <v>15</v>
      </c>
    </row>
    <row r="75" spans="1:6" ht="16" x14ac:dyDescent="0.2">
      <c r="A75" s="15" t="s">
        <v>94</v>
      </c>
      <c r="B75" s="15" t="s">
        <v>634</v>
      </c>
      <c r="C75" s="15" t="s">
        <v>634</v>
      </c>
      <c r="D75" s="15" t="s">
        <v>634</v>
      </c>
      <c r="E75" s="15"/>
      <c r="F75" s="75" t="s">
        <v>981</v>
      </c>
    </row>
    <row r="76" spans="1:6" ht="16" x14ac:dyDescent="0.2">
      <c r="A76" s="15" t="s">
        <v>95</v>
      </c>
      <c r="B76" s="15" t="s">
        <v>634</v>
      </c>
      <c r="C76" s="15" t="s">
        <v>636</v>
      </c>
      <c r="D76" s="15" t="s">
        <v>634</v>
      </c>
      <c r="E76" s="15">
        <v>20</v>
      </c>
      <c r="F76" s="15" t="s">
        <v>15</v>
      </c>
    </row>
    <row r="77" spans="1:6" ht="16" x14ac:dyDescent="0.2">
      <c r="A77" s="15" t="s">
        <v>96</v>
      </c>
      <c r="B77" s="15" t="s">
        <v>634</v>
      </c>
      <c r="C77" s="15" t="s">
        <v>634</v>
      </c>
      <c r="D77" s="15" t="s">
        <v>634</v>
      </c>
      <c r="E77" s="15"/>
      <c r="F77" s="75" t="s">
        <v>981</v>
      </c>
    </row>
    <row r="78" spans="1:6" ht="16" x14ac:dyDescent="0.2">
      <c r="A78" s="15" t="s">
        <v>97</v>
      </c>
      <c r="B78" s="15" t="s">
        <v>635</v>
      </c>
      <c r="C78" s="15" t="s">
        <v>634</v>
      </c>
      <c r="D78" s="15" t="s">
        <v>634</v>
      </c>
      <c r="E78" s="15">
        <v>230</v>
      </c>
      <c r="F78" s="15" t="s">
        <v>15</v>
      </c>
    </row>
    <row r="79" spans="1:6" ht="16" x14ac:dyDescent="0.2">
      <c r="A79" s="15" t="s">
        <v>98</v>
      </c>
      <c r="B79" s="15" t="s">
        <v>634</v>
      </c>
      <c r="C79" s="15" t="s">
        <v>634</v>
      </c>
      <c r="D79" s="15" t="s">
        <v>634</v>
      </c>
      <c r="E79" s="15"/>
      <c r="F79" s="75" t="s">
        <v>981</v>
      </c>
    </row>
    <row r="80" spans="1:6" ht="16" x14ac:dyDescent="0.2">
      <c r="A80" s="15" t="s">
        <v>99</v>
      </c>
      <c r="B80" s="15" t="s">
        <v>636</v>
      </c>
      <c r="C80" s="15" t="s">
        <v>636</v>
      </c>
      <c r="D80" s="15" t="s">
        <v>634</v>
      </c>
      <c r="E80" s="15">
        <v>40</v>
      </c>
      <c r="F80" s="15" t="s">
        <v>15</v>
      </c>
    </row>
    <row r="81" spans="1:6" ht="16" x14ac:dyDescent="0.2">
      <c r="A81" s="15" t="s">
        <v>100</v>
      </c>
      <c r="B81" s="15" t="s">
        <v>636</v>
      </c>
      <c r="C81" s="15" t="s">
        <v>636</v>
      </c>
      <c r="D81" s="15" t="s">
        <v>634</v>
      </c>
      <c r="E81" s="15">
        <v>40</v>
      </c>
      <c r="F81" s="15" t="s">
        <v>15</v>
      </c>
    </row>
    <row r="82" spans="1:6" ht="16" x14ac:dyDescent="0.2">
      <c r="A82" s="15" t="s">
        <v>101</v>
      </c>
      <c r="B82" s="15" t="s">
        <v>642</v>
      </c>
      <c r="C82" s="15" t="s">
        <v>634</v>
      </c>
      <c r="D82" s="15" t="s">
        <v>634</v>
      </c>
      <c r="E82" s="15">
        <v>50</v>
      </c>
      <c r="F82" s="15" t="s">
        <v>15</v>
      </c>
    </row>
    <row r="83" spans="1:6" ht="16" x14ac:dyDescent="0.2">
      <c r="A83" s="15" t="s">
        <v>102</v>
      </c>
      <c r="B83" s="15" t="s">
        <v>635</v>
      </c>
      <c r="C83" s="15" t="s">
        <v>634</v>
      </c>
      <c r="D83" s="15" t="s">
        <v>634</v>
      </c>
      <c r="E83" s="15">
        <v>230</v>
      </c>
      <c r="F83" s="15" t="s">
        <v>15</v>
      </c>
    </row>
    <row r="84" spans="1:6" ht="16" x14ac:dyDescent="0.2">
      <c r="A84" s="15" t="s">
        <v>103</v>
      </c>
      <c r="B84" s="15" t="s">
        <v>634</v>
      </c>
      <c r="C84" s="15" t="s">
        <v>634</v>
      </c>
      <c r="D84" s="15" t="s">
        <v>634</v>
      </c>
      <c r="E84" s="15"/>
      <c r="F84" s="75" t="s">
        <v>981</v>
      </c>
    </row>
    <row r="85" spans="1:6" ht="16" x14ac:dyDescent="0.2">
      <c r="A85" s="15" t="s">
        <v>104</v>
      </c>
      <c r="B85" s="15" t="s">
        <v>634</v>
      </c>
      <c r="C85" s="15" t="s">
        <v>636</v>
      </c>
      <c r="D85" s="15" t="s">
        <v>636</v>
      </c>
      <c r="E85" s="15">
        <v>20</v>
      </c>
      <c r="F85" s="15" t="s">
        <v>15</v>
      </c>
    </row>
    <row r="86" spans="1:6" ht="16" x14ac:dyDescent="0.2">
      <c r="A86" s="15" t="s">
        <v>105</v>
      </c>
      <c r="B86" s="15" t="s">
        <v>636</v>
      </c>
      <c r="C86" s="15" t="s">
        <v>634</v>
      </c>
      <c r="D86" s="15" t="s">
        <v>634</v>
      </c>
      <c r="E86" s="15">
        <v>20</v>
      </c>
      <c r="F86" s="15" t="s">
        <v>15</v>
      </c>
    </row>
    <row r="87" spans="1:6" ht="16" x14ac:dyDescent="0.2">
      <c r="A87" s="15" t="s">
        <v>106</v>
      </c>
      <c r="B87" s="15" t="s">
        <v>636</v>
      </c>
      <c r="C87" s="15" t="s">
        <v>634</v>
      </c>
      <c r="D87" s="15" t="s">
        <v>634</v>
      </c>
      <c r="E87" s="15">
        <v>20</v>
      </c>
      <c r="F87" s="15" t="s">
        <v>15</v>
      </c>
    </row>
    <row r="88" spans="1:6" ht="16" x14ac:dyDescent="0.2">
      <c r="A88" s="15" t="s">
        <v>107</v>
      </c>
      <c r="B88" s="15" t="s">
        <v>642</v>
      </c>
      <c r="C88" s="15" t="s">
        <v>634</v>
      </c>
      <c r="D88" s="15" t="s">
        <v>634</v>
      </c>
      <c r="E88" s="15">
        <v>50</v>
      </c>
      <c r="F88" s="15" t="s">
        <v>15</v>
      </c>
    </row>
    <row r="89" spans="1:6" ht="16" x14ac:dyDescent="0.2">
      <c r="A89" s="15" t="s">
        <v>108</v>
      </c>
      <c r="B89" s="15" t="s">
        <v>640</v>
      </c>
      <c r="C89" s="15" t="s">
        <v>640</v>
      </c>
      <c r="D89" s="15" t="s">
        <v>634</v>
      </c>
      <c r="E89" s="15">
        <v>340</v>
      </c>
      <c r="F89" s="15" t="s">
        <v>15</v>
      </c>
    </row>
    <row r="90" spans="1:6" ht="16" x14ac:dyDescent="0.2">
      <c r="A90" s="15" t="s">
        <v>109</v>
      </c>
      <c r="B90" s="15" t="s">
        <v>634</v>
      </c>
      <c r="C90" s="15" t="s">
        <v>634</v>
      </c>
      <c r="D90" s="15" t="s">
        <v>634</v>
      </c>
      <c r="E90" s="15"/>
      <c r="F90" s="75" t="s">
        <v>981</v>
      </c>
    </row>
    <row r="91" spans="1:6" ht="16" x14ac:dyDescent="0.2">
      <c r="A91" s="15" t="s">
        <v>110</v>
      </c>
      <c r="B91" s="15" t="s">
        <v>634</v>
      </c>
      <c r="C91" s="15" t="s">
        <v>634</v>
      </c>
      <c r="D91" s="15" t="s">
        <v>634</v>
      </c>
      <c r="E91" s="15"/>
      <c r="F91" s="75" t="s">
        <v>981</v>
      </c>
    </row>
    <row r="92" spans="1:6" ht="16" x14ac:dyDescent="0.2">
      <c r="A92" s="15" t="s">
        <v>111</v>
      </c>
      <c r="B92" s="15" t="s">
        <v>634</v>
      </c>
      <c r="C92" s="15" t="s">
        <v>634</v>
      </c>
      <c r="D92" s="15" t="s">
        <v>634</v>
      </c>
      <c r="E92" s="15"/>
      <c r="F92" s="75" t="s">
        <v>981</v>
      </c>
    </row>
    <row r="93" spans="1:6" ht="16" x14ac:dyDescent="0.2">
      <c r="A93" s="15" t="s">
        <v>112</v>
      </c>
      <c r="B93" s="15" t="s">
        <v>634</v>
      </c>
      <c r="C93" s="15" t="s">
        <v>634</v>
      </c>
      <c r="D93" s="15" t="s">
        <v>634</v>
      </c>
      <c r="E93" s="15"/>
      <c r="F93" s="75" t="s">
        <v>981</v>
      </c>
    </row>
    <row r="94" spans="1:6" ht="16" x14ac:dyDescent="0.2">
      <c r="A94" s="15" t="s">
        <v>113</v>
      </c>
      <c r="B94" s="15" t="s">
        <v>636</v>
      </c>
      <c r="C94" s="15" t="s">
        <v>634</v>
      </c>
      <c r="D94" s="15" t="s">
        <v>634</v>
      </c>
      <c r="E94" s="15">
        <v>20</v>
      </c>
      <c r="F94" s="15" t="s">
        <v>15</v>
      </c>
    </row>
    <row r="95" spans="1:6" ht="16" x14ac:dyDescent="0.2">
      <c r="A95" s="15" t="s">
        <v>114</v>
      </c>
      <c r="B95" s="15" t="s">
        <v>634</v>
      </c>
      <c r="C95" s="15" t="s">
        <v>636</v>
      </c>
      <c r="D95" s="15" t="s">
        <v>634</v>
      </c>
      <c r="E95" s="15">
        <v>20</v>
      </c>
      <c r="F95" s="15" t="s">
        <v>15</v>
      </c>
    </row>
    <row r="96" spans="1:6" ht="16" x14ac:dyDescent="0.2">
      <c r="A96" s="15" t="s">
        <v>115</v>
      </c>
      <c r="B96" s="15" t="s">
        <v>634</v>
      </c>
      <c r="C96" s="15" t="s">
        <v>634</v>
      </c>
      <c r="D96" s="15" t="s">
        <v>634</v>
      </c>
      <c r="E96" s="15"/>
      <c r="F96" s="75" t="s">
        <v>981</v>
      </c>
    </row>
    <row r="97" spans="1:6" ht="16" x14ac:dyDescent="0.2">
      <c r="A97" s="15" t="s">
        <v>116</v>
      </c>
      <c r="B97" s="15" t="s">
        <v>634</v>
      </c>
      <c r="C97" s="15" t="s">
        <v>634</v>
      </c>
      <c r="D97" s="15" t="s">
        <v>634</v>
      </c>
      <c r="E97" s="15"/>
      <c r="F97" s="75" t="s">
        <v>981</v>
      </c>
    </row>
    <row r="98" spans="1:6" ht="16" x14ac:dyDescent="0.2">
      <c r="A98" s="15" t="s">
        <v>117</v>
      </c>
      <c r="B98" s="15" t="s">
        <v>634</v>
      </c>
      <c r="C98" s="15" t="s">
        <v>636</v>
      </c>
      <c r="D98" s="15" t="s">
        <v>634</v>
      </c>
      <c r="E98" s="15">
        <v>20</v>
      </c>
      <c r="F98" s="15" t="s">
        <v>15</v>
      </c>
    </row>
    <row r="99" spans="1:6" ht="16" x14ac:dyDescent="0.2">
      <c r="A99" s="15" t="s">
        <v>118</v>
      </c>
      <c r="B99" s="15" t="s">
        <v>634</v>
      </c>
      <c r="C99" s="15" t="s">
        <v>634</v>
      </c>
      <c r="D99" s="15" t="s">
        <v>634</v>
      </c>
      <c r="E99" s="15"/>
      <c r="F99" s="75" t="s">
        <v>981</v>
      </c>
    </row>
    <row r="100" spans="1:6" ht="16" x14ac:dyDescent="0.2">
      <c r="A100" s="15" t="s">
        <v>119</v>
      </c>
      <c r="B100" s="15" t="s">
        <v>636</v>
      </c>
      <c r="C100" s="15" t="s">
        <v>634</v>
      </c>
      <c r="D100" s="15" t="s">
        <v>634</v>
      </c>
      <c r="E100" s="15">
        <v>20</v>
      </c>
      <c r="F100" s="15" t="s">
        <v>15</v>
      </c>
    </row>
    <row r="101" spans="1:6" ht="16" x14ac:dyDescent="0.2">
      <c r="A101" s="15" t="s">
        <v>120</v>
      </c>
      <c r="B101" s="15" t="s">
        <v>634</v>
      </c>
      <c r="C101" s="15" t="s">
        <v>634</v>
      </c>
      <c r="D101" s="15" t="s">
        <v>634</v>
      </c>
      <c r="E101" s="15"/>
      <c r="F101" s="75" t="s">
        <v>981</v>
      </c>
    </row>
    <row r="102" spans="1:6" ht="16" x14ac:dyDescent="0.2">
      <c r="A102" s="15" t="s">
        <v>121</v>
      </c>
      <c r="B102" s="15" t="s">
        <v>634</v>
      </c>
      <c r="C102" s="15" t="s">
        <v>634</v>
      </c>
      <c r="D102" s="15" t="s">
        <v>634</v>
      </c>
      <c r="E102" s="15"/>
      <c r="F102" s="75" t="s">
        <v>981</v>
      </c>
    </row>
    <row r="103" spans="1:6" ht="16" x14ac:dyDescent="0.2">
      <c r="A103" s="15" t="s">
        <v>122</v>
      </c>
      <c r="B103" s="15" t="s">
        <v>634</v>
      </c>
      <c r="C103" s="15" t="s">
        <v>634</v>
      </c>
      <c r="D103" s="15" t="s">
        <v>634</v>
      </c>
      <c r="E103" s="15"/>
      <c r="F103" s="75" t="s">
        <v>981</v>
      </c>
    </row>
    <row r="104" spans="1:6" ht="16" x14ac:dyDescent="0.2">
      <c r="A104" s="15" t="s">
        <v>123</v>
      </c>
      <c r="B104" s="15" t="s">
        <v>634</v>
      </c>
      <c r="C104" s="15" t="s">
        <v>634</v>
      </c>
      <c r="D104" s="15" t="s">
        <v>634</v>
      </c>
      <c r="E104" s="15"/>
      <c r="F104" s="75" t="s">
        <v>981</v>
      </c>
    </row>
    <row r="105" spans="1:6" ht="16" x14ac:dyDescent="0.2">
      <c r="A105" s="15" t="s">
        <v>124</v>
      </c>
      <c r="B105" s="15" t="s">
        <v>634</v>
      </c>
      <c r="C105" s="15" t="s">
        <v>634</v>
      </c>
      <c r="D105" s="15" t="s">
        <v>634</v>
      </c>
      <c r="E105" s="15"/>
      <c r="F105" s="75" t="s">
        <v>981</v>
      </c>
    </row>
    <row r="106" spans="1:6" ht="16" x14ac:dyDescent="0.2">
      <c r="A106" s="15" t="s">
        <v>125</v>
      </c>
      <c r="B106" s="15" t="s">
        <v>636</v>
      </c>
      <c r="C106" s="15" t="s">
        <v>634</v>
      </c>
      <c r="D106" s="15" t="s">
        <v>634</v>
      </c>
      <c r="E106" s="15">
        <v>20</v>
      </c>
      <c r="F106" s="15" t="s">
        <v>15</v>
      </c>
    </row>
    <row r="107" spans="1:6" ht="16" x14ac:dyDescent="0.2">
      <c r="A107" s="15" t="s">
        <v>126</v>
      </c>
      <c r="B107" s="15" t="s">
        <v>634</v>
      </c>
      <c r="C107" s="15" t="s">
        <v>634</v>
      </c>
      <c r="D107" s="15" t="s">
        <v>634</v>
      </c>
      <c r="E107" s="15"/>
      <c r="F107" s="75" t="s">
        <v>981</v>
      </c>
    </row>
    <row r="108" spans="1:6" ht="16" x14ac:dyDescent="0.2">
      <c r="A108" s="15" t="s">
        <v>127</v>
      </c>
      <c r="B108" s="15" t="s">
        <v>634</v>
      </c>
      <c r="C108" s="15" t="s">
        <v>634</v>
      </c>
      <c r="D108" s="15" t="s">
        <v>634</v>
      </c>
      <c r="E108" s="15"/>
      <c r="F108" s="75" t="s">
        <v>981</v>
      </c>
    </row>
    <row r="109" spans="1:6" ht="16" x14ac:dyDescent="0.2">
      <c r="A109" s="15" t="s">
        <v>128</v>
      </c>
      <c r="B109" s="15" t="s">
        <v>634</v>
      </c>
      <c r="C109" s="15" t="s">
        <v>634</v>
      </c>
      <c r="D109" s="15" t="s">
        <v>634</v>
      </c>
      <c r="E109" s="15"/>
      <c r="F109" s="75" t="s">
        <v>981</v>
      </c>
    </row>
    <row r="110" spans="1:6" ht="16" x14ac:dyDescent="0.2">
      <c r="A110" s="15" t="s">
        <v>129</v>
      </c>
      <c r="B110" s="15" t="s">
        <v>642</v>
      </c>
      <c r="C110" s="15" t="s">
        <v>634</v>
      </c>
      <c r="D110" s="15" t="s">
        <v>636</v>
      </c>
      <c r="E110" s="15">
        <v>70</v>
      </c>
      <c r="F110" s="15" t="s">
        <v>15</v>
      </c>
    </row>
    <row r="111" spans="1:6" ht="16" x14ac:dyDescent="0.2">
      <c r="A111" s="15" t="s">
        <v>130</v>
      </c>
      <c r="B111" s="15" t="s">
        <v>634</v>
      </c>
      <c r="C111" s="15" t="s">
        <v>634</v>
      </c>
      <c r="D111" s="15" t="s">
        <v>634</v>
      </c>
      <c r="E111" s="15"/>
      <c r="F111" s="75" t="s">
        <v>981</v>
      </c>
    </row>
    <row r="112" spans="1:6" ht="16" x14ac:dyDescent="0.2">
      <c r="A112" s="15" t="s">
        <v>131</v>
      </c>
      <c r="B112" s="15" t="s">
        <v>634</v>
      </c>
      <c r="C112" s="15" t="s">
        <v>634</v>
      </c>
      <c r="D112" s="15" t="s">
        <v>634</v>
      </c>
      <c r="E112" s="15"/>
      <c r="F112" s="75" t="s">
        <v>981</v>
      </c>
    </row>
    <row r="113" spans="1:6" ht="16" x14ac:dyDescent="0.2">
      <c r="A113" s="15" t="s">
        <v>132</v>
      </c>
      <c r="B113" s="15" t="s">
        <v>636</v>
      </c>
      <c r="C113" s="15" t="s">
        <v>634</v>
      </c>
      <c r="D113" s="15" t="s">
        <v>634</v>
      </c>
      <c r="E113" s="15">
        <v>20</v>
      </c>
      <c r="F113" s="15" t="s">
        <v>15</v>
      </c>
    </row>
    <row r="114" spans="1:6" ht="16" x14ac:dyDescent="0.2">
      <c r="A114" s="15" t="s">
        <v>133</v>
      </c>
      <c r="B114" s="15" t="s">
        <v>634</v>
      </c>
      <c r="C114" s="15" t="s">
        <v>634</v>
      </c>
      <c r="D114" s="15" t="s">
        <v>634</v>
      </c>
      <c r="E114" s="15"/>
      <c r="F114" s="75" t="s">
        <v>981</v>
      </c>
    </row>
    <row r="115" spans="1:6" ht="16" x14ac:dyDescent="0.2">
      <c r="A115" s="15" t="s">
        <v>134</v>
      </c>
      <c r="B115" s="15" t="s">
        <v>636</v>
      </c>
      <c r="C115" s="15" t="s">
        <v>634</v>
      </c>
      <c r="D115" s="15" t="s">
        <v>634</v>
      </c>
      <c r="E115" s="15">
        <v>20</v>
      </c>
      <c r="F115" s="15" t="s">
        <v>15</v>
      </c>
    </row>
    <row r="116" spans="1:6" ht="16" x14ac:dyDescent="0.2">
      <c r="A116" s="15" t="s">
        <v>135</v>
      </c>
      <c r="B116" s="15" t="s">
        <v>638</v>
      </c>
      <c r="C116" s="15" t="s">
        <v>636</v>
      </c>
      <c r="D116" s="15" t="s">
        <v>634</v>
      </c>
      <c r="E116" s="15">
        <v>110</v>
      </c>
      <c r="F116" s="15" t="s">
        <v>15</v>
      </c>
    </row>
    <row r="117" spans="1:6" ht="16" x14ac:dyDescent="0.2">
      <c r="A117" s="15" t="s">
        <v>136</v>
      </c>
      <c r="B117" s="15" t="s">
        <v>636</v>
      </c>
      <c r="C117" s="15" t="s">
        <v>636</v>
      </c>
      <c r="D117" s="15" t="s">
        <v>636</v>
      </c>
      <c r="E117" s="15">
        <v>60</v>
      </c>
      <c r="F117" s="15" t="s">
        <v>15</v>
      </c>
    </row>
    <row r="118" spans="1:6" ht="16" x14ac:dyDescent="0.2">
      <c r="A118" s="15" t="s">
        <v>137</v>
      </c>
      <c r="B118" s="15" t="s">
        <v>635</v>
      </c>
      <c r="C118" s="15" t="s">
        <v>636</v>
      </c>
      <c r="D118" s="15" t="s">
        <v>634</v>
      </c>
      <c r="E118" s="15">
        <v>330</v>
      </c>
      <c r="F118" s="15" t="s">
        <v>15</v>
      </c>
    </row>
    <row r="119" spans="1:6" ht="16" x14ac:dyDescent="0.2">
      <c r="A119" s="15" t="s">
        <v>138</v>
      </c>
      <c r="B119" s="15" t="s">
        <v>635</v>
      </c>
      <c r="C119" s="15" t="s">
        <v>635</v>
      </c>
      <c r="D119" s="15" t="s">
        <v>635</v>
      </c>
      <c r="E119" s="15">
        <f>16000*1.25</f>
        <v>20000</v>
      </c>
      <c r="F119" s="15" t="s">
        <v>15</v>
      </c>
    </row>
    <row r="120" spans="1:6" ht="16" x14ac:dyDescent="0.2">
      <c r="A120" s="15" t="s">
        <v>139</v>
      </c>
      <c r="B120" s="15" t="s">
        <v>635</v>
      </c>
      <c r="C120" s="15" t="s">
        <v>635</v>
      </c>
      <c r="D120" s="15" t="s">
        <v>642</v>
      </c>
      <c r="E120" s="74">
        <v>5400</v>
      </c>
      <c r="F120" s="15" t="s">
        <v>15</v>
      </c>
    </row>
    <row r="121" spans="1:6" ht="16" x14ac:dyDescent="0.2">
      <c r="A121" s="15" t="s">
        <v>140</v>
      </c>
      <c r="B121" s="15" t="s">
        <v>635</v>
      </c>
      <c r="C121" s="15" t="s">
        <v>636</v>
      </c>
      <c r="D121" s="15" t="s">
        <v>634</v>
      </c>
      <c r="E121" s="15">
        <v>330</v>
      </c>
      <c r="F121" s="15" t="s">
        <v>15</v>
      </c>
    </row>
    <row r="122" spans="1:6" ht="16" x14ac:dyDescent="0.2">
      <c r="A122" s="15" t="s">
        <v>141</v>
      </c>
      <c r="B122" s="15" t="s">
        <v>634</v>
      </c>
      <c r="C122" s="15" t="s">
        <v>634</v>
      </c>
      <c r="D122" s="15" t="s">
        <v>634</v>
      </c>
      <c r="E122" s="15"/>
      <c r="F122" s="75" t="s">
        <v>981</v>
      </c>
    </row>
    <row r="123" spans="1:6" ht="16" x14ac:dyDescent="0.2">
      <c r="A123" s="15" t="s">
        <v>143</v>
      </c>
      <c r="B123" s="15" t="s">
        <v>642</v>
      </c>
      <c r="C123" s="15" t="s">
        <v>636</v>
      </c>
      <c r="D123" s="15" t="s">
        <v>634</v>
      </c>
      <c r="E123" s="15">
        <v>70</v>
      </c>
      <c r="F123" s="15" t="s">
        <v>15</v>
      </c>
    </row>
    <row r="124" spans="1:6" ht="16" x14ac:dyDescent="0.2">
      <c r="A124" s="15" t="s">
        <v>144</v>
      </c>
      <c r="B124" s="15" t="s">
        <v>636</v>
      </c>
      <c r="C124" s="15" t="s">
        <v>634</v>
      </c>
      <c r="D124" s="15" t="s">
        <v>634</v>
      </c>
      <c r="E124" s="15">
        <v>20</v>
      </c>
      <c r="F124" s="15" t="s">
        <v>15</v>
      </c>
    </row>
    <row r="125" spans="1:6" ht="16" x14ac:dyDescent="0.2">
      <c r="A125" s="15" t="s">
        <v>145</v>
      </c>
      <c r="B125" s="15" t="s">
        <v>636</v>
      </c>
      <c r="C125" s="15" t="s">
        <v>634</v>
      </c>
      <c r="D125" s="15" t="s">
        <v>634</v>
      </c>
      <c r="E125" s="15">
        <v>20</v>
      </c>
      <c r="F125" s="15" t="s">
        <v>15</v>
      </c>
    </row>
    <row r="126" spans="1:6" ht="16" x14ac:dyDescent="0.2">
      <c r="A126" s="15" t="s">
        <v>146</v>
      </c>
      <c r="B126" s="15" t="s">
        <v>634</v>
      </c>
      <c r="C126" s="15" t="s">
        <v>634</v>
      </c>
      <c r="D126" s="15" t="s">
        <v>634</v>
      </c>
      <c r="E126" s="15"/>
      <c r="F126" s="75" t="s">
        <v>981</v>
      </c>
    </row>
    <row r="127" spans="1:6" ht="16" x14ac:dyDescent="0.2">
      <c r="A127" s="15" t="s">
        <v>147</v>
      </c>
      <c r="B127" s="15" t="s">
        <v>636</v>
      </c>
      <c r="C127" s="15" t="s">
        <v>634</v>
      </c>
      <c r="D127" s="15" t="s">
        <v>634</v>
      </c>
      <c r="E127" s="15">
        <v>20</v>
      </c>
      <c r="F127" s="15" t="s">
        <v>15</v>
      </c>
    </row>
    <row r="128" spans="1:6" ht="16" x14ac:dyDescent="0.2">
      <c r="A128" s="15" t="s">
        <v>148</v>
      </c>
      <c r="B128" s="15" t="s">
        <v>634</v>
      </c>
      <c r="C128" s="15" t="s">
        <v>634</v>
      </c>
      <c r="D128" s="15" t="s">
        <v>634</v>
      </c>
      <c r="E128" s="15"/>
      <c r="F128" s="75" t="s">
        <v>981</v>
      </c>
    </row>
    <row r="129" spans="1:6" ht="16" x14ac:dyDescent="0.2">
      <c r="A129" s="15" t="s">
        <v>149</v>
      </c>
      <c r="B129" s="15" t="s">
        <v>634</v>
      </c>
      <c r="C129" s="15" t="s">
        <v>634</v>
      </c>
      <c r="D129" s="15" t="s">
        <v>634</v>
      </c>
      <c r="E129" s="15"/>
      <c r="F129" s="75" t="s">
        <v>981</v>
      </c>
    </row>
    <row r="130" spans="1:6" ht="16" x14ac:dyDescent="0.2">
      <c r="A130" s="15" t="s">
        <v>150</v>
      </c>
      <c r="B130" s="15" t="s">
        <v>634</v>
      </c>
      <c r="C130" s="15" t="s">
        <v>636</v>
      </c>
      <c r="D130" s="15" t="s">
        <v>634</v>
      </c>
      <c r="E130" s="15">
        <v>20</v>
      </c>
      <c r="F130" s="15" t="s">
        <v>15</v>
      </c>
    </row>
    <row r="131" spans="1:6" ht="16" x14ac:dyDescent="0.2">
      <c r="A131" s="15" t="s">
        <v>151</v>
      </c>
      <c r="B131" s="15" t="s">
        <v>634</v>
      </c>
      <c r="C131" s="15" t="s">
        <v>634</v>
      </c>
      <c r="D131" s="15" t="s">
        <v>634</v>
      </c>
      <c r="E131" s="15"/>
      <c r="F131" s="75" t="s">
        <v>981</v>
      </c>
    </row>
    <row r="132" spans="1:6" ht="16" x14ac:dyDescent="0.2">
      <c r="A132" s="15" t="s">
        <v>152</v>
      </c>
      <c r="B132" s="15" t="s">
        <v>642</v>
      </c>
      <c r="C132" s="15" t="s">
        <v>634</v>
      </c>
      <c r="D132" s="15" t="s">
        <v>634</v>
      </c>
      <c r="E132" s="15">
        <v>50</v>
      </c>
      <c r="F132" s="15" t="s">
        <v>15</v>
      </c>
    </row>
    <row r="133" spans="1:6" ht="16" x14ac:dyDescent="0.2">
      <c r="A133" s="15" t="s">
        <v>153</v>
      </c>
      <c r="B133" s="15" t="s">
        <v>634</v>
      </c>
      <c r="C133" s="15" t="s">
        <v>634</v>
      </c>
      <c r="D133" s="15" t="s">
        <v>634</v>
      </c>
      <c r="E133" s="15"/>
      <c r="F133" s="75" t="s">
        <v>981</v>
      </c>
    </row>
    <row r="134" spans="1:6" ht="16" x14ac:dyDescent="0.2">
      <c r="A134" s="15" t="s">
        <v>154</v>
      </c>
      <c r="B134" s="15" t="s">
        <v>642</v>
      </c>
      <c r="C134" s="15" t="s">
        <v>636</v>
      </c>
      <c r="D134" s="15" t="s">
        <v>634</v>
      </c>
      <c r="E134" s="15">
        <v>70</v>
      </c>
      <c r="F134" s="15" t="s">
        <v>15</v>
      </c>
    </row>
    <row r="135" spans="1:6" ht="16" x14ac:dyDescent="0.2">
      <c r="A135" s="15" t="s">
        <v>155</v>
      </c>
      <c r="B135" s="15" t="s">
        <v>634</v>
      </c>
      <c r="C135" s="15" t="s">
        <v>634</v>
      </c>
      <c r="D135" s="15" t="s">
        <v>636</v>
      </c>
      <c r="E135" s="15"/>
      <c r="F135" s="75" t="s">
        <v>981</v>
      </c>
    </row>
    <row r="136" spans="1:6" ht="16" x14ac:dyDescent="0.2">
      <c r="A136" s="15" t="s">
        <v>156</v>
      </c>
      <c r="B136" s="15" t="s">
        <v>634</v>
      </c>
      <c r="C136" s="15" t="s">
        <v>634</v>
      </c>
      <c r="D136" s="15" t="s">
        <v>634</v>
      </c>
      <c r="E136" s="15"/>
      <c r="F136" s="75" t="s">
        <v>981</v>
      </c>
    </row>
    <row r="137" spans="1:6" ht="16" x14ac:dyDescent="0.2">
      <c r="A137" s="15" t="s">
        <v>157</v>
      </c>
      <c r="B137" s="15" t="s">
        <v>634</v>
      </c>
      <c r="C137" s="15" t="s">
        <v>634</v>
      </c>
      <c r="D137" s="15" t="s">
        <v>634</v>
      </c>
      <c r="E137" s="15"/>
      <c r="F137" s="75" t="s">
        <v>981</v>
      </c>
    </row>
    <row r="138" spans="1:6" ht="16" x14ac:dyDescent="0.2">
      <c r="A138" s="15" t="s">
        <v>158</v>
      </c>
      <c r="B138" s="15" t="s">
        <v>636</v>
      </c>
      <c r="C138" s="15" t="s">
        <v>634</v>
      </c>
      <c r="D138" s="15" t="s">
        <v>634</v>
      </c>
      <c r="E138" s="15">
        <v>20</v>
      </c>
      <c r="F138" s="15" t="s">
        <v>15</v>
      </c>
    </row>
    <row r="139" spans="1:6" ht="16" x14ac:dyDescent="0.2">
      <c r="A139" s="15" t="s">
        <v>159</v>
      </c>
      <c r="B139" s="15" t="s">
        <v>634</v>
      </c>
      <c r="C139" s="15" t="s">
        <v>642</v>
      </c>
      <c r="D139" s="15" t="s">
        <v>634</v>
      </c>
      <c r="E139" s="15">
        <v>40</v>
      </c>
      <c r="F139" s="15" t="s">
        <v>15</v>
      </c>
    </row>
    <row r="140" spans="1:6" ht="16" x14ac:dyDescent="0.2">
      <c r="A140" s="15" t="s">
        <v>160</v>
      </c>
      <c r="B140" s="15" t="s">
        <v>634</v>
      </c>
      <c r="C140" s="15" t="s">
        <v>634</v>
      </c>
      <c r="D140" s="15" t="s">
        <v>634</v>
      </c>
      <c r="E140" s="15"/>
      <c r="F140" s="75" t="s">
        <v>981</v>
      </c>
    </row>
    <row r="141" spans="1:6" ht="16" x14ac:dyDescent="0.2">
      <c r="A141" s="15" t="s">
        <v>161</v>
      </c>
      <c r="B141" s="15" t="s">
        <v>635</v>
      </c>
      <c r="C141" s="15" t="s">
        <v>636</v>
      </c>
      <c r="D141" s="15" t="s">
        <v>634</v>
      </c>
      <c r="E141" s="15">
        <v>330</v>
      </c>
      <c r="F141" s="15" t="s">
        <v>15</v>
      </c>
    </row>
    <row r="142" spans="1:6" ht="16" x14ac:dyDescent="0.2">
      <c r="A142" s="15" t="s">
        <v>162</v>
      </c>
      <c r="B142" s="15" t="s">
        <v>638</v>
      </c>
      <c r="C142" s="15" t="s">
        <v>636</v>
      </c>
      <c r="D142" s="15" t="s">
        <v>634</v>
      </c>
      <c r="E142" s="15">
        <v>110</v>
      </c>
      <c r="F142" s="15" t="s">
        <v>15</v>
      </c>
    </row>
    <row r="143" spans="1:6" ht="16" x14ac:dyDescent="0.2">
      <c r="A143" s="15" t="s">
        <v>163</v>
      </c>
      <c r="B143" s="15" t="s">
        <v>638</v>
      </c>
      <c r="C143" s="15" t="s">
        <v>634</v>
      </c>
      <c r="D143" s="15" t="s">
        <v>634</v>
      </c>
      <c r="E143" s="15">
        <v>80</v>
      </c>
      <c r="F143" s="15" t="s">
        <v>15</v>
      </c>
    </row>
    <row r="144" spans="1:6" ht="16" x14ac:dyDescent="0.2">
      <c r="A144" s="15" t="s">
        <v>164</v>
      </c>
      <c r="B144" s="15" t="s">
        <v>642</v>
      </c>
      <c r="C144" s="15" t="s">
        <v>636</v>
      </c>
      <c r="D144" s="15" t="s">
        <v>634</v>
      </c>
      <c r="E144" s="15">
        <v>70</v>
      </c>
      <c r="F144" s="15" t="s">
        <v>15</v>
      </c>
    </row>
    <row r="145" spans="1:6" ht="16" x14ac:dyDescent="0.2">
      <c r="A145" s="15" t="s">
        <v>165</v>
      </c>
      <c r="B145" s="15" t="s">
        <v>634</v>
      </c>
      <c r="C145" s="15" t="s">
        <v>634</v>
      </c>
      <c r="D145" s="15" t="s">
        <v>634</v>
      </c>
      <c r="E145" s="15"/>
      <c r="F145" s="75" t="s">
        <v>981</v>
      </c>
    </row>
    <row r="146" spans="1:6" ht="16" x14ac:dyDescent="0.2">
      <c r="A146" s="15" t="s">
        <v>166</v>
      </c>
      <c r="B146" s="15" t="s">
        <v>640</v>
      </c>
      <c r="C146" s="15" t="s">
        <v>636</v>
      </c>
      <c r="D146" s="15" t="s">
        <v>634</v>
      </c>
      <c r="E146" s="15">
        <v>170</v>
      </c>
      <c r="F146" s="15" t="s">
        <v>15</v>
      </c>
    </row>
    <row r="147" spans="1:6" ht="16" x14ac:dyDescent="0.2">
      <c r="A147" s="15" t="s">
        <v>167</v>
      </c>
      <c r="B147" s="15" t="s">
        <v>636</v>
      </c>
      <c r="C147" s="15" t="s">
        <v>636</v>
      </c>
      <c r="D147" s="15" t="s">
        <v>634</v>
      </c>
      <c r="E147" s="15">
        <v>40</v>
      </c>
      <c r="F147" s="15" t="s">
        <v>15</v>
      </c>
    </row>
    <row r="148" spans="1:6" ht="16" x14ac:dyDescent="0.2">
      <c r="A148" s="15" t="s">
        <v>168</v>
      </c>
      <c r="B148" s="15" t="s">
        <v>636</v>
      </c>
      <c r="C148" s="15" t="s">
        <v>634</v>
      </c>
      <c r="D148" s="15" t="s">
        <v>634</v>
      </c>
      <c r="E148" s="15">
        <v>20</v>
      </c>
      <c r="F148" s="15" t="s">
        <v>15</v>
      </c>
    </row>
    <row r="149" spans="1:6" ht="16" x14ac:dyDescent="0.2">
      <c r="A149" s="15" t="s">
        <v>168</v>
      </c>
      <c r="B149" s="15" t="s">
        <v>636</v>
      </c>
      <c r="C149" s="15" t="s">
        <v>634</v>
      </c>
      <c r="D149" s="15" t="s">
        <v>634</v>
      </c>
      <c r="E149" s="15">
        <v>20</v>
      </c>
      <c r="F149" s="15" t="s">
        <v>15</v>
      </c>
    </row>
    <row r="150" spans="1:6" ht="16" x14ac:dyDescent="0.2">
      <c r="A150" s="15" t="s">
        <v>169</v>
      </c>
      <c r="B150" s="15" t="s">
        <v>634</v>
      </c>
      <c r="C150" s="15" t="s">
        <v>634</v>
      </c>
      <c r="D150" s="15" t="s">
        <v>634</v>
      </c>
      <c r="E150" s="15"/>
      <c r="F150" s="75" t="s">
        <v>981</v>
      </c>
    </row>
    <row r="151" spans="1:6" ht="16" x14ac:dyDescent="0.2">
      <c r="A151" s="15" t="s">
        <v>171</v>
      </c>
      <c r="B151" s="15" t="s">
        <v>636</v>
      </c>
      <c r="C151" s="15" t="s">
        <v>636</v>
      </c>
      <c r="D151" s="15" t="s">
        <v>634</v>
      </c>
      <c r="E151" s="15">
        <v>40</v>
      </c>
      <c r="F151" s="15" t="s">
        <v>15</v>
      </c>
    </row>
    <row r="152" spans="1:6" ht="16" x14ac:dyDescent="0.2">
      <c r="A152" s="15" t="s">
        <v>172</v>
      </c>
      <c r="B152" s="15" t="s">
        <v>634</v>
      </c>
      <c r="C152" s="15" t="s">
        <v>634</v>
      </c>
      <c r="D152" s="15" t="s">
        <v>634</v>
      </c>
      <c r="E152" s="15"/>
      <c r="F152" s="75" t="s">
        <v>981</v>
      </c>
    </row>
    <row r="153" spans="1:6" ht="16" x14ac:dyDescent="0.2">
      <c r="A153" s="15" t="s">
        <v>173</v>
      </c>
      <c r="B153" s="15" t="s">
        <v>636</v>
      </c>
      <c r="C153" s="15" t="s">
        <v>634</v>
      </c>
      <c r="D153" s="15" t="s">
        <v>636</v>
      </c>
      <c r="E153" s="15">
        <v>40</v>
      </c>
      <c r="F153" s="15" t="s">
        <v>15</v>
      </c>
    </row>
    <row r="154" spans="1:6" ht="16" x14ac:dyDescent="0.2">
      <c r="A154" s="15" t="s">
        <v>174</v>
      </c>
      <c r="B154" s="15" t="s">
        <v>634</v>
      </c>
      <c r="C154" s="15" t="s">
        <v>634</v>
      </c>
      <c r="D154" s="15" t="s">
        <v>634</v>
      </c>
      <c r="E154" s="15"/>
      <c r="F154" s="75" t="s">
        <v>981</v>
      </c>
    </row>
    <row r="155" spans="1:6" ht="16" x14ac:dyDescent="0.2">
      <c r="A155" s="15" t="s">
        <v>175</v>
      </c>
      <c r="B155" s="15" t="s">
        <v>634</v>
      </c>
      <c r="C155" s="15" t="s">
        <v>636</v>
      </c>
      <c r="D155" s="15" t="s">
        <v>634</v>
      </c>
      <c r="E155" s="15">
        <v>20</v>
      </c>
      <c r="F155" s="15" t="s">
        <v>15</v>
      </c>
    </row>
    <row r="156" spans="1:6" ht="16" x14ac:dyDescent="0.2">
      <c r="A156" s="15" t="s">
        <v>176</v>
      </c>
      <c r="B156" s="15" t="s">
        <v>635</v>
      </c>
      <c r="C156" s="15" t="s">
        <v>640</v>
      </c>
      <c r="D156" s="15" t="s">
        <v>636</v>
      </c>
      <c r="E156" s="74">
        <v>1700</v>
      </c>
      <c r="F156" s="15" t="s">
        <v>15</v>
      </c>
    </row>
    <row r="157" spans="1:6" ht="16" x14ac:dyDescent="0.2">
      <c r="A157" s="15" t="s">
        <v>177</v>
      </c>
      <c r="B157" s="15" t="s">
        <v>636</v>
      </c>
      <c r="C157" s="15" t="s">
        <v>636</v>
      </c>
      <c r="D157" s="15" t="s">
        <v>634</v>
      </c>
      <c r="E157" s="15">
        <v>40</v>
      </c>
      <c r="F157" s="15" t="s">
        <v>15</v>
      </c>
    </row>
    <row r="158" spans="1:6" ht="16" x14ac:dyDescent="0.2">
      <c r="A158" s="15" t="s">
        <v>178</v>
      </c>
      <c r="B158" s="15" t="s">
        <v>638</v>
      </c>
      <c r="C158" s="15" t="s">
        <v>636</v>
      </c>
      <c r="D158" s="15" t="s">
        <v>634</v>
      </c>
      <c r="E158" s="15">
        <v>110</v>
      </c>
      <c r="F158" s="15" t="s">
        <v>15</v>
      </c>
    </row>
    <row r="159" spans="1:6" ht="16" x14ac:dyDescent="0.2">
      <c r="A159" s="15" t="s">
        <v>179</v>
      </c>
      <c r="B159" s="15" t="s">
        <v>636</v>
      </c>
      <c r="C159" s="15" t="s">
        <v>634</v>
      </c>
      <c r="D159" s="15" t="s">
        <v>634</v>
      </c>
      <c r="E159" s="15">
        <v>20</v>
      </c>
      <c r="F159" s="15" t="s">
        <v>15</v>
      </c>
    </row>
    <row r="160" spans="1:6" ht="16" x14ac:dyDescent="0.2">
      <c r="A160" s="15" t="s">
        <v>180</v>
      </c>
      <c r="B160" s="15" t="s">
        <v>634</v>
      </c>
      <c r="C160" s="15" t="s">
        <v>634</v>
      </c>
      <c r="D160" s="15" t="s">
        <v>634</v>
      </c>
      <c r="E160" s="15"/>
      <c r="F160" s="75" t="s">
        <v>981</v>
      </c>
    </row>
    <row r="161" spans="1:6" ht="16" x14ac:dyDescent="0.2">
      <c r="A161" s="15" t="s">
        <v>181</v>
      </c>
      <c r="B161" s="15" t="s">
        <v>634</v>
      </c>
      <c r="C161" s="15" t="s">
        <v>634</v>
      </c>
      <c r="D161" s="15" t="s">
        <v>634</v>
      </c>
      <c r="E161" s="15"/>
      <c r="F161" s="75" t="s">
        <v>981</v>
      </c>
    </row>
    <row r="162" spans="1:6" ht="16" x14ac:dyDescent="0.2">
      <c r="A162" s="15" t="s">
        <v>182</v>
      </c>
      <c r="B162" s="15" t="s">
        <v>634</v>
      </c>
      <c r="C162" s="15" t="s">
        <v>634</v>
      </c>
      <c r="D162" s="15" t="s">
        <v>634</v>
      </c>
      <c r="E162" s="15"/>
      <c r="F162" s="75" t="s">
        <v>981</v>
      </c>
    </row>
    <row r="163" spans="1:6" ht="16" x14ac:dyDescent="0.2">
      <c r="A163" s="15" t="s">
        <v>183</v>
      </c>
      <c r="B163" s="15" t="s">
        <v>642</v>
      </c>
      <c r="C163" s="15" t="s">
        <v>634</v>
      </c>
      <c r="D163" s="15" t="s">
        <v>634</v>
      </c>
      <c r="E163" s="15">
        <v>50</v>
      </c>
      <c r="F163" s="15" t="s">
        <v>15</v>
      </c>
    </row>
    <row r="164" spans="1:6" ht="16" x14ac:dyDescent="0.2">
      <c r="A164" s="15" t="s">
        <v>184</v>
      </c>
      <c r="B164" s="15" t="s">
        <v>634</v>
      </c>
      <c r="C164" s="15" t="s">
        <v>634</v>
      </c>
      <c r="D164" s="15" t="s">
        <v>634</v>
      </c>
      <c r="E164" s="15"/>
      <c r="F164" s="75" t="s">
        <v>981</v>
      </c>
    </row>
    <row r="165" spans="1:6" ht="16" x14ac:dyDescent="0.2">
      <c r="A165" s="15" t="s">
        <v>185</v>
      </c>
      <c r="B165" s="15" t="s">
        <v>642</v>
      </c>
      <c r="C165" s="15" t="s">
        <v>634</v>
      </c>
      <c r="D165" s="15" t="s">
        <v>634</v>
      </c>
      <c r="E165" s="15">
        <v>50</v>
      </c>
      <c r="F165" s="15" t="s">
        <v>15</v>
      </c>
    </row>
    <row r="166" spans="1:6" ht="16" x14ac:dyDescent="0.2">
      <c r="A166" s="15" t="s">
        <v>186</v>
      </c>
      <c r="B166" s="15" t="s">
        <v>640</v>
      </c>
      <c r="C166" s="15" t="s">
        <v>636</v>
      </c>
      <c r="D166" s="15" t="s">
        <v>634</v>
      </c>
      <c r="E166" s="15">
        <v>170</v>
      </c>
      <c r="F166" s="15" t="s">
        <v>15</v>
      </c>
    </row>
    <row r="167" spans="1:6" ht="16" x14ac:dyDescent="0.2">
      <c r="A167" s="15" t="s">
        <v>187</v>
      </c>
      <c r="B167" s="15" t="s">
        <v>638</v>
      </c>
      <c r="C167" s="15" t="s">
        <v>634</v>
      </c>
      <c r="D167" s="15" t="s">
        <v>634</v>
      </c>
      <c r="E167" s="15">
        <v>80</v>
      </c>
      <c r="F167" s="15" t="s">
        <v>15</v>
      </c>
    </row>
    <row r="168" spans="1:6" ht="16" x14ac:dyDescent="0.2">
      <c r="A168" s="15" t="s">
        <v>188</v>
      </c>
      <c r="B168" s="15" t="s">
        <v>635</v>
      </c>
      <c r="C168" s="15" t="s">
        <v>642</v>
      </c>
      <c r="D168" s="15" t="s">
        <v>634</v>
      </c>
      <c r="E168" s="15">
        <v>490</v>
      </c>
      <c r="F168" s="15" t="s">
        <v>15</v>
      </c>
    </row>
    <row r="169" spans="1:6" ht="16" x14ac:dyDescent="0.2">
      <c r="A169" s="15" t="s">
        <v>189</v>
      </c>
      <c r="B169" s="15" t="s">
        <v>636</v>
      </c>
      <c r="C169" s="15" t="s">
        <v>634</v>
      </c>
      <c r="D169" s="15" t="s">
        <v>634</v>
      </c>
      <c r="E169" s="15">
        <v>20</v>
      </c>
      <c r="F169" s="15" t="s">
        <v>15</v>
      </c>
    </row>
    <row r="170" spans="1:6" ht="16" x14ac:dyDescent="0.2">
      <c r="A170" s="15" t="s">
        <v>190</v>
      </c>
      <c r="B170" s="15" t="s">
        <v>642</v>
      </c>
      <c r="C170" s="15" t="s">
        <v>634</v>
      </c>
      <c r="D170" s="15" t="s">
        <v>634</v>
      </c>
      <c r="E170" s="15">
        <v>50</v>
      </c>
      <c r="F170" s="15" t="s">
        <v>15</v>
      </c>
    </row>
    <row r="171" spans="1:6" ht="16" x14ac:dyDescent="0.2">
      <c r="A171" s="15" t="s">
        <v>191</v>
      </c>
      <c r="B171" s="15" t="s">
        <v>634</v>
      </c>
      <c r="C171" s="15" t="s">
        <v>642</v>
      </c>
      <c r="D171" s="15" t="s">
        <v>634</v>
      </c>
      <c r="E171" s="15">
        <v>40</v>
      </c>
      <c r="F171" s="15" t="s">
        <v>15</v>
      </c>
    </row>
    <row r="172" spans="1:6" ht="16" x14ac:dyDescent="0.2">
      <c r="A172" s="15" t="s">
        <v>192</v>
      </c>
      <c r="B172" s="15" t="s">
        <v>634</v>
      </c>
      <c r="C172" s="15" t="s">
        <v>634</v>
      </c>
      <c r="D172" s="15" t="s">
        <v>634</v>
      </c>
      <c r="E172" s="15"/>
      <c r="F172" s="75" t="s">
        <v>981</v>
      </c>
    </row>
    <row r="173" spans="1:6" ht="16" x14ac:dyDescent="0.2">
      <c r="A173" s="15" t="s">
        <v>193</v>
      </c>
      <c r="B173" s="15" t="s">
        <v>634</v>
      </c>
      <c r="C173" s="15" t="s">
        <v>634</v>
      </c>
      <c r="D173" s="15" t="s">
        <v>634</v>
      </c>
      <c r="E173" s="15"/>
      <c r="F173" s="75" t="s">
        <v>981</v>
      </c>
    </row>
    <row r="174" spans="1:6" ht="16" x14ac:dyDescent="0.2">
      <c r="A174" s="15" t="s">
        <v>194</v>
      </c>
      <c r="B174" s="15" t="s">
        <v>642</v>
      </c>
      <c r="C174" s="15" t="s">
        <v>634</v>
      </c>
      <c r="D174" s="15" t="s">
        <v>634</v>
      </c>
      <c r="E174" s="15">
        <v>50</v>
      </c>
      <c r="F174" s="15" t="s">
        <v>15</v>
      </c>
    </row>
    <row r="175" spans="1:6" ht="16" x14ac:dyDescent="0.2">
      <c r="A175" s="15" t="s">
        <v>195</v>
      </c>
      <c r="B175" s="15" t="s">
        <v>634</v>
      </c>
      <c r="C175" s="15" t="s">
        <v>634</v>
      </c>
      <c r="D175" s="15" t="s">
        <v>634</v>
      </c>
      <c r="E175" s="15"/>
      <c r="F175" s="75" t="s">
        <v>981</v>
      </c>
    </row>
    <row r="176" spans="1:6" ht="16" x14ac:dyDescent="0.2">
      <c r="A176" s="15" t="s">
        <v>196</v>
      </c>
      <c r="B176" s="15" t="s">
        <v>642</v>
      </c>
      <c r="C176" s="15" t="s">
        <v>634</v>
      </c>
      <c r="D176" s="15" t="s">
        <v>634</v>
      </c>
      <c r="E176" s="15">
        <v>50</v>
      </c>
      <c r="F176" s="15" t="s">
        <v>15</v>
      </c>
    </row>
    <row r="177" spans="1:6" ht="16" x14ac:dyDescent="0.2">
      <c r="A177" s="15" t="s">
        <v>197</v>
      </c>
      <c r="B177" s="15" t="s">
        <v>642</v>
      </c>
      <c r="C177" s="15" t="s">
        <v>634</v>
      </c>
      <c r="D177" s="15" t="s">
        <v>636</v>
      </c>
      <c r="E177" s="15">
        <v>70</v>
      </c>
      <c r="F177" s="15" t="s">
        <v>15</v>
      </c>
    </row>
    <row r="178" spans="1:6" ht="16" x14ac:dyDescent="0.2">
      <c r="A178" s="15" t="s">
        <v>198</v>
      </c>
      <c r="B178" s="15" t="s">
        <v>634</v>
      </c>
      <c r="C178" s="15" t="s">
        <v>636</v>
      </c>
      <c r="D178" s="15" t="s">
        <v>636</v>
      </c>
      <c r="E178" s="15">
        <v>20</v>
      </c>
      <c r="F178" s="15" t="s">
        <v>15</v>
      </c>
    </row>
    <row r="179" spans="1:6" ht="16" x14ac:dyDescent="0.2">
      <c r="A179" s="15" t="s">
        <v>199</v>
      </c>
      <c r="B179" s="15" t="s">
        <v>634</v>
      </c>
      <c r="C179" s="15" t="s">
        <v>634</v>
      </c>
      <c r="D179" s="15" t="s">
        <v>634</v>
      </c>
      <c r="E179" s="15"/>
      <c r="F179" s="75" t="s">
        <v>981</v>
      </c>
    </row>
    <row r="180" spans="1:6" ht="16" x14ac:dyDescent="0.2">
      <c r="A180" s="15" t="s">
        <v>200</v>
      </c>
      <c r="B180" s="15" t="s">
        <v>634</v>
      </c>
      <c r="C180" s="15" t="s">
        <v>634</v>
      </c>
      <c r="D180" s="15" t="s">
        <v>634</v>
      </c>
      <c r="E180" s="15"/>
      <c r="F180" s="75" t="s">
        <v>981</v>
      </c>
    </row>
    <row r="181" spans="1:6" ht="16" x14ac:dyDescent="0.2">
      <c r="A181" s="15" t="s">
        <v>201</v>
      </c>
      <c r="B181" s="15" t="s">
        <v>634</v>
      </c>
      <c r="C181" s="15" t="s">
        <v>634</v>
      </c>
      <c r="D181" s="15" t="s">
        <v>634</v>
      </c>
      <c r="E181" s="15"/>
      <c r="F181" s="75" t="s">
        <v>981</v>
      </c>
    </row>
    <row r="182" spans="1:6" ht="16" x14ac:dyDescent="0.2">
      <c r="A182" s="15" t="s">
        <v>202</v>
      </c>
      <c r="B182" s="15" t="s">
        <v>636</v>
      </c>
      <c r="C182" s="15" t="s">
        <v>634</v>
      </c>
      <c r="D182" s="15" t="s">
        <v>634</v>
      </c>
      <c r="E182" s="15">
        <v>20</v>
      </c>
      <c r="F182" s="15" t="s">
        <v>15</v>
      </c>
    </row>
    <row r="183" spans="1:6" ht="16" x14ac:dyDescent="0.2">
      <c r="A183" s="15" t="s">
        <v>203</v>
      </c>
      <c r="B183" s="15" t="s">
        <v>634</v>
      </c>
      <c r="C183" s="15" t="s">
        <v>636</v>
      </c>
      <c r="D183" s="15" t="s">
        <v>634</v>
      </c>
      <c r="E183" s="15">
        <v>20</v>
      </c>
      <c r="F183" s="15" t="s">
        <v>15</v>
      </c>
    </row>
    <row r="184" spans="1:6" ht="16" x14ac:dyDescent="0.2">
      <c r="A184" s="15" t="s">
        <v>204</v>
      </c>
      <c r="B184" s="15" t="s">
        <v>638</v>
      </c>
      <c r="C184" s="15" t="s">
        <v>636</v>
      </c>
      <c r="D184" s="15" t="s">
        <v>634</v>
      </c>
      <c r="E184" s="15">
        <v>110</v>
      </c>
      <c r="F184" s="15" t="s">
        <v>15</v>
      </c>
    </row>
    <row r="185" spans="1:6" ht="16" x14ac:dyDescent="0.2">
      <c r="A185" s="15" t="s">
        <v>205</v>
      </c>
      <c r="B185" s="15" t="s">
        <v>642</v>
      </c>
      <c r="C185" s="15" t="s">
        <v>634</v>
      </c>
      <c r="D185" s="15" t="s">
        <v>634</v>
      </c>
      <c r="E185" s="15">
        <v>50</v>
      </c>
      <c r="F185" s="15" t="s">
        <v>15</v>
      </c>
    </row>
    <row r="186" spans="1:6" ht="16" x14ac:dyDescent="0.2">
      <c r="A186" s="15" t="s">
        <v>206</v>
      </c>
      <c r="B186" s="15" t="s">
        <v>642</v>
      </c>
      <c r="C186" s="15" t="s">
        <v>634</v>
      </c>
      <c r="D186" s="15" t="s">
        <v>634</v>
      </c>
      <c r="E186" s="15">
        <v>50</v>
      </c>
      <c r="F186" s="15" t="s">
        <v>15</v>
      </c>
    </row>
    <row r="187" spans="1:6" ht="16" x14ac:dyDescent="0.2">
      <c r="A187" s="15" t="s">
        <v>207</v>
      </c>
      <c r="B187" s="15" t="s">
        <v>634</v>
      </c>
      <c r="C187" s="15" t="s">
        <v>634</v>
      </c>
      <c r="D187" s="15" t="s">
        <v>636</v>
      </c>
      <c r="E187" s="15"/>
      <c r="F187" s="75" t="s">
        <v>981</v>
      </c>
    </row>
    <row r="188" spans="1:6" ht="16" x14ac:dyDescent="0.2">
      <c r="A188" s="15" t="s">
        <v>208</v>
      </c>
      <c r="B188" s="15" t="s">
        <v>636</v>
      </c>
      <c r="C188" s="15" t="s">
        <v>634</v>
      </c>
      <c r="D188" s="15" t="s">
        <v>634</v>
      </c>
      <c r="E188" s="15">
        <v>20</v>
      </c>
      <c r="F188" s="15" t="s">
        <v>15</v>
      </c>
    </row>
    <row r="189" spans="1:6" ht="16" x14ac:dyDescent="0.2">
      <c r="A189" s="15" t="s">
        <v>209</v>
      </c>
      <c r="B189" s="15" t="s">
        <v>634</v>
      </c>
      <c r="C189" s="15" t="s">
        <v>642</v>
      </c>
      <c r="D189" s="15" t="s">
        <v>634</v>
      </c>
      <c r="E189" s="15">
        <v>40</v>
      </c>
      <c r="F189" s="15" t="s">
        <v>15</v>
      </c>
    </row>
    <row r="190" spans="1:6" ht="16" x14ac:dyDescent="0.2">
      <c r="A190" s="15" t="s">
        <v>210</v>
      </c>
      <c r="B190" s="15" t="s">
        <v>638</v>
      </c>
      <c r="C190" s="15" t="s">
        <v>636</v>
      </c>
      <c r="D190" s="15" t="s">
        <v>634</v>
      </c>
      <c r="E190" s="15">
        <v>110</v>
      </c>
      <c r="F190" s="15" t="s">
        <v>15</v>
      </c>
    </row>
    <row r="191" spans="1:6" ht="16" x14ac:dyDescent="0.2">
      <c r="A191" s="15" t="s">
        <v>211</v>
      </c>
      <c r="B191" s="15" t="s">
        <v>634</v>
      </c>
      <c r="C191" s="15" t="s">
        <v>636</v>
      </c>
      <c r="D191" s="15" t="s">
        <v>634</v>
      </c>
      <c r="E191" s="15">
        <v>20</v>
      </c>
      <c r="F191" s="15" t="s">
        <v>15</v>
      </c>
    </row>
    <row r="192" spans="1:6" ht="16" x14ac:dyDescent="0.2">
      <c r="A192" s="15" t="s">
        <v>212</v>
      </c>
      <c r="B192" s="15" t="s">
        <v>636</v>
      </c>
      <c r="C192" s="15" t="s">
        <v>634</v>
      </c>
      <c r="D192" s="15" t="s">
        <v>634</v>
      </c>
      <c r="E192" s="15">
        <v>20</v>
      </c>
      <c r="F192" s="15" t="s">
        <v>15</v>
      </c>
    </row>
    <row r="193" spans="1:6" ht="16" x14ac:dyDescent="0.2">
      <c r="A193" s="15" t="s">
        <v>213</v>
      </c>
      <c r="B193" s="15" t="s">
        <v>636</v>
      </c>
      <c r="C193" s="15" t="s">
        <v>634</v>
      </c>
      <c r="D193" s="15" t="s">
        <v>634</v>
      </c>
      <c r="E193" s="15">
        <v>20</v>
      </c>
      <c r="F193" s="15" t="s">
        <v>15</v>
      </c>
    </row>
    <row r="194" spans="1:6" ht="16" x14ac:dyDescent="0.2">
      <c r="A194" s="15" t="s">
        <v>214</v>
      </c>
      <c r="B194" s="15" t="s">
        <v>634</v>
      </c>
      <c r="C194" s="15" t="s">
        <v>634</v>
      </c>
      <c r="D194" s="15" t="s">
        <v>634</v>
      </c>
      <c r="E194" s="15"/>
      <c r="F194" s="75" t="s">
        <v>981</v>
      </c>
    </row>
    <row r="195" spans="1:6" ht="16" x14ac:dyDescent="0.2">
      <c r="A195" s="15" t="s">
        <v>215</v>
      </c>
      <c r="B195" s="15" t="s">
        <v>634</v>
      </c>
      <c r="C195" s="15" t="s">
        <v>634</v>
      </c>
      <c r="D195" s="15" t="s">
        <v>634</v>
      </c>
      <c r="E195" s="15"/>
      <c r="F195" s="75" t="s">
        <v>981</v>
      </c>
    </row>
    <row r="196" spans="1:6" ht="16" x14ac:dyDescent="0.2">
      <c r="A196" s="15" t="s">
        <v>216</v>
      </c>
      <c r="B196" s="15" t="s">
        <v>636</v>
      </c>
      <c r="C196" s="15" t="s">
        <v>634</v>
      </c>
      <c r="D196" s="15" t="s">
        <v>634</v>
      </c>
      <c r="E196" s="15">
        <v>20</v>
      </c>
      <c r="F196" s="15" t="s">
        <v>15</v>
      </c>
    </row>
    <row r="197" spans="1:6" ht="16" x14ac:dyDescent="0.2">
      <c r="A197" s="15" t="s">
        <v>217</v>
      </c>
      <c r="B197" s="15" t="s">
        <v>634</v>
      </c>
      <c r="C197" s="15" t="s">
        <v>634</v>
      </c>
      <c r="D197" s="15" t="s">
        <v>634</v>
      </c>
      <c r="E197" s="15"/>
      <c r="F197" s="75" t="s">
        <v>981</v>
      </c>
    </row>
    <row r="198" spans="1:6" ht="16" x14ac:dyDescent="0.2">
      <c r="A198" s="15" t="s">
        <v>218</v>
      </c>
      <c r="B198" s="15" t="s">
        <v>634</v>
      </c>
      <c r="C198" s="15" t="s">
        <v>634</v>
      </c>
      <c r="D198" s="15" t="s">
        <v>634</v>
      </c>
      <c r="E198" s="15"/>
      <c r="F198" s="75" t="s">
        <v>981</v>
      </c>
    </row>
    <row r="199" spans="1:6" ht="16" x14ac:dyDescent="0.2">
      <c r="A199" s="15" t="s">
        <v>219</v>
      </c>
      <c r="B199" s="15" t="s">
        <v>636</v>
      </c>
      <c r="C199" s="15" t="s">
        <v>634</v>
      </c>
      <c r="D199" s="15" t="s">
        <v>634</v>
      </c>
      <c r="E199" s="15">
        <v>20</v>
      </c>
      <c r="F199" s="15" t="s">
        <v>15</v>
      </c>
    </row>
    <row r="200" spans="1:6" ht="16" x14ac:dyDescent="0.2">
      <c r="A200" s="15" t="s">
        <v>220</v>
      </c>
      <c r="B200" s="15" t="s">
        <v>634</v>
      </c>
      <c r="C200" s="15" t="s">
        <v>634</v>
      </c>
      <c r="D200" s="15" t="s">
        <v>634</v>
      </c>
      <c r="E200" s="15"/>
      <c r="F200" s="75" t="s">
        <v>981</v>
      </c>
    </row>
    <row r="201" spans="1:6" ht="16" x14ac:dyDescent="0.2">
      <c r="A201" s="15" t="s">
        <v>221</v>
      </c>
      <c r="B201" s="15" t="s">
        <v>636</v>
      </c>
      <c r="C201" s="15" t="s">
        <v>634</v>
      </c>
      <c r="D201" s="15" t="s">
        <v>634</v>
      </c>
      <c r="E201" s="15">
        <v>20</v>
      </c>
      <c r="F201" s="15" t="s">
        <v>15</v>
      </c>
    </row>
    <row r="202" spans="1:6" ht="16" x14ac:dyDescent="0.2">
      <c r="A202" s="15" t="s">
        <v>222</v>
      </c>
      <c r="B202" s="15" t="s">
        <v>634</v>
      </c>
      <c r="C202" s="15" t="s">
        <v>634</v>
      </c>
      <c r="D202" s="15" t="s">
        <v>634</v>
      </c>
      <c r="E202" s="15"/>
      <c r="F202" s="75" t="s">
        <v>981</v>
      </c>
    </row>
    <row r="203" spans="1:6" ht="16" x14ac:dyDescent="0.2">
      <c r="A203" s="15" t="s">
        <v>223</v>
      </c>
      <c r="B203" s="15" t="s">
        <v>636</v>
      </c>
      <c r="C203" s="15" t="s">
        <v>636</v>
      </c>
      <c r="D203" s="15" t="s">
        <v>636</v>
      </c>
      <c r="E203" s="15">
        <v>60</v>
      </c>
      <c r="F203" s="15" t="s">
        <v>15</v>
      </c>
    </row>
    <row r="204" spans="1:6" ht="16" x14ac:dyDescent="0.2">
      <c r="A204" s="15" t="s">
        <v>224</v>
      </c>
      <c r="B204" s="15" t="s">
        <v>634</v>
      </c>
      <c r="C204" s="15" t="s">
        <v>634</v>
      </c>
      <c r="D204" s="15" t="s">
        <v>634</v>
      </c>
      <c r="E204" s="15"/>
      <c r="F204" s="75" t="s">
        <v>981</v>
      </c>
    </row>
    <row r="205" spans="1:6" ht="16" x14ac:dyDescent="0.2">
      <c r="A205" s="15" t="s">
        <v>225</v>
      </c>
      <c r="B205" s="15" t="s">
        <v>642</v>
      </c>
      <c r="C205" s="15" t="s">
        <v>634</v>
      </c>
      <c r="D205" s="15" t="s">
        <v>634</v>
      </c>
      <c r="E205" s="15">
        <v>50</v>
      </c>
      <c r="F205" s="15" t="s">
        <v>15</v>
      </c>
    </row>
    <row r="206" spans="1:6" ht="16" x14ac:dyDescent="0.2">
      <c r="A206" s="15" t="s">
        <v>226</v>
      </c>
      <c r="B206" s="15" t="s">
        <v>638</v>
      </c>
      <c r="C206" s="15" t="s">
        <v>634</v>
      </c>
      <c r="D206" s="15" t="s">
        <v>634</v>
      </c>
      <c r="E206" s="15">
        <v>80</v>
      </c>
      <c r="F206" s="15" t="s">
        <v>15</v>
      </c>
    </row>
    <row r="207" spans="1:6" ht="16" x14ac:dyDescent="0.2">
      <c r="A207" s="15" t="s">
        <v>227</v>
      </c>
      <c r="B207" s="15" t="s">
        <v>636</v>
      </c>
      <c r="C207" s="15" t="s">
        <v>636</v>
      </c>
      <c r="D207" s="15" t="s">
        <v>634</v>
      </c>
      <c r="E207" s="15">
        <v>40</v>
      </c>
      <c r="F207" s="15" t="s">
        <v>15</v>
      </c>
    </row>
    <row r="208" spans="1:6" ht="16" x14ac:dyDescent="0.2">
      <c r="A208" s="15" t="s">
        <v>228</v>
      </c>
      <c r="B208" s="15" t="s">
        <v>640</v>
      </c>
      <c r="C208" s="15" t="s">
        <v>634</v>
      </c>
      <c r="D208" s="15" t="s">
        <v>634</v>
      </c>
      <c r="E208" s="15">
        <v>130</v>
      </c>
      <c r="F208" s="15" t="s">
        <v>15</v>
      </c>
    </row>
    <row r="209" spans="1:6" ht="16" x14ac:dyDescent="0.2">
      <c r="A209" s="15" t="s">
        <v>229</v>
      </c>
      <c r="B209" s="15" t="s">
        <v>640</v>
      </c>
      <c r="C209" s="15" t="s">
        <v>642</v>
      </c>
      <c r="D209" s="15" t="s">
        <v>634</v>
      </c>
      <c r="E209" s="15">
        <v>220</v>
      </c>
      <c r="F209" s="15" t="s">
        <v>15</v>
      </c>
    </row>
    <row r="210" spans="1:6" ht="16" x14ac:dyDescent="0.2">
      <c r="A210" s="15" t="s">
        <v>230</v>
      </c>
      <c r="B210" s="15" t="s">
        <v>635</v>
      </c>
      <c r="C210" s="15" t="s">
        <v>642</v>
      </c>
      <c r="D210" s="15" t="s">
        <v>634</v>
      </c>
      <c r="E210" s="15">
        <v>490</v>
      </c>
      <c r="F210" s="15" t="s">
        <v>15</v>
      </c>
    </row>
    <row r="211" spans="1:6" ht="16" x14ac:dyDescent="0.2">
      <c r="A211" s="15" t="s">
        <v>231</v>
      </c>
      <c r="B211" s="15" t="s">
        <v>636</v>
      </c>
      <c r="C211" s="15" t="s">
        <v>634</v>
      </c>
      <c r="D211" s="15" t="s">
        <v>634</v>
      </c>
      <c r="E211" s="15">
        <v>20</v>
      </c>
      <c r="F211" s="15" t="s">
        <v>15</v>
      </c>
    </row>
    <row r="212" spans="1:6" ht="16" x14ac:dyDescent="0.2">
      <c r="A212" s="15" t="s">
        <v>232</v>
      </c>
      <c r="B212" s="15" t="s">
        <v>634</v>
      </c>
      <c r="C212" s="15" t="s">
        <v>634</v>
      </c>
      <c r="D212" s="15" t="s">
        <v>634</v>
      </c>
      <c r="E212" s="15"/>
      <c r="F212" s="75" t="s">
        <v>981</v>
      </c>
    </row>
    <row r="213" spans="1:6" ht="16" x14ac:dyDescent="0.2">
      <c r="A213" s="15" t="s">
        <v>233</v>
      </c>
      <c r="B213" s="15" t="s">
        <v>642</v>
      </c>
      <c r="C213" s="15" t="s">
        <v>634</v>
      </c>
      <c r="D213" s="15" t="s">
        <v>636</v>
      </c>
      <c r="E213" s="15">
        <v>70</v>
      </c>
      <c r="F213" s="15" t="s">
        <v>15</v>
      </c>
    </row>
    <row r="214" spans="1:6" ht="16" x14ac:dyDescent="0.2">
      <c r="A214" s="15" t="s">
        <v>234</v>
      </c>
      <c r="B214" s="15" t="s">
        <v>638</v>
      </c>
      <c r="C214" s="15" t="s">
        <v>634</v>
      </c>
      <c r="D214" s="15" t="s">
        <v>634</v>
      </c>
      <c r="E214" s="15">
        <v>80</v>
      </c>
      <c r="F214" s="15" t="s">
        <v>15</v>
      </c>
    </row>
    <row r="215" spans="1:6" ht="16" x14ac:dyDescent="0.2">
      <c r="A215" s="15" t="s">
        <v>235</v>
      </c>
      <c r="B215" s="15" t="s">
        <v>640</v>
      </c>
      <c r="C215" s="15" t="s">
        <v>636</v>
      </c>
      <c r="D215" s="15" t="s">
        <v>634</v>
      </c>
      <c r="E215" s="15">
        <v>170</v>
      </c>
      <c r="F215" s="15" t="s">
        <v>15</v>
      </c>
    </row>
    <row r="216" spans="1:6" ht="16" x14ac:dyDescent="0.2">
      <c r="A216" s="15" t="s">
        <v>236</v>
      </c>
      <c r="B216" s="15" t="s">
        <v>635</v>
      </c>
      <c r="C216" s="15" t="s">
        <v>642</v>
      </c>
      <c r="D216" s="15" t="s">
        <v>634</v>
      </c>
      <c r="E216" s="15">
        <v>490</v>
      </c>
      <c r="F216" s="15" t="s">
        <v>15</v>
      </c>
    </row>
    <row r="217" spans="1:6" ht="16" x14ac:dyDescent="0.2">
      <c r="A217" s="15" t="s">
        <v>237</v>
      </c>
      <c r="B217" s="15" t="s">
        <v>638</v>
      </c>
      <c r="C217" s="15" t="s">
        <v>634</v>
      </c>
      <c r="D217" s="15" t="s">
        <v>634</v>
      </c>
      <c r="E217" s="15">
        <v>80</v>
      </c>
      <c r="F217" s="15" t="s">
        <v>15</v>
      </c>
    </row>
    <row r="218" spans="1:6" ht="16" x14ac:dyDescent="0.2">
      <c r="A218" s="15" t="s">
        <v>238</v>
      </c>
      <c r="B218" s="15" t="s">
        <v>636</v>
      </c>
      <c r="C218" s="15" t="s">
        <v>634</v>
      </c>
      <c r="D218" s="15" t="s">
        <v>634</v>
      </c>
      <c r="E218" s="15">
        <v>20</v>
      </c>
      <c r="F218" s="15" t="s">
        <v>15</v>
      </c>
    </row>
    <row r="219" spans="1:6" ht="16" x14ac:dyDescent="0.2">
      <c r="A219" s="15" t="s">
        <v>239</v>
      </c>
      <c r="B219" s="15" t="s">
        <v>636</v>
      </c>
      <c r="C219" s="15" t="s">
        <v>634</v>
      </c>
      <c r="D219" s="15" t="s">
        <v>634</v>
      </c>
      <c r="E219" s="15">
        <v>20</v>
      </c>
      <c r="F219" s="15" t="s">
        <v>15</v>
      </c>
    </row>
    <row r="220" spans="1:6" ht="16" x14ac:dyDescent="0.2">
      <c r="A220" s="15" t="s">
        <v>240</v>
      </c>
      <c r="B220" s="15" t="s">
        <v>638</v>
      </c>
      <c r="C220" s="15" t="s">
        <v>634</v>
      </c>
      <c r="D220" s="15" t="s">
        <v>634</v>
      </c>
      <c r="E220" s="15">
        <v>80</v>
      </c>
      <c r="F220" s="15" t="s">
        <v>15</v>
      </c>
    </row>
    <row r="221" spans="1:6" ht="16" x14ac:dyDescent="0.2">
      <c r="A221" s="15" t="s">
        <v>241</v>
      </c>
      <c r="B221" s="15" t="s">
        <v>635</v>
      </c>
      <c r="C221" s="15" t="s">
        <v>636</v>
      </c>
      <c r="D221" s="15" t="s">
        <v>634</v>
      </c>
      <c r="E221" s="15">
        <v>330</v>
      </c>
      <c r="F221" s="15" t="s">
        <v>15</v>
      </c>
    </row>
    <row r="222" spans="1:6" ht="16" x14ac:dyDescent="0.2">
      <c r="A222" s="15" t="s">
        <v>242</v>
      </c>
      <c r="B222" s="15" t="s">
        <v>638</v>
      </c>
      <c r="C222" s="15" t="s">
        <v>634</v>
      </c>
      <c r="D222" s="15" t="s">
        <v>634</v>
      </c>
      <c r="E222" s="15">
        <v>80</v>
      </c>
      <c r="F222" s="15" t="s">
        <v>15</v>
      </c>
    </row>
    <row r="223" spans="1:6" ht="16" x14ac:dyDescent="0.2">
      <c r="A223" s="15" t="s">
        <v>243</v>
      </c>
      <c r="B223" s="15" t="s">
        <v>638</v>
      </c>
      <c r="C223" s="15" t="s">
        <v>634</v>
      </c>
      <c r="D223" s="15" t="s">
        <v>634</v>
      </c>
      <c r="E223" s="15">
        <v>80</v>
      </c>
      <c r="F223" s="15" t="s">
        <v>15</v>
      </c>
    </row>
    <row r="224" spans="1:6" ht="16" x14ac:dyDescent="0.2">
      <c r="A224" s="15" t="s">
        <v>244</v>
      </c>
      <c r="B224" s="15" t="s">
        <v>638</v>
      </c>
      <c r="C224" s="15" t="s">
        <v>634</v>
      </c>
      <c r="D224" s="15" t="s">
        <v>634</v>
      </c>
      <c r="E224" s="15">
        <v>80</v>
      </c>
      <c r="F224" s="15" t="s">
        <v>15</v>
      </c>
    </row>
    <row r="225" spans="1:6" ht="16" x14ac:dyDescent="0.2">
      <c r="A225" s="15" t="s">
        <v>245</v>
      </c>
      <c r="B225" s="15" t="s">
        <v>636</v>
      </c>
      <c r="C225" s="15" t="s">
        <v>634</v>
      </c>
      <c r="D225" s="15" t="s">
        <v>636</v>
      </c>
      <c r="E225" s="15">
        <v>40</v>
      </c>
      <c r="F225" s="15" t="s">
        <v>15</v>
      </c>
    </row>
    <row r="226" spans="1:6" ht="16" x14ac:dyDescent="0.2">
      <c r="A226" s="15" t="s">
        <v>246</v>
      </c>
      <c r="B226" s="15" t="s">
        <v>634</v>
      </c>
      <c r="C226" s="15" t="s">
        <v>634</v>
      </c>
      <c r="D226" s="15" t="s">
        <v>634</v>
      </c>
      <c r="E226" s="15"/>
      <c r="F226" s="75" t="s">
        <v>981</v>
      </c>
    </row>
    <row r="227" spans="1:6" ht="16" x14ac:dyDescent="0.2">
      <c r="A227" s="15" t="s">
        <v>247</v>
      </c>
      <c r="B227" s="15" t="s">
        <v>636</v>
      </c>
      <c r="C227" s="15" t="s">
        <v>634</v>
      </c>
      <c r="D227" s="15" t="s">
        <v>634</v>
      </c>
      <c r="E227" s="15">
        <v>20</v>
      </c>
      <c r="F227" s="15" t="s">
        <v>15</v>
      </c>
    </row>
    <row r="228" spans="1:6" ht="16" x14ac:dyDescent="0.2">
      <c r="A228" s="15" t="s">
        <v>248</v>
      </c>
      <c r="B228" s="15" t="s">
        <v>634</v>
      </c>
      <c r="C228" s="15" t="s">
        <v>634</v>
      </c>
      <c r="D228" s="15" t="s">
        <v>634</v>
      </c>
      <c r="E228" s="15"/>
      <c r="F228" s="75" t="s">
        <v>981</v>
      </c>
    </row>
    <row r="229" spans="1:6" ht="16" x14ac:dyDescent="0.2">
      <c r="A229" s="15" t="s">
        <v>249</v>
      </c>
      <c r="B229" s="15" t="s">
        <v>636</v>
      </c>
      <c r="C229" s="15" t="s">
        <v>634</v>
      </c>
      <c r="D229" s="15" t="s">
        <v>634</v>
      </c>
      <c r="E229" s="15">
        <v>20</v>
      </c>
      <c r="F229" s="15" t="s">
        <v>15</v>
      </c>
    </row>
    <row r="230" spans="1:6" ht="16" x14ac:dyDescent="0.2">
      <c r="A230" s="15" t="s">
        <v>250</v>
      </c>
      <c r="B230" s="15" t="s">
        <v>636</v>
      </c>
      <c r="C230" s="15" t="s">
        <v>634</v>
      </c>
      <c r="D230" s="15" t="s">
        <v>634</v>
      </c>
      <c r="E230" s="15">
        <v>20</v>
      </c>
      <c r="F230" s="15" t="s">
        <v>15</v>
      </c>
    </row>
    <row r="231" spans="1:6" ht="16" x14ac:dyDescent="0.2">
      <c r="A231" s="15" t="s">
        <v>251</v>
      </c>
      <c r="B231" s="15" t="s">
        <v>634</v>
      </c>
      <c r="C231" s="15" t="s">
        <v>634</v>
      </c>
      <c r="D231" s="15" t="s">
        <v>634</v>
      </c>
      <c r="E231" s="15"/>
      <c r="F231" s="75" t="s">
        <v>981</v>
      </c>
    </row>
    <row r="232" spans="1:6" ht="16" x14ac:dyDescent="0.2">
      <c r="A232" s="15" t="s">
        <v>252</v>
      </c>
      <c r="B232" s="15" t="s">
        <v>634</v>
      </c>
      <c r="C232" s="15" t="s">
        <v>634</v>
      </c>
      <c r="D232" s="15" t="s">
        <v>634</v>
      </c>
      <c r="E232" s="15"/>
      <c r="F232" s="75" t="s">
        <v>981</v>
      </c>
    </row>
    <row r="233" spans="1:6" ht="16" x14ac:dyDescent="0.2">
      <c r="A233" s="15" t="s">
        <v>253</v>
      </c>
      <c r="B233" s="15" t="s">
        <v>634</v>
      </c>
      <c r="C233" s="15" t="s">
        <v>634</v>
      </c>
      <c r="D233" s="15" t="s">
        <v>634</v>
      </c>
      <c r="E233" s="15"/>
      <c r="F233" s="75" t="s">
        <v>981</v>
      </c>
    </row>
    <row r="234" spans="1:6" ht="16" x14ac:dyDescent="0.2">
      <c r="A234" s="15" t="s">
        <v>254</v>
      </c>
      <c r="B234" s="15" t="s">
        <v>636</v>
      </c>
      <c r="C234" s="15" t="s">
        <v>634</v>
      </c>
      <c r="D234" s="15" t="s">
        <v>634</v>
      </c>
      <c r="E234" s="15">
        <v>20</v>
      </c>
      <c r="F234" s="15" t="s">
        <v>15</v>
      </c>
    </row>
    <row r="235" spans="1:6" ht="16" x14ac:dyDescent="0.2">
      <c r="A235" s="15" t="s">
        <v>255</v>
      </c>
      <c r="B235" s="15" t="s">
        <v>634</v>
      </c>
      <c r="C235" s="15" t="s">
        <v>634</v>
      </c>
      <c r="D235" s="15" t="s">
        <v>634</v>
      </c>
      <c r="E235" s="15"/>
      <c r="F235" s="75" t="s">
        <v>981</v>
      </c>
    </row>
    <row r="236" spans="1:6" ht="16" x14ac:dyDescent="0.2">
      <c r="A236" s="15" t="s">
        <v>256</v>
      </c>
      <c r="B236" s="15" t="s">
        <v>634</v>
      </c>
      <c r="C236" s="15" t="s">
        <v>634</v>
      </c>
      <c r="D236" s="15" t="s">
        <v>634</v>
      </c>
      <c r="E236" s="15"/>
      <c r="F236" s="75" t="s">
        <v>981</v>
      </c>
    </row>
    <row r="237" spans="1:6" ht="16" x14ac:dyDescent="0.2">
      <c r="A237" s="15" t="s">
        <v>257</v>
      </c>
      <c r="B237" s="15" t="s">
        <v>636</v>
      </c>
      <c r="C237" s="15" t="s">
        <v>634</v>
      </c>
      <c r="D237" s="15" t="s">
        <v>634</v>
      </c>
      <c r="E237" s="15">
        <v>20</v>
      </c>
      <c r="F237" s="15" t="s">
        <v>15</v>
      </c>
    </row>
    <row r="238" spans="1:6" ht="16" x14ac:dyDescent="0.2">
      <c r="A238" s="15" t="s">
        <v>258</v>
      </c>
      <c r="B238" s="15" t="s">
        <v>634</v>
      </c>
      <c r="C238" s="15" t="s">
        <v>634</v>
      </c>
      <c r="D238" s="15" t="s">
        <v>634</v>
      </c>
      <c r="E238" s="15"/>
      <c r="F238" s="75" t="s">
        <v>981</v>
      </c>
    </row>
    <row r="239" spans="1:6" ht="16" x14ac:dyDescent="0.2">
      <c r="A239" s="15" t="s">
        <v>259</v>
      </c>
      <c r="B239" s="15" t="s">
        <v>634</v>
      </c>
      <c r="C239" s="15" t="s">
        <v>634</v>
      </c>
      <c r="D239" s="15" t="s">
        <v>634</v>
      </c>
      <c r="E239" s="15"/>
      <c r="F239" s="75" t="s">
        <v>981</v>
      </c>
    </row>
    <row r="240" spans="1:6" ht="16" x14ac:dyDescent="0.2">
      <c r="A240" s="15" t="s">
        <v>260</v>
      </c>
      <c r="B240" s="15" t="s">
        <v>642</v>
      </c>
      <c r="C240" s="15" t="s">
        <v>634</v>
      </c>
      <c r="D240" s="15" t="s">
        <v>634</v>
      </c>
      <c r="E240" s="15">
        <v>50</v>
      </c>
      <c r="F240" s="15" t="s">
        <v>15</v>
      </c>
    </row>
    <row r="241" spans="1:6" ht="16" x14ac:dyDescent="0.2">
      <c r="A241" s="15" t="s">
        <v>261</v>
      </c>
      <c r="B241" s="15" t="s">
        <v>634</v>
      </c>
      <c r="C241" s="15" t="s">
        <v>636</v>
      </c>
      <c r="D241" s="15" t="s">
        <v>634</v>
      </c>
      <c r="E241" s="15">
        <v>20</v>
      </c>
      <c r="F241" s="15" t="s">
        <v>15</v>
      </c>
    </row>
    <row r="242" spans="1:6" ht="16" x14ac:dyDescent="0.2">
      <c r="A242" s="15" t="s">
        <v>262</v>
      </c>
      <c r="B242" s="15" t="s">
        <v>642</v>
      </c>
      <c r="C242" s="15" t="s">
        <v>634</v>
      </c>
      <c r="D242" s="15" t="s">
        <v>634</v>
      </c>
      <c r="E242" s="15">
        <v>50</v>
      </c>
      <c r="F242" s="15" t="s">
        <v>15</v>
      </c>
    </row>
    <row r="243" spans="1:6" ht="16" x14ac:dyDescent="0.2">
      <c r="A243" s="15" t="s">
        <v>263</v>
      </c>
      <c r="B243" s="15" t="s">
        <v>634</v>
      </c>
      <c r="C243" s="15" t="s">
        <v>634</v>
      </c>
      <c r="D243" s="15" t="s">
        <v>634</v>
      </c>
      <c r="E243" s="15"/>
      <c r="F243" s="75" t="s">
        <v>981</v>
      </c>
    </row>
    <row r="244" spans="1:6" ht="16" x14ac:dyDescent="0.2">
      <c r="A244" s="15" t="s">
        <v>264</v>
      </c>
      <c r="B244" s="15" t="s">
        <v>635</v>
      </c>
      <c r="C244" s="15" t="s">
        <v>636</v>
      </c>
      <c r="D244" s="15" t="s">
        <v>634</v>
      </c>
      <c r="E244" s="15">
        <v>330</v>
      </c>
      <c r="F244" s="15" t="s">
        <v>15</v>
      </c>
    </row>
    <row r="245" spans="1:6" ht="16" x14ac:dyDescent="0.2">
      <c r="A245" s="15" t="s">
        <v>265</v>
      </c>
      <c r="B245" s="15" t="s">
        <v>634</v>
      </c>
      <c r="C245" s="15" t="s">
        <v>634</v>
      </c>
      <c r="D245" s="15" t="s">
        <v>634</v>
      </c>
      <c r="E245" s="15"/>
      <c r="F245" s="75" t="s">
        <v>981</v>
      </c>
    </row>
    <row r="246" spans="1:6" ht="16" x14ac:dyDescent="0.2">
      <c r="A246" s="15" t="s">
        <v>266</v>
      </c>
      <c r="B246" s="15" t="s">
        <v>636</v>
      </c>
      <c r="C246" s="15" t="s">
        <v>634</v>
      </c>
      <c r="D246" s="15" t="s">
        <v>634</v>
      </c>
      <c r="E246" s="15">
        <v>20</v>
      </c>
      <c r="F246" s="15" t="s">
        <v>15</v>
      </c>
    </row>
    <row r="247" spans="1:6" ht="16" x14ac:dyDescent="0.2">
      <c r="A247" s="15" t="s">
        <v>267</v>
      </c>
      <c r="B247" s="15" t="s">
        <v>636</v>
      </c>
      <c r="C247" s="15" t="s">
        <v>636</v>
      </c>
      <c r="D247" s="15" t="s">
        <v>636</v>
      </c>
      <c r="E247" s="15">
        <v>60</v>
      </c>
      <c r="F247" s="15" t="s">
        <v>15</v>
      </c>
    </row>
    <row r="248" spans="1:6" ht="16" x14ac:dyDescent="0.2">
      <c r="A248" s="15" t="s">
        <v>268</v>
      </c>
      <c r="B248" s="15" t="s">
        <v>636</v>
      </c>
      <c r="C248" s="15" t="s">
        <v>634</v>
      </c>
      <c r="D248" s="15" t="s">
        <v>634</v>
      </c>
      <c r="E248" s="15">
        <v>20</v>
      </c>
      <c r="F248" s="15" t="s">
        <v>15</v>
      </c>
    </row>
    <row r="249" spans="1:6" ht="16" x14ac:dyDescent="0.2">
      <c r="A249" s="15" t="s">
        <v>269</v>
      </c>
      <c r="B249" s="15" t="s">
        <v>634</v>
      </c>
      <c r="C249" s="15" t="s">
        <v>634</v>
      </c>
      <c r="D249" s="15" t="s">
        <v>634</v>
      </c>
      <c r="E249" s="15"/>
      <c r="F249" s="75" t="s">
        <v>981</v>
      </c>
    </row>
    <row r="250" spans="1:6" ht="16" x14ac:dyDescent="0.2">
      <c r="A250" s="15" t="s">
        <v>270</v>
      </c>
      <c r="B250" s="15" t="s">
        <v>634</v>
      </c>
      <c r="C250" s="15" t="s">
        <v>634</v>
      </c>
      <c r="D250" s="15" t="s">
        <v>634</v>
      </c>
      <c r="E250" s="15"/>
      <c r="F250" s="75" t="s">
        <v>981</v>
      </c>
    </row>
    <row r="251" spans="1:6" ht="16" x14ac:dyDescent="0.2">
      <c r="A251" s="15" t="s">
        <v>271</v>
      </c>
      <c r="B251" s="15" t="s">
        <v>634</v>
      </c>
      <c r="C251" s="15" t="s">
        <v>634</v>
      </c>
      <c r="D251" s="15" t="s">
        <v>634</v>
      </c>
      <c r="E251" s="15"/>
      <c r="F251" s="75" t="s">
        <v>981</v>
      </c>
    </row>
    <row r="252" spans="1:6" ht="16" x14ac:dyDescent="0.2">
      <c r="A252" s="15" t="s">
        <v>272</v>
      </c>
      <c r="B252" s="15" t="s">
        <v>634</v>
      </c>
      <c r="C252" s="15" t="s">
        <v>634</v>
      </c>
      <c r="D252" s="15" t="s">
        <v>634</v>
      </c>
      <c r="E252" s="15"/>
      <c r="F252" s="75" t="s">
        <v>981</v>
      </c>
    </row>
    <row r="253" spans="1:6" ht="16" x14ac:dyDescent="0.2">
      <c r="A253" s="15" t="s">
        <v>273</v>
      </c>
      <c r="B253" s="15" t="s">
        <v>636</v>
      </c>
      <c r="C253" s="15" t="s">
        <v>636</v>
      </c>
      <c r="D253" s="15" t="s">
        <v>634</v>
      </c>
      <c r="E253" s="15">
        <v>40</v>
      </c>
      <c r="F253" s="15" t="s">
        <v>15</v>
      </c>
    </row>
    <row r="254" spans="1:6" ht="16" x14ac:dyDescent="0.2">
      <c r="A254" s="15" t="s">
        <v>274</v>
      </c>
      <c r="B254" s="15" t="s">
        <v>634</v>
      </c>
      <c r="C254" s="15" t="s">
        <v>634</v>
      </c>
      <c r="D254" s="15" t="s">
        <v>634</v>
      </c>
      <c r="E254" s="15"/>
      <c r="F254" s="75" t="s">
        <v>981</v>
      </c>
    </row>
    <row r="255" spans="1:6" ht="16" x14ac:dyDescent="0.2">
      <c r="A255" s="15" t="s">
        <v>275</v>
      </c>
      <c r="B255" s="15" t="s">
        <v>636</v>
      </c>
      <c r="C255" s="15" t="s">
        <v>634</v>
      </c>
      <c r="D255" s="15" t="s">
        <v>634</v>
      </c>
      <c r="E255" s="15">
        <v>20</v>
      </c>
      <c r="F255" s="15" t="s">
        <v>15</v>
      </c>
    </row>
    <row r="256" spans="1:6" ht="16" x14ac:dyDescent="0.2">
      <c r="A256" s="15" t="s">
        <v>276</v>
      </c>
      <c r="B256" s="15" t="s">
        <v>636</v>
      </c>
      <c r="C256" s="15" t="s">
        <v>634</v>
      </c>
      <c r="D256" s="15" t="s">
        <v>634</v>
      </c>
      <c r="E256" s="15">
        <v>20</v>
      </c>
      <c r="F256" s="15" t="s">
        <v>15</v>
      </c>
    </row>
    <row r="257" spans="1:6" ht="16" x14ac:dyDescent="0.2">
      <c r="A257" s="15" t="s">
        <v>278</v>
      </c>
      <c r="B257" s="15" t="s">
        <v>636</v>
      </c>
      <c r="C257" s="15" t="s">
        <v>634</v>
      </c>
      <c r="D257" s="15" t="s">
        <v>634</v>
      </c>
      <c r="E257" s="15">
        <v>20</v>
      </c>
      <c r="F257" s="15" t="s">
        <v>15</v>
      </c>
    </row>
    <row r="258" spans="1:6" ht="16" x14ac:dyDescent="0.2">
      <c r="A258" s="15" t="s">
        <v>279</v>
      </c>
      <c r="B258" s="15" t="s">
        <v>634</v>
      </c>
      <c r="C258" s="15" t="s">
        <v>636</v>
      </c>
      <c r="D258" s="15" t="s">
        <v>634</v>
      </c>
      <c r="E258" s="15">
        <v>20</v>
      </c>
      <c r="F258" s="15" t="s">
        <v>15</v>
      </c>
    </row>
    <row r="259" spans="1:6" ht="16" x14ac:dyDescent="0.2">
      <c r="A259" s="15" t="s">
        <v>280</v>
      </c>
      <c r="B259" s="15" t="s">
        <v>636</v>
      </c>
      <c r="C259" s="15" t="s">
        <v>636</v>
      </c>
      <c r="D259" s="15" t="s">
        <v>634</v>
      </c>
      <c r="E259" s="15">
        <v>40</v>
      </c>
      <c r="F259" s="15" t="s">
        <v>15</v>
      </c>
    </row>
    <row r="260" spans="1:6" ht="16" x14ac:dyDescent="0.2">
      <c r="A260" s="15" t="s">
        <v>281</v>
      </c>
      <c r="B260" s="15" t="s">
        <v>636</v>
      </c>
      <c r="C260" s="15" t="s">
        <v>634</v>
      </c>
      <c r="D260" s="15" t="s">
        <v>634</v>
      </c>
      <c r="E260" s="15">
        <v>20</v>
      </c>
      <c r="F260" s="15" t="s">
        <v>15</v>
      </c>
    </row>
    <row r="261" spans="1:6" ht="16" x14ac:dyDescent="0.2">
      <c r="A261" s="15" t="s">
        <v>282</v>
      </c>
      <c r="B261" s="15" t="s">
        <v>642</v>
      </c>
      <c r="C261" s="15" t="s">
        <v>636</v>
      </c>
      <c r="D261" s="15" t="s">
        <v>642</v>
      </c>
      <c r="E261" s="15">
        <v>90</v>
      </c>
      <c r="F261" s="15" t="s">
        <v>15</v>
      </c>
    </row>
    <row r="262" spans="1:6" ht="16" x14ac:dyDescent="0.2">
      <c r="A262" s="15" t="s">
        <v>283</v>
      </c>
      <c r="B262" s="15" t="s">
        <v>634</v>
      </c>
      <c r="C262" s="15" t="s">
        <v>634</v>
      </c>
      <c r="D262" s="15" t="s">
        <v>634</v>
      </c>
      <c r="E262" s="15"/>
      <c r="F262" s="75" t="s">
        <v>981</v>
      </c>
    </row>
    <row r="263" spans="1:6" ht="16" x14ac:dyDescent="0.2">
      <c r="A263" s="15" t="s">
        <v>284</v>
      </c>
      <c r="B263" s="15" t="s">
        <v>636</v>
      </c>
      <c r="C263" s="15" t="s">
        <v>634</v>
      </c>
      <c r="D263" s="15" t="s">
        <v>634</v>
      </c>
      <c r="E263" s="15">
        <v>20</v>
      </c>
      <c r="F263" s="15" t="s">
        <v>15</v>
      </c>
    </row>
    <row r="264" spans="1:6" ht="16" x14ac:dyDescent="0.2">
      <c r="A264" s="15" t="s">
        <v>285</v>
      </c>
      <c r="B264" s="15" t="s">
        <v>642</v>
      </c>
      <c r="C264" s="15" t="s">
        <v>634</v>
      </c>
      <c r="D264" s="15" t="s">
        <v>634</v>
      </c>
      <c r="E264" s="15">
        <v>50</v>
      </c>
      <c r="F264" s="15" t="s">
        <v>15</v>
      </c>
    </row>
    <row r="265" spans="1:6" ht="16" x14ac:dyDescent="0.2">
      <c r="A265" s="15" t="s">
        <v>286</v>
      </c>
      <c r="B265" s="15" t="s">
        <v>642</v>
      </c>
      <c r="C265" s="15" t="s">
        <v>634</v>
      </c>
      <c r="D265" s="15" t="s">
        <v>634</v>
      </c>
      <c r="E265" s="15">
        <v>50</v>
      </c>
      <c r="F265" s="15" t="s">
        <v>15</v>
      </c>
    </row>
    <row r="266" spans="1:6" ht="16" x14ac:dyDescent="0.2">
      <c r="A266" s="15" t="s">
        <v>287</v>
      </c>
      <c r="B266" s="15" t="s">
        <v>634</v>
      </c>
      <c r="C266" s="15" t="s">
        <v>634</v>
      </c>
      <c r="D266" s="15" t="s">
        <v>634</v>
      </c>
      <c r="E266" s="15"/>
      <c r="F266" s="75" t="s">
        <v>981</v>
      </c>
    </row>
    <row r="267" spans="1:6" ht="16" x14ac:dyDescent="0.2">
      <c r="A267" s="15" t="s">
        <v>288</v>
      </c>
      <c r="B267" s="15" t="s">
        <v>642</v>
      </c>
      <c r="C267" s="15" t="s">
        <v>634</v>
      </c>
      <c r="D267" s="15" t="s">
        <v>636</v>
      </c>
      <c r="E267" s="15">
        <v>70</v>
      </c>
      <c r="F267" s="15" t="s">
        <v>15</v>
      </c>
    </row>
    <row r="268" spans="1:6" ht="16" x14ac:dyDescent="0.2">
      <c r="A268" s="15" t="s">
        <v>289</v>
      </c>
      <c r="B268" s="15" t="s">
        <v>642</v>
      </c>
      <c r="C268" s="15" t="s">
        <v>634</v>
      </c>
      <c r="D268" s="15" t="s">
        <v>634</v>
      </c>
      <c r="E268" s="15">
        <v>50</v>
      </c>
      <c r="F268" s="15" t="s">
        <v>15</v>
      </c>
    </row>
    <row r="269" spans="1:6" ht="16" x14ac:dyDescent="0.2">
      <c r="A269" s="15" t="s">
        <v>290</v>
      </c>
      <c r="B269" s="15" t="s">
        <v>636</v>
      </c>
      <c r="C269" s="15" t="s">
        <v>634</v>
      </c>
      <c r="D269" s="15" t="s">
        <v>634</v>
      </c>
      <c r="E269" s="15">
        <v>20</v>
      </c>
      <c r="F269" s="15" t="s">
        <v>15</v>
      </c>
    </row>
    <row r="270" spans="1:6" ht="16" x14ac:dyDescent="0.2">
      <c r="A270" s="15" t="s">
        <v>291</v>
      </c>
      <c r="B270" s="15" t="s">
        <v>638</v>
      </c>
      <c r="C270" s="15" t="s">
        <v>636</v>
      </c>
      <c r="D270" s="15" t="s">
        <v>634</v>
      </c>
      <c r="E270" s="15">
        <v>110</v>
      </c>
      <c r="F270" s="15" t="s">
        <v>15</v>
      </c>
    </row>
    <row r="271" spans="1:6" ht="16" x14ac:dyDescent="0.2">
      <c r="A271" s="15" t="s">
        <v>292</v>
      </c>
      <c r="B271" s="15" t="s">
        <v>642</v>
      </c>
      <c r="C271" s="15" t="s">
        <v>634</v>
      </c>
      <c r="D271" s="15" t="s">
        <v>634</v>
      </c>
      <c r="E271" s="15">
        <v>50</v>
      </c>
      <c r="F271" s="15" t="s">
        <v>15</v>
      </c>
    </row>
    <row r="272" spans="1:6" ht="16" x14ac:dyDescent="0.2">
      <c r="A272" s="15" t="s">
        <v>293</v>
      </c>
      <c r="B272" s="15" t="s">
        <v>636</v>
      </c>
      <c r="C272" s="15" t="s">
        <v>636</v>
      </c>
      <c r="D272" s="15" t="s">
        <v>634</v>
      </c>
      <c r="E272" s="15">
        <v>40</v>
      </c>
      <c r="F272" s="15" t="s">
        <v>15</v>
      </c>
    </row>
    <row r="273" spans="1:6" ht="16" x14ac:dyDescent="0.2">
      <c r="A273" s="15" t="s">
        <v>294</v>
      </c>
      <c r="B273" s="15" t="s">
        <v>634</v>
      </c>
      <c r="C273" s="15" t="s">
        <v>636</v>
      </c>
      <c r="D273" s="15" t="s">
        <v>634</v>
      </c>
      <c r="E273" s="15">
        <v>20</v>
      </c>
      <c r="F273" s="15" t="s">
        <v>15</v>
      </c>
    </row>
    <row r="274" spans="1:6" ht="16" x14ac:dyDescent="0.2">
      <c r="A274" s="15" t="s">
        <v>295</v>
      </c>
      <c r="B274" s="15" t="s">
        <v>634</v>
      </c>
      <c r="C274" s="15" t="s">
        <v>634</v>
      </c>
      <c r="D274" s="15" t="s">
        <v>634</v>
      </c>
      <c r="E274" s="15"/>
      <c r="F274" s="75" t="s">
        <v>981</v>
      </c>
    </row>
    <row r="275" spans="1:6" ht="16" x14ac:dyDescent="0.2">
      <c r="A275" s="15" t="s">
        <v>296</v>
      </c>
      <c r="B275" s="15" t="s">
        <v>636</v>
      </c>
      <c r="C275" s="15" t="s">
        <v>634</v>
      </c>
      <c r="D275" s="15" t="s">
        <v>634</v>
      </c>
      <c r="E275" s="15">
        <v>20</v>
      </c>
      <c r="F275" s="15" t="s">
        <v>15</v>
      </c>
    </row>
    <row r="276" spans="1:6" ht="16" x14ac:dyDescent="0.2">
      <c r="A276" s="15" t="s">
        <v>297</v>
      </c>
      <c r="B276" s="15" t="s">
        <v>636</v>
      </c>
      <c r="C276" s="15" t="s">
        <v>636</v>
      </c>
      <c r="D276" s="15" t="s">
        <v>634</v>
      </c>
      <c r="E276" s="15">
        <v>40</v>
      </c>
      <c r="F276" s="15" t="s">
        <v>15</v>
      </c>
    </row>
    <row r="277" spans="1:6" ht="16" x14ac:dyDescent="0.2">
      <c r="A277" s="15" t="s">
        <v>298</v>
      </c>
      <c r="B277" s="15" t="s">
        <v>642</v>
      </c>
      <c r="C277" s="15" t="s">
        <v>636</v>
      </c>
      <c r="D277" s="15" t="s">
        <v>634</v>
      </c>
      <c r="E277" s="15">
        <v>70</v>
      </c>
      <c r="F277" s="15" t="s">
        <v>15</v>
      </c>
    </row>
    <row r="278" spans="1:6" ht="16" x14ac:dyDescent="0.2">
      <c r="A278" s="15" t="s">
        <v>299</v>
      </c>
      <c r="B278" s="15" t="s">
        <v>636</v>
      </c>
      <c r="C278" s="15" t="s">
        <v>634</v>
      </c>
      <c r="D278" s="15" t="s">
        <v>636</v>
      </c>
      <c r="E278" s="15">
        <v>40</v>
      </c>
      <c r="F278" s="15" t="s">
        <v>15</v>
      </c>
    </row>
    <row r="279" spans="1:6" ht="16" x14ac:dyDescent="0.2">
      <c r="A279" s="15" t="s">
        <v>300</v>
      </c>
      <c r="B279" s="15" t="s">
        <v>642</v>
      </c>
      <c r="C279" s="15" t="s">
        <v>634</v>
      </c>
      <c r="D279" s="15" t="s">
        <v>634</v>
      </c>
      <c r="E279" s="15">
        <v>50</v>
      </c>
      <c r="F279" s="15" t="s">
        <v>15</v>
      </c>
    </row>
    <row r="280" spans="1:6" ht="16" x14ac:dyDescent="0.2">
      <c r="A280" s="15" t="s">
        <v>301</v>
      </c>
      <c r="B280" s="15" t="s">
        <v>642</v>
      </c>
      <c r="C280" s="15" t="s">
        <v>634</v>
      </c>
      <c r="D280" s="15" t="s">
        <v>634</v>
      </c>
      <c r="E280" s="15">
        <v>50</v>
      </c>
      <c r="F280" s="15" t="s">
        <v>15</v>
      </c>
    </row>
    <row r="281" spans="1:6" ht="16" x14ac:dyDescent="0.2">
      <c r="A281" s="15" t="s">
        <v>302</v>
      </c>
      <c r="B281" s="15" t="s">
        <v>638</v>
      </c>
      <c r="C281" s="15" t="s">
        <v>636</v>
      </c>
      <c r="D281" s="15" t="s">
        <v>634</v>
      </c>
      <c r="E281" s="15">
        <v>110</v>
      </c>
      <c r="F281" s="15" t="s">
        <v>15</v>
      </c>
    </row>
    <row r="282" spans="1:6" ht="16" x14ac:dyDescent="0.2">
      <c r="A282" s="15" t="s">
        <v>303</v>
      </c>
      <c r="B282" s="15" t="s">
        <v>635</v>
      </c>
      <c r="C282" s="15" t="s">
        <v>634</v>
      </c>
      <c r="D282" s="15" t="s">
        <v>634</v>
      </c>
      <c r="E282" s="15">
        <v>230</v>
      </c>
      <c r="F282" s="15" t="s">
        <v>15</v>
      </c>
    </row>
    <row r="283" spans="1:6" ht="16" x14ac:dyDescent="0.2">
      <c r="A283" s="15" t="s">
        <v>304</v>
      </c>
      <c r="B283" s="15" t="s">
        <v>635</v>
      </c>
      <c r="C283" s="15" t="s">
        <v>640</v>
      </c>
      <c r="D283" s="15" t="s">
        <v>634</v>
      </c>
      <c r="E283" s="74">
        <v>1300</v>
      </c>
      <c r="F283" s="15" t="s">
        <v>15</v>
      </c>
    </row>
    <row r="284" spans="1:6" ht="16" x14ac:dyDescent="0.2">
      <c r="A284" s="15" t="s">
        <v>305</v>
      </c>
      <c r="B284" s="15" t="s">
        <v>642</v>
      </c>
      <c r="C284" s="15" t="s">
        <v>634</v>
      </c>
      <c r="D284" s="15" t="s">
        <v>636</v>
      </c>
      <c r="E284" s="15">
        <v>70</v>
      </c>
      <c r="F284" s="15" t="s">
        <v>15</v>
      </c>
    </row>
    <row r="285" spans="1:6" ht="16" x14ac:dyDescent="0.2">
      <c r="A285" s="15" t="s">
        <v>306</v>
      </c>
      <c r="B285" s="15" t="s">
        <v>636</v>
      </c>
      <c r="C285" s="15" t="s">
        <v>634</v>
      </c>
      <c r="D285" s="15" t="s">
        <v>634</v>
      </c>
      <c r="E285" s="15">
        <v>20</v>
      </c>
      <c r="F285" s="15" t="s">
        <v>15</v>
      </c>
    </row>
    <row r="286" spans="1:6" ht="16" x14ac:dyDescent="0.2">
      <c r="A286" s="15" t="s">
        <v>307</v>
      </c>
      <c r="B286" s="15" t="s">
        <v>636</v>
      </c>
      <c r="C286" s="15" t="s">
        <v>634</v>
      </c>
      <c r="D286" s="15" t="s">
        <v>634</v>
      </c>
      <c r="E286" s="15">
        <v>20</v>
      </c>
      <c r="F286" s="15" t="s">
        <v>15</v>
      </c>
    </row>
    <row r="287" spans="1:6" ht="16" x14ac:dyDescent="0.2">
      <c r="A287" s="15" t="s">
        <v>308</v>
      </c>
      <c r="B287" s="15" t="s">
        <v>634</v>
      </c>
      <c r="C287" s="15" t="s">
        <v>634</v>
      </c>
      <c r="D287" s="15" t="s">
        <v>634</v>
      </c>
      <c r="E287" s="15"/>
      <c r="F287" s="75" t="s">
        <v>981</v>
      </c>
    </row>
    <row r="288" spans="1:6" ht="16" x14ac:dyDescent="0.2">
      <c r="A288" s="15" t="s">
        <v>309</v>
      </c>
      <c r="B288" s="15" t="s">
        <v>636</v>
      </c>
      <c r="C288" s="15" t="s">
        <v>634</v>
      </c>
      <c r="D288" s="15" t="s">
        <v>634</v>
      </c>
      <c r="E288" s="15">
        <v>20</v>
      </c>
      <c r="F288" s="15" t="s">
        <v>15</v>
      </c>
    </row>
    <row r="289" spans="1:6" ht="16" x14ac:dyDescent="0.2">
      <c r="A289" s="15" t="s">
        <v>310</v>
      </c>
      <c r="B289" s="15" t="s">
        <v>634</v>
      </c>
      <c r="C289" s="15" t="s">
        <v>634</v>
      </c>
      <c r="D289" s="15" t="s">
        <v>634</v>
      </c>
      <c r="E289" s="15"/>
      <c r="F289" s="75" t="s">
        <v>981</v>
      </c>
    </row>
    <row r="290" spans="1:6" ht="16" x14ac:dyDescent="0.2">
      <c r="A290" s="15" t="s">
        <v>311</v>
      </c>
      <c r="B290" s="15" t="s">
        <v>642</v>
      </c>
      <c r="C290" s="15" t="s">
        <v>634</v>
      </c>
      <c r="D290" s="15" t="s">
        <v>634</v>
      </c>
      <c r="E290" s="15">
        <v>50</v>
      </c>
      <c r="F290" s="15" t="s">
        <v>15</v>
      </c>
    </row>
    <row r="291" spans="1:6" ht="16" x14ac:dyDescent="0.2">
      <c r="A291" s="15" t="s">
        <v>312</v>
      </c>
      <c r="B291" s="15" t="s">
        <v>636</v>
      </c>
      <c r="C291" s="15" t="s">
        <v>636</v>
      </c>
      <c r="D291" s="15" t="s">
        <v>636</v>
      </c>
      <c r="E291" s="15">
        <v>60</v>
      </c>
      <c r="F291" s="15" t="s">
        <v>15</v>
      </c>
    </row>
    <row r="292" spans="1:6" ht="16" x14ac:dyDescent="0.2">
      <c r="A292" s="15" t="s">
        <v>313</v>
      </c>
      <c r="B292" s="15" t="s">
        <v>638</v>
      </c>
      <c r="C292" s="15" t="s">
        <v>636</v>
      </c>
      <c r="D292" s="15" t="s">
        <v>642</v>
      </c>
      <c r="E292" s="15">
        <v>140</v>
      </c>
      <c r="F292" s="15" t="s">
        <v>15</v>
      </c>
    </row>
    <row r="293" spans="1:6" ht="16" x14ac:dyDescent="0.2">
      <c r="A293" s="15" t="s">
        <v>314</v>
      </c>
      <c r="B293" s="15" t="s">
        <v>636</v>
      </c>
      <c r="C293" s="15" t="s">
        <v>634</v>
      </c>
      <c r="D293" s="15" t="s">
        <v>634</v>
      </c>
      <c r="E293" s="15">
        <v>20</v>
      </c>
      <c r="F293" s="15" t="s">
        <v>15</v>
      </c>
    </row>
    <row r="294" spans="1:6" ht="16" x14ac:dyDescent="0.2">
      <c r="A294" s="15" t="s">
        <v>315</v>
      </c>
      <c r="B294" s="15" t="s">
        <v>634</v>
      </c>
      <c r="C294" s="15" t="s">
        <v>634</v>
      </c>
      <c r="D294" s="15" t="s">
        <v>634</v>
      </c>
      <c r="E294" s="15"/>
      <c r="F294" s="75" t="s">
        <v>981</v>
      </c>
    </row>
    <row r="295" spans="1:6" ht="16" x14ac:dyDescent="0.2">
      <c r="A295" s="15" t="s">
        <v>316</v>
      </c>
      <c r="B295" s="15" t="s">
        <v>642</v>
      </c>
      <c r="C295" s="15" t="s">
        <v>634</v>
      </c>
      <c r="D295" s="15" t="s">
        <v>634</v>
      </c>
      <c r="E295" s="15">
        <v>50</v>
      </c>
      <c r="F295" s="15" t="s">
        <v>15</v>
      </c>
    </row>
    <row r="296" spans="1:6" ht="16" x14ac:dyDescent="0.2">
      <c r="A296" s="15" t="s">
        <v>317</v>
      </c>
      <c r="B296" s="15" t="s">
        <v>638</v>
      </c>
      <c r="C296" s="15" t="s">
        <v>634</v>
      </c>
      <c r="D296" s="15" t="s">
        <v>634</v>
      </c>
      <c r="E296" s="15">
        <v>80</v>
      </c>
      <c r="F296" s="15" t="s">
        <v>15</v>
      </c>
    </row>
    <row r="297" spans="1:6" ht="16" x14ac:dyDescent="0.2">
      <c r="A297" s="15" t="s">
        <v>318</v>
      </c>
      <c r="B297" s="15" t="s">
        <v>634</v>
      </c>
      <c r="C297" s="15" t="s">
        <v>636</v>
      </c>
      <c r="D297" s="15" t="s">
        <v>634</v>
      </c>
      <c r="E297" s="15">
        <v>20</v>
      </c>
      <c r="F297" s="15" t="s">
        <v>15</v>
      </c>
    </row>
    <row r="298" spans="1:6" ht="16" x14ac:dyDescent="0.2">
      <c r="A298" s="15" t="s">
        <v>319</v>
      </c>
      <c r="B298" s="15" t="s">
        <v>636</v>
      </c>
      <c r="C298" s="15" t="s">
        <v>634</v>
      </c>
      <c r="D298" s="15" t="s">
        <v>634</v>
      </c>
      <c r="E298" s="15">
        <v>20</v>
      </c>
      <c r="F298" s="15" t="s">
        <v>15</v>
      </c>
    </row>
    <row r="299" spans="1:6" ht="16" x14ac:dyDescent="0.2">
      <c r="A299" s="15" t="s">
        <v>320</v>
      </c>
      <c r="B299" s="15" t="s">
        <v>634</v>
      </c>
      <c r="C299" s="15" t="s">
        <v>634</v>
      </c>
      <c r="D299" s="15" t="s">
        <v>634</v>
      </c>
      <c r="E299" s="15"/>
      <c r="F299" s="75" t="s">
        <v>981</v>
      </c>
    </row>
    <row r="300" spans="1:6" ht="16" x14ac:dyDescent="0.2">
      <c r="A300" s="15" t="s">
        <v>321</v>
      </c>
      <c r="B300" s="15" t="s">
        <v>642</v>
      </c>
      <c r="C300" s="15" t="s">
        <v>642</v>
      </c>
      <c r="D300" s="15" t="s">
        <v>634</v>
      </c>
      <c r="E300" s="15">
        <v>90</v>
      </c>
      <c r="F300" s="15" t="s">
        <v>15</v>
      </c>
    </row>
    <row r="301" spans="1:6" ht="16" x14ac:dyDescent="0.2">
      <c r="A301" s="15" t="s">
        <v>322</v>
      </c>
      <c r="B301" s="15" t="s">
        <v>634</v>
      </c>
      <c r="C301" s="15" t="s">
        <v>636</v>
      </c>
      <c r="D301" s="15" t="s">
        <v>634</v>
      </c>
      <c r="E301" s="15">
        <v>20</v>
      </c>
      <c r="F301" s="15" t="s">
        <v>15</v>
      </c>
    </row>
    <row r="302" spans="1:6" ht="16" x14ac:dyDescent="0.2">
      <c r="A302" s="15" t="s">
        <v>323</v>
      </c>
      <c r="B302" s="15" t="s">
        <v>636</v>
      </c>
      <c r="C302" s="15" t="s">
        <v>634</v>
      </c>
      <c r="D302" s="15" t="s">
        <v>634</v>
      </c>
      <c r="E302" s="15">
        <v>20</v>
      </c>
      <c r="F302" s="15" t="s">
        <v>15</v>
      </c>
    </row>
    <row r="303" spans="1:6" ht="16" x14ac:dyDescent="0.2">
      <c r="A303" s="15" t="s">
        <v>324</v>
      </c>
      <c r="B303" s="15" t="s">
        <v>634</v>
      </c>
      <c r="C303" s="15" t="s">
        <v>636</v>
      </c>
      <c r="D303" s="15" t="s">
        <v>638</v>
      </c>
      <c r="E303" s="15">
        <v>20</v>
      </c>
      <c r="F303" s="15" t="s">
        <v>15</v>
      </c>
    </row>
    <row r="304" spans="1:6" ht="16" x14ac:dyDescent="0.2">
      <c r="A304" s="15" t="s">
        <v>325</v>
      </c>
      <c r="B304" s="15" t="s">
        <v>634</v>
      </c>
      <c r="C304" s="15" t="s">
        <v>634</v>
      </c>
      <c r="D304" s="15" t="s">
        <v>636</v>
      </c>
      <c r="E304" s="15"/>
      <c r="F304" s="75" t="s">
        <v>981</v>
      </c>
    </row>
    <row r="305" spans="1:6" ht="16" x14ac:dyDescent="0.2">
      <c r="A305" s="15" t="s">
        <v>326</v>
      </c>
      <c r="B305" s="15" t="s">
        <v>634</v>
      </c>
      <c r="C305" s="15" t="s">
        <v>634</v>
      </c>
      <c r="D305" s="15" t="s">
        <v>634</v>
      </c>
      <c r="E305" s="15"/>
      <c r="F305" s="75" t="s">
        <v>981</v>
      </c>
    </row>
    <row r="306" spans="1:6" ht="16" x14ac:dyDescent="0.2">
      <c r="A306" s="15" t="s">
        <v>327</v>
      </c>
      <c r="B306" s="15" t="s">
        <v>634</v>
      </c>
      <c r="C306" s="15" t="s">
        <v>634</v>
      </c>
      <c r="D306" s="15" t="s">
        <v>634</v>
      </c>
      <c r="E306" s="15"/>
      <c r="F306" s="75" t="s">
        <v>981</v>
      </c>
    </row>
    <row r="307" spans="1:6" ht="16" x14ac:dyDescent="0.2">
      <c r="A307" s="15" t="s">
        <v>328</v>
      </c>
      <c r="B307" s="15" t="s">
        <v>634</v>
      </c>
      <c r="C307" s="15" t="s">
        <v>634</v>
      </c>
      <c r="D307" s="15" t="s">
        <v>634</v>
      </c>
      <c r="E307" s="15"/>
      <c r="F307" s="75" t="s">
        <v>981</v>
      </c>
    </row>
    <row r="308" spans="1:6" ht="16" x14ac:dyDescent="0.2">
      <c r="A308" s="15" t="s">
        <v>329</v>
      </c>
      <c r="B308" s="15" t="s">
        <v>636</v>
      </c>
      <c r="C308" s="15" t="s">
        <v>634</v>
      </c>
      <c r="D308" s="15" t="s">
        <v>634</v>
      </c>
      <c r="E308" s="15">
        <v>20</v>
      </c>
      <c r="F308" s="15" t="s">
        <v>15</v>
      </c>
    </row>
    <row r="309" spans="1:6" ht="16" x14ac:dyDescent="0.2">
      <c r="A309" s="15" t="s">
        <v>330</v>
      </c>
      <c r="B309" s="15" t="s">
        <v>636</v>
      </c>
      <c r="C309" s="15" t="s">
        <v>634</v>
      </c>
      <c r="D309" s="15" t="s">
        <v>634</v>
      </c>
      <c r="E309" s="15">
        <v>20</v>
      </c>
      <c r="F309" s="15" t="s">
        <v>15</v>
      </c>
    </row>
    <row r="310" spans="1:6" ht="16" x14ac:dyDescent="0.2">
      <c r="A310" s="15" t="s">
        <v>331</v>
      </c>
      <c r="B310" s="15" t="s">
        <v>636</v>
      </c>
      <c r="C310" s="15" t="s">
        <v>634</v>
      </c>
      <c r="D310" s="15" t="s">
        <v>634</v>
      </c>
      <c r="E310" s="15">
        <v>20</v>
      </c>
      <c r="F310" s="15" t="s">
        <v>15</v>
      </c>
    </row>
    <row r="311" spans="1:6" ht="16" x14ac:dyDescent="0.2">
      <c r="A311" s="15" t="s">
        <v>332</v>
      </c>
      <c r="B311" s="15" t="s">
        <v>634</v>
      </c>
      <c r="C311" s="15" t="s">
        <v>634</v>
      </c>
      <c r="D311" s="15" t="s">
        <v>634</v>
      </c>
      <c r="E311" s="15"/>
      <c r="F311" s="75" t="s">
        <v>981</v>
      </c>
    </row>
    <row r="312" spans="1:6" ht="16" x14ac:dyDescent="0.2">
      <c r="A312" s="15" t="s">
        <v>333</v>
      </c>
      <c r="B312" s="15" t="s">
        <v>636</v>
      </c>
      <c r="C312" s="15" t="s">
        <v>634</v>
      </c>
      <c r="D312" s="15" t="s">
        <v>634</v>
      </c>
      <c r="E312" s="15">
        <v>20</v>
      </c>
      <c r="F312" s="15" t="s">
        <v>15</v>
      </c>
    </row>
    <row r="313" spans="1:6" ht="16" x14ac:dyDescent="0.2">
      <c r="A313" s="15" t="s">
        <v>334</v>
      </c>
      <c r="B313" s="15" t="s">
        <v>636</v>
      </c>
      <c r="C313" s="15" t="s">
        <v>634</v>
      </c>
      <c r="D313" s="15" t="s">
        <v>634</v>
      </c>
      <c r="E313" s="15">
        <v>20</v>
      </c>
      <c r="F313" s="15" t="s">
        <v>15</v>
      </c>
    </row>
    <row r="314" spans="1:6" ht="16" x14ac:dyDescent="0.2">
      <c r="A314" s="15" t="s">
        <v>335</v>
      </c>
      <c r="B314" s="15" t="s">
        <v>642</v>
      </c>
      <c r="C314" s="15" t="s">
        <v>634</v>
      </c>
      <c r="D314" s="15" t="s">
        <v>634</v>
      </c>
      <c r="E314" s="15">
        <v>50</v>
      </c>
      <c r="F314" s="15" t="s">
        <v>15</v>
      </c>
    </row>
    <row r="315" spans="1:6" ht="16" x14ac:dyDescent="0.2">
      <c r="A315" s="15" t="s">
        <v>336</v>
      </c>
      <c r="B315" s="15" t="s">
        <v>634</v>
      </c>
      <c r="C315" s="15" t="s">
        <v>634</v>
      </c>
      <c r="D315" s="15" t="s">
        <v>636</v>
      </c>
      <c r="E315" s="15"/>
      <c r="F315" s="75" t="s">
        <v>981</v>
      </c>
    </row>
    <row r="316" spans="1:6" ht="32" x14ac:dyDescent="0.2">
      <c r="A316" s="15" t="s">
        <v>337</v>
      </c>
      <c r="B316" s="15" t="s">
        <v>636</v>
      </c>
      <c r="C316" s="15" t="s">
        <v>634</v>
      </c>
      <c r="D316" s="15" t="s">
        <v>634</v>
      </c>
      <c r="E316" s="15">
        <v>20</v>
      </c>
      <c r="F316" s="15" t="s">
        <v>649</v>
      </c>
    </row>
    <row r="317" spans="1:6" ht="16" x14ac:dyDescent="0.2">
      <c r="A317" s="15" t="s">
        <v>338</v>
      </c>
      <c r="B317" s="15" t="s">
        <v>636</v>
      </c>
      <c r="C317" s="15" t="s">
        <v>634</v>
      </c>
      <c r="D317" s="15" t="s">
        <v>634</v>
      </c>
      <c r="E317" s="15">
        <v>20</v>
      </c>
      <c r="F317" s="15" t="s">
        <v>15</v>
      </c>
    </row>
    <row r="318" spans="1:6" ht="16" x14ac:dyDescent="0.2">
      <c r="A318" s="15" t="s">
        <v>339</v>
      </c>
      <c r="B318" s="15" t="s">
        <v>636</v>
      </c>
      <c r="C318" s="15" t="s">
        <v>634</v>
      </c>
      <c r="D318" s="15" t="s">
        <v>634</v>
      </c>
      <c r="E318" s="15">
        <v>20</v>
      </c>
      <c r="F318" s="15" t="s">
        <v>15</v>
      </c>
    </row>
    <row r="319" spans="1:6" ht="16" x14ac:dyDescent="0.2">
      <c r="A319" s="15" t="s">
        <v>340</v>
      </c>
      <c r="B319" s="15" t="s">
        <v>642</v>
      </c>
      <c r="C319" s="15" t="s">
        <v>634</v>
      </c>
      <c r="D319" s="15" t="s">
        <v>634</v>
      </c>
      <c r="E319" s="15">
        <v>50</v>
      </c>
      <c r="F319" s="15" t="s">
        <v>15</v>
      </c>
    </row>
    <row r="320" spans="1:6" ht="16" x14ac:dyDescent="0.2">
      <c r="A320" s="15" t="s">
        <v>341</v>
      </c>
      <c r="B320" s="15" t="s">
        <v>634</v>
      </c>
      <c r="C320" s="15" t="s">
        <v>634</v>
      </c>
      <c r="D320" s="15" t="s">
        <v>634</v>
      </c>
      <c r="E320" s="15"/>
      <c r="F320" s="75" t="s">
        <v>981</v>
      </c>
    </row>
    <row r="321" spans="1:6" ht="16" x14ac:dyDescent="0.2">
      <c r="A321" s="15" t="s">
        <v>342</v>
      </c>
      <c r="B321" s="15" t="s">
        <v>638</v>
      </c>
      <c r="C321" s="15" t="s">
        <v>636</v>
      </c>
      <c r="D321" s="15" t="s">
        <v>634</v>
      </c>
      <c r="E321" s="15">
        <v>110</v>
      </c>
      <c r="F321" s="15" t="s">
        <v>15</v>
      </c>
    </row>
    <row r="322" spans="1:6" ht="32" x14ac:dyDescent="0.2">
      <c r="A322" s="15" t="s">
        <v>343</v>
      </c>
      <c r="B322" s="15" t="s">
        <v>634</v>
      </c>
      <c r="C322" s="15" t="s">
        <v>634</v>
      </c>
      <c r="D322" s="15" t="s">
        <v>634</v>
      </c>
      <c r="E322" s="15"/>
      <c r="F322" s="15" t="s">
        <v>650</v>
      </c>
    </row>
    <row r="323" spans="1:6" ht="16" x14ac:dyDescent="0.2">
      <c r="A323" s="15" t="s">
        <v>344</v>
      </c>
      <c r="B323" s="15" t="s">
        <v>634</v>
      </c>
      <c r="C323" s="15" t="s">
        <v>634</v>
      </c>
      <c r="D323" s="15" t="s">
        <v>634</v>
      </c>
      <c r="E323" s="15"/>
      <c r="F323" s="75" t="s">
        <v>981</v>
      </c>
    </row>
    <row r="324" spans="1:6" ht="16" x14ac:dyDescent="0.2">
      <c r="A324" s="15" t="s">
        <v>345</v>
      </c>
      <c r="B324" s="15" t="s">
        <v>634</v>
      </c>
      <c r="C324" s="15" t="s">
        <v>634</v>
      </c>
      <c r="D324" s="15" t="s">
        <v>634</v>
      </c>
      <c r="E324" s="15"/>
      <c r="F324" s="75" t="s">
        <v>981</v>
      </c>
    </row>
    <row r="325" spans="1:6" ht="16" x14ac:dyDescent="0.2">
      <c r="A325" s="15" t="s">
        <v>346</v>
      </c>
      <c r="B325" s="15" t="s">
        <v>642</v>
      </c>
      <c r="C325" s="15" t="s">
        <v>634</v>
      </c>
      <c r="D325" s="15" t="s">
        <v>634</v>
      </c>
      <c r="E325" s="15">
        <v>50</v>
      </c>
      <c r="F325" s="15" t="s">
        <v>15</v>
      </c>
    </row>
    <row r="326" spans="1:6" ht="16" x14ac:dyDescent="0.2">
      <c r="A326" s="15" t="s">
        <v>347</v>
      </c>
      <c r="B326" s="15" t="s">
        <v>634</v>
      </c>
      <c r="C326" s="15" t="s">
        <v>634</v>
      </c>
      <c r="D326" s="15" t="s">
        <v>634</v>
      </c>
      <c r="E326" s="15"/>
      <c r="F326" s="75" t="s">
        <v>981</v>
      </c>
    </row>
    <row r="327" spans="1:6" ht="16" x14ac:dyDescent="0.2">
      <c r="A327" s="15" t="s">
        <v>348</v>
      </c>
      <c r="B327" s="15" t="s">
        <v>634</v>
      </c>
      <c r="C327" s="15" t="s">
        <v>634</v>
      </c>
      <c r="D327" s="15" t="s">
        <v>634</v>
      </c>
      <c r="E327" s="15"/>
      <c r="F327" s="75" t="s">
        <v>981</v>
      </c>
    </row>
    <row r="328" spans="1:6" ht="32" x14ac:dyDescent="0.2">
      <c r="A328" s="15" t="s">
        <v>349</v>
      </c>
      <c r="B328" s="15" t="s">
        <v>636</v>
      </c>
      <c r="C328" s="15" t="s">
        <v>634</v>
      </c>
      <c r="D328" s="15" t="s">
        <v>634</v>
      </c>
      <c r="E328" s="15">
        <v>20</v>
      </c>
      <c r="F328" s="15" t="s">
        <v>651</v>
      </c>
    </row>
    <row r="329" spans="1:6" ht="16" x14ac:dyDescent="0.2">
      <c r="A329" s="15" t="s">
        <v>350</v>
      </c>
      <c r="B329" s="15" t="s">
        <v>634</v>
      </c>
      <c r="C329" s="15" t="s">
        <v>634</v>
      </c>
      <c r="D329" s="15" t="s">
        <v>634</v>
      </c>
      <c r="E329" s="15"/>
      <c r="F329" s="75" t="s">
        <v>981</v>
      </c>
    </row>
    <row r="330" spans="1:6" ht="16" x14ac:dyDescent="0.2">
      <c r="A330" s="15" t="s">
        <v>351</v>
      </c>
      <c r="B330" s="15" t="s">
        <v>634</v>
      </c>
      <c r="C330" s="15" t="s">
        <v>636</v>
      </c>
      <c r="D330" s="15" t="s">
        <v>634</v>
      </c>
      <c r="E330" s="15">
        <v>20</v>
      </c>
      <c r="F330" s="15" t="s">
        <v>15</v>
      </c>
    </row>
    <row r="331" spans="1:6" ht="16" x14ac:dyDescent="0.2">
      <c r="A331" s="15" t="s">
        <v>352</v>
      </c>
      <c r="B331" s="15" t="s">
        <v>634</v>
      </c>
      <c r="C331" s="15" t="s">
        <v>636</v>
      </c>
      <c r="D331" s="15" t="s">
        <v>636</v>
      </c>
      <c r="E331" s="15">
        <v>20</v>
      </c>
      <c r="F331" s="15" t="s">
        <v>15</v>
      </c>
    </row>
    <row r="332" spans="1:6" ht="16" x14ac:dyDescent="0.2">
      <c r="A332" s="15" t="s">
        <v>353</v>
      </c>
      <c r="B332" s="15" t="s">
        <v>634</v>
      </c>
      <c r="C332" s="15" t="s">
        <v>634</v>
      </c>
      <c r="D332" s="15" t="s">
        <v>634</v>
      </c>
      <c r="E332" s="15"/>
      <c r="F332" s="75" t="s">
        <v>981</v>
      </c>
    </row>
    <row r="333" spans="1:6" ht="16" x14ac:dyDescent="0.2">
      <c r="A333" s="15" t="s">
        <v>354</v>
      </c>
      <c r="B333" s="15" t="s">
        <v>642</v>
      </c>
      <c r="C333" s="15" t="s">
        <v>636</v>
      </c>
      <c r="D333" s="15" t="s">
        <v>636</v>
      </c>
      <c r="E333" s="15">
        <v>90</v>
      </c>
      <c r="F333" s="15" t="s">
        <v>15</v>
      </c>
    </row>
    <row r="334" spans="1:6" ht="16" x14ac:dyDescent="0.2">
      <c r="A334" s="15" t="s">
        <v>355</v>
      </c>
      <c r="B334" s="15" t="s">
        <v>636</v>
      </c>
      <c r="C334" s="15" t="s">
        <v>636</v>
      </c>
      <c r="D334" s="15" t="s">
        <v>636</v>
      </c>
      <c r="E334" s="15">
        <v>60</v>
      </c>
      <c r="F334" s="15" t="s">
        <v>15</v>
      </c>
    </row>
    <row r="335" spans="1:6" ht="16" x14ac:dyDescent="0.2">
      <c r="A335" s="15" t="s">
        <v>356</v>
      </c>
      <c r="B335" s="15" t="s">
        <v>638</v>
      </c>
      <c r="C335" s="15" t="s">
        <v>634</v>
      </c>
      <c r="D335" s="15" t="s">
        <v>634</v>
      </c>
      <c r="E335" s="15">
        <v>80</v>
      </c>
      <c r="F335" s="15" t="s">
        <v>15</v>
      </c>
    </row>
    <row r="336" spans="1:6" ht="16" x14ac:dyDescent="0.2">
      <c r="A336" s="15" t="s">
        <v>357</v>
      </c>
      <c r="B336" s="15" t="s">
        <v>634</v>
      </c>
      <c r="C336" s="15" t="s">
        <v>636</v>
      </c>
      <c r="D336" s="15" t="s">
        <v>636</v>
      </c>
      <c r="E336" s="15">
        <v>20</v>
      </c>
      <c r="F336" s="15" t="s">
        <v>15</v>
      </c>
    </row>
    <row r="337" spans="1:6" ht="16" x14ac:dyDescent="0.2">
      <c r="A337" s="15" t="s">
        <v>358</v>
      </c>
      <c r="B337" s="15" t="s">
        <v>642</v>
      </c>
      <c r="C337" s="15" t="s">
        <v>638</v>
      </c>
      <c r="D337" s="15" t="s">
        <v>636</v>
      </c>
      <c r="E337" s="15">
        <v>120</v>
      </c>
      <c r="F337" s="15" t="s">
        <v>15</v>
      </c>
    </row>
    <row r="338" spans="1:6" ht="16" x14ac:dyDescent="0.2">
      <c r="A338" s="15" t="s">
        <v>359</v>
      </c>
      <c r="B338" s="15" t="s">
        <v>635</v>
      </c>
      <c r="C338" s="15" t="s">
        <v>636</v>
      </c>
      <c r="D338" s="15" t="s">
        <v>634</v>
      </c>
      <c r="E338" s="15">
        <v>330</v>
      </c>
      <c r="F338" s="15" t="s">
        <v>15</v>
      </c>
    </row>
    <row r="339" spans="1:6" ht="16" x14ac:dyDescent="0.2">
      <c r="A339" s="15" t="s">
        <v>360</v>
      </c>
      <c r="B339" s="15" t="s">
        <v>642</v>
      </c>
      <c r="C339" s="15" t="s">
        <v>636</v>
      </c>
      <c r="D339" s="15" t="s">
        <v>636</v>
      </c>
      <c r="E339" s="15">
        <v>90</v>
      </c>
      <c r="F339" s="15" t="s">
        <v>15</v>
      </c>
    </row>
    <row r="340" spans="1:6" ht="16" x14ac:dyDescent="0.2">
      <c r="A340" s="15" t="s">
        <v>361</v>
      </c>
      <c r="B340" s="15" t="s">
        <v>634</v>
      </c>
      <c r="C340" s="15" t="s">
        <v>634</v>
      </c>
      <c r="D340" s="15" t="s">
        <v>634</v>
      </c>
      <c r="E340" s="15"/>
      <c r="F340" s="75" t="s">
        <v>981</v>
      </c>
    </row>
    <row r="341" spans="1:6" ht="16" x14ac:dyDescent="0.2">
      <c r="A341" s="15" t="s">
        <v>362</v>
      </c>
      <c r="B341" s="15" t="s">
        <v>634</v>
      </c>
      <c r="C341" s="15" t="s">
        <v>634</v>
      </c>
      <c r="D341" s="15" t="s">
        <v>634</v>
      </c>
      <c r="E341" s="15"/>
      <c r="F341" s="75" t="s">
        <v>981</v>
      </c>
    </row>
    <row r="342" spans="1:6" ht="16" x14ac:dyDescent="0.2">
      <c r="A342" s="15" t="s">
        <v>363</v>
      </c>
      <c r="B342" s="15" t="s">
        <v>636</v>
      </c>
      <c r="C342" s="15" t="s">
        <v>634</v>
      </c>
      <c r="D342" s="15" t="s">
        <v>634</v>
      </c>
      <c r="E342" s="15">
        <v>20</v>
      </c>
      <c r="F342" s="15" t="s">
        <v>15</v>
      </c>
    </row>
    <row r="343" spans="1:6" ht="16" x14ac:dyDescent="0.2">
      <c r="A343" s="15" t="s">
        <v>364</v>
      </c>
      <c r="B343" s="15" t="s">
        <v>642</v>
      </c>
      <c r="C343" s="15" t="s">
        <v>634</v>
      </c>
      <c r="D343" s="15" t="s">
        <v>634</v>
      </c>
      <c r="E343" s="15">
        <v>50</v>
      </c>
      <c r="F343" s="15" t="s">
        <v>15</v>
      </c>
    </row>
    <row r="344" spans="1:6" ht="16" x14ac:dyDescent="0.2">
      <c r="A344" s="15" t="s">
        <v>365</v>
      </c>
      <c r="B344" s="15" t="s">
        <v>642</v>
      </c>
      <c r="C344" s="15" t="s">
        <v>634</v>
      </c>
      <c r="D344" s="15" t="s">
        <v>634</v>
      </c>
      <c r="E344" s="15">
        <v>50</v>
      </c>
      <c r="F344" s="15" t="s">
        <v>15</v>
      </c>
    </row>
    <row r="345" spans="1:6" ht="16" x14ac:dyDescent="0.2">
      <c r="A345" s="15" t="s">
        <v>366</v>
      </c>
      <c r="B345" s="15" t="s">
        <v>642</v>
      </c>
      <c r="C345" s="15" t="s">
        <v>634</v>
      </c>
      <c r="D345" s="15" t="s">
        <v>634</v>
      </c>
      <c r="E345" s="15">
        <v>50</v>
      </c>
      <c r="F345" s="15" t="s">
        <v>15</v>
      </c>
    </row>
    <row r="346" spans="1:6" ht="16" x14ac:dyDescent="0.2">
      <c r="A346" s="15" t="s">
        <v>367</v>
      </c>
      <c r="B346" s="15" t="s">
        <v>634</v>
      </c>
      <c r="C346" s="15" t="s">
        <v>634</v>
      </c>
      <c r="D346" s="15" t="s">
        <v>634</v>
      </c>
      <c r="E346" s="15"/>
      <c r="F346" s="75" t="s">
        <v>981</v>
      </c>
    </row>
    <row r="347" spans="1:6" ht="16" x14ac:dyDescent="0.2">
      <c r="A347" s="15" t="s">
        <v>368</v>
      </c>
      <c r="B347" s="15" t="s">
        <v>634</v>
      </c>
      <c r="C347" s="15" t="s">
        <v>634</v>
      </c>
      <c r="D347" s="15" t="s">
        <v>634</v>
      </c>
      <c r="E347" s="15"/>
      <c r="F347" s="75" t="s">
        <v>981</v>
      </c>
    </row>
    <row r="348" spans="1:6" ht="16" x14ac:dyDescent="0.2">
      <c r="A348" s="15" t="s">
        <v>369</v>
      </c>
      <c r="B348" s="15" t="s">
        <v>634</v>
      </c>
      <c r="C348" s="15" t="s">
        <v>634</v>
      </c>
      <c r="D348" s="15" t="s">
        <v>636</v>
      </c>
      <c r="E348" s="15"/>
      <c r="F348" s="75" t="s">
        <v>981</v>
      </c>
    </row>
    <row r="349" spans="1:6" ht="16" x14ac:dyDescent="0.2">
      <c r="A349" s="15" t="s">
        <v>370</v>
      </c>
      <c r="B349" s="15" t="s">
        <v>634</v>
      </c>
      <c r="C349" s="15" t="s">
        <v>634</v>
      </c>
      <c r="D349" s="15" t="s">
        <v>634</v>
      </c>
      <c r="E349" s="15"/>
      <c r="F349" s="75" t="s">
        <v>981</v>
      </c>
    </row>
    <row r="350" spans="1:6" ht="16" x14ac:dyDescent="0.2">
      <c r="A350" s="15" t="s">
        <v>371</v>
      </c>
      <c r="B350" s="15" t="s">
        <v>636</v>
      </c>
      <c r="C350" s="15" t="s">
        <v>634</v>
      </c>
      <c r="D350" s="15" t="s">
        <v>634</v>
      </c>
      <c r="E350" s="15">
        <v>20</v>
      </c>
      <c r="F350" s="15" t="s">
        <v>15</v>
      </c>
    </row>
    <row r="351" spans="1:6" ht="16" x14ac:dyDescent="0.2">
      <c r="A351" s="15" t="s">
        <v>372</v>
      </c>
      <c r="B351" s="15" t="s">
        <v>642</v>
      </c>
      <c r="C351" s="15" t="s">
        <v>636</v>
      </c>
      <c r="D351" s="15" t="s">
        <v>634</v>
      </c>
      <c r="E351" s="15">
        <v>70</v>
      </c>
      <c r="F351" s="15" t="s">
        <v>15</v>
      </c>
    </row>
    <row r="352" spans="1:6" ht="16" x14ac:dyDescent="0.2">
      <c r="A352" s="15" t="s">
        <v>373</v>
      </c>
      <c r="B352" s="15" t="s">
        <v>635</v>
      </c>
      <c r="C352" s="15" t="s">
        <v>634</v>
      </c>
      <c r="D352" s="15" t="s">
        <v>634</v>
      </c>
      <c r="E352" s="15">
        <v>230</v>
      </c>
      <c r="F352" s="15" t="s">
        <v>15</v>
      </c>
    </row>
    <row r="353" spans="1:6" ht="16" x14ac:dyDescent="0.2">
      <c r="A353" s="15" t="s">
        <v>374</v>
      </c>
      <c r="B353" s="15" t="s">
        <v>638</v>
      </c>
      <c r="C353" s="15" t="s">
        <v>636</v>
      </c>
      <c r="D353" s="15" t="s">
        <v>636</v>
      </c>
      <c r="E353" s="15">
        <v>140</v>
      </c>
      <c r="F353" s="15" t="s">
        <v>15</v>
      </c>
    </row>
    <row r="354" spans="1:6" ht="16" x14ac:dyDescent="0.2">
      <c r="A354" s="15" t="s">
        <v>375</v>
      </c>
      <c r="B354" s="15" t="s">
        <v>634</v>
      </c>
      <c r="C354" s="15" t="s">
        <v>634</v>
      </c>
      <c r="D354" s="15" t="s">
        <v>634</v>
      </c>
      <c r="E354" s="15"/>
      <c r="F354" s="75" t="s">
        <v>981</v>
      </c>
    </row>
    <row r="355" spans="1:6" ht="16" x14ac:dyDescent="0.2">
      <c r="A355" s="15" t="s">
        <v>376</v>
      </c>
      <c r="B355" s="15" t="s">
        <v>634</v>
      </c>
      <c r="C355" s="15" t="s">
        <v>634</v>
      </c>
      <c r="D355" s="15" t="s">
        <v>634</v>
      </c>
      <c r="E355" s="15"/>
      <c r="F355" s="75" t="s">
        <v>981</v>
      </c>
    </row>
    <row r="356" spans="1:6" ht="16" x14ac:dyDescent="0.2">
      <c r="A356" s="15" t="s">
        <v>377</v>
      </c>
      <c r="B356" s="15" t="s">
        <v>642</v>
      </c>
      <c r="C356" s="15" t="s">
        <v>634</v>
      </c>
      <c r="D356" s="15" t="s">
        <v>634</v>
      </c>
      <c r="E356" s="15">
        <v>50</v>
      </c>
      <c r="F356" s="15" t="s">
        <v>15</v>
      </c>
    </row>
    <row r="357" spans="1:6" ht="16" x14ac:dyDescent="0.2">
      <c r="A357" s="15" t="s">
        <v>378</v>
      </c>
      <c r="B357" s="15" t="s">
        <v>634</v>
      </c>
      <c r="C357" s="15" t="s">
        <v>634</v>
      </c>
      <c r="D357" s="15" t="s">
        <v>634</v>
      </c>
      <c r="E357" s="15"/>
      <c r="F357" s="75" t="s">
        <v>981</v>
      </c>
    </row>
    <row r="358" spans="1:6" ht="16" x14ac:dyDescent="0.2">
      <c r="A358" s="15" t="s">
        <v>379</v>
      </c>
      <c r="B358" s="15" t="s">
        <v>634</v>
      </c>
      <c r="C358" s="15" t="s">
        <v>634</v>
      </c>
      <c r="D358" s="15" t="s">
        <v>634</v>
      </c>
      <c r="E358" s="15"/>
      <c r="F358" s="75" t="s">
        <v>981</v>
      </c>
    </row>
    <row r="359" spans="1:6" ht="16" x14ac:dyDescent="0.2">
      <c r="A359" s="15" t="s">
        <v>380</v>
      </c>
      <c r="B359" s="15" t="s">
        <v>634</v>
      </c>
      <c r="C359" s="15" t="s">
        <v>634</v>
      </c>
      <c r="D359" s="15" t="s">
        <v>634</v>
      </c>
      <c r="E359" s="15"/>
      <c r="F359" s="75" t="s">
        <v>981</v>
      </c>
    </row>
    <row r="360" spans="1:6" ht="16" x14ac:dyDescent="0.2">
      <c r="A360" s="15" t="s">
        <v>381</v>
      </c>
      <c r="B360" s="15" t="s">
        <v>634</v>
      </c>
      <c r="C360" s="15" t="s">
        <v>634</v>
      </c>
      <c r="D360" s="15" t="s">
        <v>634</v>
      </c>
      <c r="E360" s="15"/>
      <c r="F360" s="75" t="s">
        <v>981</v>
      </c>
    </row>
    <row r="361" spans="1:6" ht="16" x14ac:dyDescent="0.2">
      <c r="A361" s="15" t="s">
        <v>382</v>
      </c>
      <c r="B361" s="15" t="s">
        <v>634</v>
      </c>
      <c r="C361" s="15" t="s">
        <v>634</v>
      </c>
      <c r="D361" s="15" t="s">
        <v>634</v>
      </c>
      <c r="E361" s="15"/>
      <c r="F361" s="75" t="s">
        <v>981</v>
      </c>
    </row>
    <row r="362" spans="1:6" ht="16" x14ac:dyDescent="0.2">
      <c r="A362" s="15" t="s">
        <v>383</v>
      </c>
      <c r="B362" s="15" t="s">
        <v>634</v>
      </c>
      <c r="C362" s="15" t="s">
        <v>634</v>
      </c>
      <c r="D362" s="15" t="s">
        <v>634</v>
      </c>
      <c r="E362" s="15"/>
      <c r="F362" s="75" t="s">
        <v>981</v>
      </c>
    </row>
    <row r="363" spans="1:6" ht="16" x14ac:dyDescent="0.2">
      <c r="A363" s="15" t="s">
        <v>384</v>
      </c>
      <c r="B363" s="15" t="s">
        <v>642</v>
      </c>
      <c r="C363" s="15" t="s">
        <v>634</v>
      </c>
      <c r="D363" s="15" t="s">
        <v>634</v>
      </c>
      <c r="E363" s="15">
        <v>50</v>
      </c>
      <c r="F363" s="15" t="s">
        <v>15</v>
      </c>
    </row>
    <row r="364" spans="1:6" ht="16" x14ac:dyDescent="0.2">
      <c r="A364" s="15" t="s">
        <v>385</v>
      </c>
      <c r="B364" s="15" t="s">
        <v>636</v>
      </c>
      <c r="C364" s="15" t="s">
        <v>634</v>
      </c>
      <c r="D364" s="15" t="s">
        <v>634</v>
      </c>
      <c r="E364" s="15">
        <v>20</v>
      </c>
      <c r="F364" s="15" t="s">
        <v>15</v>
      </c>
    </row>
    <row r="365" spans="1:6" ht="16" x14ac:dyDescent="0.2">
      <c r="A365" s="15" t="s">
        <v>386</v>
      </c>
      <c r="B365" s="15" t="s">
        <v>636</v>
      </c>
      <c r="C365" s="15" t="s">
        <v>634</v>
      </c>
      <c r="D365" s="15" t="s">
        <v>634</v>
      </c>
      <c r="E365" s="15">
        <v>20</v>
      </c>
      <c r="F365" s="15" t="s">
        <v>15</v>
      </c>
    </row>
    <row r="366" spans="1:6" ht="16" x14ac:dyDescent="0.2">
      <c r="A366" s="15" t="s">
        <v>387</v>
      </c>
      <c r="B366" s="15" t="s">
        <v>642</v>
      </c>
      <c r="C366" s="15" t="s">
        <v>634</v>
      </c>
      <c r="D366" s="15" t="s">
        <v>634</v>
      </c>
      <c r="E366" s="15">
        <v>50</v>
      </c>
      <c r="F366" s="15" t="s">
        <v>15</v>
      </c>
    </row>
    <row r="367" spans="1:6" ht="16" x14ac:dyDescent="0.2">
      <c r="A367" s="15" t="s">
        <v>388</v>
      </c>
      <c r="B367" s="15" t="s">
        <v>636</v>
      </c>
      <c r="C367" s="15" t="s">
        <v>634</v>
      </c>
      <c r="D367" s="15" t="s">
        <v>634</v>
      </c>
      <c r="E367" s="15">
        <v>20</v>
      </c>
      <c r="F367" s="15" t="s">
        <v>15</v>
      </c>
    </row>
    <row r="368" spans="1:6" ht="16" x14ac:dyDescent="0.2">
      <c r="A368" s="15" t="s">
        <v>389</v>
      </c>
      <c r="B368" s="15" t="s">
        <v>634</v>
      </c>
      <c r="C368" s="15" t="s">
        <v>634</v>
      </c>
      <c r="D368" s="15" t="s">
        <v>634</v>
      </c>
      <c r="E368" s="15"/>
      <c r="F368" s="75" t="s">
        <v>981</v>
      </c>
    </row>
    <row r="369" spans="1:6" ht="16" x14ac:dyDescent="0.2">
      <c r="A369" s="15" t="s">
        <v>390</v>
      </c>
      <c r="B369" s="15" t="s">
        <v>636</v>
      </c>
      <c r="C369" s="15" t="s">
        <v>634</v>
      </c>
      <c r="D369" s="15" t="s">
        <v>634</v>
      </c>
      <c r="E369" s="15">
        <v>20</v>
      </c>
      <c r="F369" s="15" t="s">
        <v>15</v>
      </c>
    </row>
    <row r="370" spans="1:6" ht="16" x14ac:dyDescent="0.2">
      <c r="A370" s="15" t="s">
        <v>391</v>
      </c>
      <c r="B370" s="15" t="s">
        <v>634</v>
      </c>
      <c r="C370" s="15" t="s">
        <v>634</v>
      </c>
      <c r="D370" s="15" t="s">
        <v>634</v>
      </c>
      <c r="E370" s="15"/>
      <c r="F370" s="75" t="s">
        <v>981</v>
      </c>
    </row>
    <row r="371" spans="1:6" ht="16" x14ac:dyDescent="0.2">
      <c r="A371" s="15" t="s">
        <v>392</v>
      </c>
      <c r="B371" s="15" t="s">
        <v>642</v>
      </c>
      <c r="C371" s="15" t="s">
        <v>636</v>
      </c>
      <c r="D371" s="15" t="s">
        <v>636</v>
      </c>
      <c r="E371" s="15">
        <v>90</v>
      </c>
      <c r="F371" s="15" t="s">
        <v>15</v>
      </c>
    </row>
    <row r="372" spans="1:6" ht="16" x14ac:dyDescent="0.2">
      <c r="A372" s="15" t="s">
        <v>393</v>
      </c>
      <c r="B372" s="15" t="s">
        <v>636</v>
      </c>
      <c r="C372" s="15" t="s">
        <v>634</v>
      </c>
      <c r="D372" s="15" t="s">
        <v>634</v>
      </c>
      <c r="E372" s="15">
        <v>20</v>
      </c>
      <c r="F372" s="15" t="s">
        <v>15</v>
      </c>
    </row>
    <row r="373" spans="1:6" ht="16" x14ac:dyDescent="0.2">
      <c r="A373" s="15" t="s">
        <v>394</v>
      </c>
      <c r="B373" s="15" t="s">
        <v>634</v>
      </c>
      <c r="C373" s="15" t="s">
        <v>634</v>
      </c>
      <c r="D373" s="15" t="s">
        <v>636</v>
      </c>
      <c r="E373" s="15"/>
      <c r="F373" s="75" t="s">
        <v>981</v>
      </c>
    </row>
    <row r="374" spans="1:6" ht="16" x14ac:dyDescent="0.2">
      <c r="A374" s="15" t="s">
        <v>395</v>
      </c>
      <c r="B374" s="15" t="s">
        <v>634</v>
      </c>
      <c r="C374" s="15" t="s">
        <v>634</v>
      </c>
      <c r="D374" s="15" t="s">
        <v>634</v>
      </c>
      <c r="E374" s="15"/>
      <c r="F374" s="75" t="s">
        <v>981</v>
      </c>
    </row>
    <row r="375" spans="1:6" ht="16" x14ac:dyDescent="0.2">
      <c r="A375" s="15" t="s">
        <v>396</v>
      </c>
      <c r="B375" s="15" t="s">
        <v>638</v>
      </c>
      <c r="C375" s="15" t="s">
        <v>634</v>
      </c>
      <c r="D375" s="15" t="s">
        <v>634</v>
      </c>
      <c r="E375" s="15">
        <v>80</v>
      </c>
      <c r="F375" s="15" t="s">
        <v>15</v>
      </c>
    </row>
    <row r="376" spans="1:6" ht="16" x14ac:dyDescent="0.2">
      <c r="A376" s="15" t="s">
        <v>397</v>
      </c>
      <c r="B376" s="15" t="s">
        <v>636</v>
      </c>
      <c r="C376" s="15" t="s">
        <v>634</v>
      </c>
      <c r="D376" s="15" t="s">
        <v>634</v>
      </c>
      <c r="E376" s="15">
        <v>20</v>
      </c>
      <c r="F376" s="15" t="s">
        <v>15</v>
      </c>
    </row>
    <row r="377" spans="1:6" ht="16" x14ac:dyDescent="0.2">
      <c r="A377" s="15" t="s">
        <v>398</v>
      </c>
      <c r="B377" s="15" t="s">
        <v>635</v>
      </c>
      <c r="C377" s="15" t="s">
        <v>636</v>
      </c>
      <c r="D377" s="15" t="s">
        <v>634</v>
      </c>
      <c r="E377" s="15">
        <v>330</v>
      </c>
      <c r="F377" s="15" t="s">
        <v>15</v>
      </c>
    </row>
    <row r="378" spans="1:6" ht="16" x14ac:dyDescent="0.2">
      <c r="A378" s="15" t="s">
        <v>399</v>
      </c>
      <c r="B378" s="15" t="s">
        <v>642</v>
      </c>
      <c r="C378" s="15" t="s">
        <v>634</v>
      </c>
      <c r="D378" s="15" t="s">
        <v>634</v>
      </c>
      <c r="E378" s="15">
        <v>50</v>
      </c>
      <c r="F378" s="15" t="s">
        <v>15</v>
      </c>
    </row>
    <row r="379" spans="1:6" ht="16" x14ac:dyDescent="0.2">
      <c r="A379" s="15" t="s">
        <v>400</v>
      </c>
      <c r="B379" s="15" t="s">
        <v>634</v>
      </c>
      <c r="C379" s="15" t="s">
        <v>634</v>
      </c>
      <c r="D379" s="15" t="s">
        <v>634</v>
      </c>
      <c r="E379" s="15"/>
      <c r="F379" s="75" t="s">
        <v>981</v>
      </c>
    </row>
    <row r="380" spans="1:6" ht="16" x14ac:dyDescent="0.2">
      <c r="A380" s="15" t="s">
        <v>401</v>
      </c>
      <c r="B380" s="15" t="s">
        <v>634</v>
      </c>
      <c r="C380" s="15" t="s">
        <v>634</v>
      </c>
      <c r="D380" s="15" t="s">
        <v>634</v>
      </c>
      <c r="E380" s="15"/>
      <c r="F380" s="75" t="s">
        <v>981</v>
      </c>
    </row>
    <row r="381" spans="1:6" ht="16" x14ac:dyDescent="0.2">
      <c r="A381" s="15" t="s">
        <v>402</v>
      </c>
      <c r="B381" s="15" t="s">
        <v>634</v>
      </c>
      <c r="C381" s="15" t="s">
        <v>634</v>
      </c>
      <c r="D381" s="15" t="s">
        <v>634</v>
      </c>
      <c r="E381" s="15"/>
      <c r="F381" s="75" t="s">
        <v>981</v>
      </c>
    </row>
    <row r="382" spans="1:6" ht="16" x14ac:dyDescent="0.2">
      <c r="A382" s="15" t="s">
        <v>403</v>
      </c>
      <c r="B382" s="15" t="s">
        <v>634</v>
      </c>
      <c r="C382" s="15" t="s">
        <v>636</v>
      </c>
      <c r="D382" s="15" t="s">
        <v>634</v>
      </c>
      <c r="E382" s="15">
        <v>20</v>
      </c>
      <c r="F382" s="15" t="s">
        <v>15</v>
      </c>
    </row>
    <row r="383" spans="1:6" ht="16" x14ac:dyDescent="0.2">
      <c r="A383" s="15" t="s">
        <v>404</v>
      </c>
      <c r="B383" s="15" t="s">
        <v>636</v>
      </c>
      <c r="C383" s="15" t="s">
        <v>634</v>
      </c>
      <c r="D383" s="15" t="s">
        <v>634</v>
      </c>
      <c r="E383" s="15">
        <v>20</v>
      </c>
      <c r="F383" s="15" t="s">
        <v>15</v>
      </c>
    </row>
    <row r="384" spans="1:6" ht="16" x14ac:dyDescent="0.2">
      <c r="A384" s="15" t="s">
        <v>405</v>
      </c>
      <c r="B384" s="15" t="s">
        <v>636</v>
      </c>
      <c r="C384" s="15" t="s">
        <v>634</v>
      </c>
      <c r="D384" s="15" t="s">
        <v>634</v>
      </c>
      <c r="E384" s="15">
        <v>20</v>
      </c>
      <c r="F384" s="15" t="s">
        <v>15</v>
      </c>
    </row>
    <row r="385" spans="1:6" ht="16" x14ac:dyDescent="0.2">
      <c r="A385" s="15" t="s">
        <v>406</v>
      </c>
      <c r="B385" s="15" t="s">
        <v>634</v>
      </c>
      <c r="C385" s="15" t="s">
        <v>634</v>
      </c>
      <c r="D385" s="15" t="s">
        <v>634</v>
      </c>
      <c r="E385" s="15"/>
      <c r="F385" s="75" t="s">
        <v>981</v>
      </c>
    </row>
    <row r="386" spans="1:6" ht="16" x14ac:dyDescent="0.2">
      <c r="A386" s="15" t="s">
        <v>407</v>
      </c>
      <c r="B386" s="15" t="s">
        <v>634</v>
      </c>
      <c r="C386" s="15" t="s">
        <v>634</v>
      </c>
      <c r="D386" s="15" t="s">
        <v>634</v>
      </c>
      <c r="E386" s="15"/>
      <c r="F386" s="75" t="s">
        <v>981</v>
      </c>
    </row>
    <row r="387" spans="1:6" ht="16" x14ac:dyDescent="0.2">
      <c r="A387" s="15" t="s">
        <v>408</v>
      </c>
      <c r="B387" s="15" t="s">
        <v>634</v>
      </c>
      <c r="C387" s="15" t="s">
        <v>634</v>
      </c>
      <c r="D387" s="15" t="s">
        <v>634</v>
      </c>
      <c r="E387" s="15"/>
      <c r="F387" s="75" t="s">
        <v>981</v>
      </c>
    </row>
    <row r="388" spans="1:6" ht="16" x14ac:dyDescent="0.2">
      <c r="A388" s="15" t="s">
        <v>409</v>
      </c>
      <c r="B388" s="15" t="s">
        <v>636</v>
      </c>
      <c r="C388" s="15" t="s">
        <v>634</v>
      </c>
      <c r="D388" s="15" t="s">
        <v>634</v>
      </c>
      <c r="E388" s="15">
        <v>20</v>
      </c>
      <c r="F388" s="15" t="s">
        <v>15</v>
      </c>
    </row>
    <row r="389" spans="1:6" ht="16" x14ac:dyDescent="0.2">
      <c r="A389" s="15" t="s">
        <v>410</v>
      </c>
      <c r="B389" s="15" t="s">
        <v>642</v>
      </c>
      <c r="C389" s="15" t="s">
        <v>634</v>
      </c>
      <c r="D389" s="15" t="s">
        <v>634</v>
      </c>
      <c r="E389" s="15">
        <v>50</v>
      </c>
      <c r="F389" s="15" t="s">
        <v>15</v>
      </c>
    </row>
    <row r="390" spans="1:6" ht="16" x14ac:dyDescent="0.2">
      <c r="A390" s="15" t="s">
        <v>411</v>
      </c>
      <c r="B390" s="15" t="s">
        <v>636</v>
      </c>
      <c r="C390" s="15" t="s">
        <v>634</v>
      </c>
      <c r="D390" s="15" t="s">
        <v>634</v>
      </c>
      <c r="E390" s="15">
        <v>20</v>
      </c>
      <c r="F390" s="15" t="s">
        <v>15</v>
      </c>
    </row>
    <row r="391" spans="1:6" ht="16" x14ac:dyDescent="0.2">
      <c r="A391" s="15" t="s">
        <v>412</v>
      </c>
      <c r="B391" s="15" t="s">
        <v>634</v>
      </c>
      <c r="C391" s="15" t="s">
        <v>636</v>
      </c>
      <c r="D391" s="15" t="s">
        <v>634</v>
      </c>
      <c r="E391" s="15">
        <v>20</v>
      </c>
      <c r="F391" s="15" t="s">
        <v>15</v>
      </c>
    </row>
    <row r="392" spans="1:6" ht="16" x14ac:dyDescent="0.2">
      <c r="A392" s="15" t="s">
        <v>413</v>
      </c>
      <c r="B392" s="15" t="s">
        <v>634</v>
      </c>
      <c r="C392" s="15" t="s">
        <v>634</v>
      </c>
      <c r="D392" s="15" t="s">
        <v>634</v>
      </c>
      <c r="E392" s="15"/>
      <c r="F392" s="75" t="s">
        <v>981</v>
      </c>
    </row>
    <row r="393" spans="1:6" ht="16" x14ac:dyDescent="0.2">
      <c r="A393" s="15" t="s">
        <v>414</v>
      </c>
      <c r="B393" s="15" t="s">
        <v>640</v>
      </c>
      <c r="C393" s="15" t="s">
        <v>634</v>
      </c>
      <c r="D393" s="15" t="s">
        <v>634</v>
      </c>
      <c r="E393" s="15">
        <v>130</v>
      </c>
      <c r="F393" s="15" t="s">
        <v>15</v>
      </c>
    </row>
    <row r="394" spans="1:6" ht="16" x14ac:dyDescent="0.2">
      <c r="A394" s="15" t="s">
        <v>415</v>
      </c>
      <c r="B394" s="15" t="s">
        <v>642</v>
      </c>
      <c r="C394" s="15" t="s">
        <v>634</v>
      </c>
      <c r="D394" s="15" t="s">
        <v>642</v>
      </c>
      <c r="E394" s="15">
        <v>70</v>
      </c>
      <c r="F394" s="15" t="s">
        <v>15</v>
      </c>
    </row>
    <row r="395" spans="1:6" ht="16" x14ac:dyDescent="0.2">
      <c r="A395" s="15" t="s">
        <v>416</v>
      </c>
      <c r="B395" s="15" t="s">
        <v>638</v>
      </c>
      <c r="C395" s="15" t="s">
        <v>634</v>
      </c>
      <c r="D395" s="15" t="s">
        <v>634</v>
      </c>
      <c r="E395" s="15">
        <v>80</v>
      </c>
      <c r="F395" s="15" t="s">
        <v>15</v>
      </c>
    </row>
    <row r="396" spans="1:6" ht="16" x14ac:dyDescent="0.2">
      <c r="A396" s="15" t="s">
        <v>417</v>
      </c>
      <c r="B396" s="15" t="s">
        <v>636</v>
      </c>
      <c r="C396" s="15" t="s">
        <v>634</v>
      </c>
      <c r="D396" s="15" t="s">
        <v>636</v>
      </c>
      <c r="E396" s="15">
        <v>40</v>
      </c>
      <c r="F396" s="15" t="s">
        <v>15</v>
      </c>
    </row>
    <row r="397" spans="1:6" ht="16" x14ac:dyDescent="0.2">
      <c r="A397" s="15" t="s">
        <v>418</v>
      </c>
      <c r="B397" s="15" t="s">
        <v>636</v>
      </c>
      <c r="C397" s="15" t="s">
        <v>634</v>
      </c>
      <c r="D397" s="15" t="s">
        <v>634</v>
      </c>
      <c r="E397" s="15">
        <v>20</v>
      </c>
      <c r="F397" s="15" t="s">
        <v>15</v>
      </c>
    </row>
    <row r="398" spans="1:6" ht="16" x14ac:dyDescent="0.2">
      <c r="A398" s="15" t="s">
        <v>419</v>
      </c>
      <c r="B398" s="15" t="s">
        <v>636</v>
      </c>
      <c r="C398" s="15" t="s">
        <v>634</v>
      </c>
      <c r="D398" s="15" t="s">
        <v>634</v>
      </c>
      <c r="E398" s="15">
        <v>20</v>
      </c>
      <c r="F398" s="15" t="s">
        <v>15</v>
      </c>
    </row>
    <row r="399" spans="1:6" ht="16" x14ac:dyDescent="0.2">
      <c r="A399" s="15" t="s">
        <v>420</v>
      </c>
      <c r="B399" s="15" t="s">
        <v>634</v>
      </c>
      <c r="C399" s="15" t="s">
        <v>634</v>
      </c>
      <c r="D399" s="15" t="s">
        <v>634</v>
      </c>
      <c r="E399" s="15"/>
      <c r="F399" s="75" t="s">
        <v>981</v>
      </c>
    </row>
    <row r="400" spans="1:6" ht="16" x14ac:dyDescent="0.2">
      <c r="A400" s="15" t="s">
        <v>421</v>
      </c>
      <c r="B400" s="15" t="s">
        <v>634</v>
      </c>
      <c r="C400" s="15" t="s">
        <v>634</v>
      </c>
      <c r="D400" s="15" t="s">
        <v>634</v>
      </c>
      <c r="E400" s="15"/>
      <c r="F400" s="75" t="s">
        <v>981</v>
      </c>
    </row>
    <row r="401" spans="1:6" ht="16" x14ac:dyDescent="0.2">
      <c r="A401" s="15" t="s">
        <v>422</v>
      </c>
      <c r="B401" s="15" t="s">
        <v>636</v>
      </c>
      <c r="C401" s="15" t="s">
        <v>634</v>
      </c>
      <c r="D401" s="15" t="s">
        <v>634</v>
      </c>
      <c r="E401" s="15">
        <v>20</v>
      </c>
      <c r="F401" s="15" t="s">
        <v>15</v>
      </c>
    </row>
    <row r="402" spans="1:6" ht="16" x14ac:dyDescent="0.2">
      <c r="A402" s="15" t="s">
        <v>423</v>
      </c>
      <c r="B402" s="15" t="s">
        <v>636</v>
      </c>
      <c r="C402" s="15" t="s">
        <v>634</v>
      </c>
      <c r="D402" s="15" t="s">
        <v>634</v>
      </c>
      <c r="E402" s="15">
        <v>20</v>
      </c>
      <c r="F402" s="15" t="s">
        <v>15</v>
      </c>
    </row>
    <row r="403" spans="1:6" ht="16" x14ac:dyDescent="0.2">
      <c r="A403" s="15" t="s">
        <v>424</v>
      </c>
      <c r="B403" s="15" t="s">
        <v>642</v>
      </c>
      <c r="C403" s="15" t="s">
        <v>634</v>
      </c>
      <c r="D403" s="15" t="s">
        <v>634</v>
      </c>
      <c r="E403" s="15">
        <v>50</v>
      </c>
      <c r="F403" s="15" t="s">
        <v>15</v>
      </c>
    </row>
    <row r="404" spans="1:6" ht="16" x14ac:dyDescent="0.2">
      <c r="A404" s="15" t="s">
        <v>425</v>
      </c>
      <c r="B404" s="15" t="s">
        <v>634</v>
      </c>
      <c r="C404" s="15" t="s">
        <v>634</v>
      </c>
      <c r="D404" s="15" t="s">
        <v>634</v>
      </c>
      <c r="E404" s="15"/>
      <c r="F404" s="75" t="s">
        <v>981</v>
      </c>
    </row>
    <row r="405" spans="1:6" ht="16" x14ac:dyDescent="0.2">
      <c r="A405" s="15" t="s">
        <v>426</v>
      </c>
      <c r="B405" s="15" t="s">
        <v>634</v>
      </c>
      <c r="C405" s="15" t="s">
        <v>634</v>
      </c>
      <c r="D405" s="15" t="s">
        <v>634</v>
      </c>
      <c r="E405" s="15"/>
      <c r="F405" s="75" t="s">
        <v>981</v>
      </c>
    </row>
    <row r="406" spans="1:6" ht="16" x14ac:dyDescent="0.2">
      <c r="A406" s="15" t="s">
        <v>427</v>
      </c>
      <c r="B406" s="15" t="s">
        <v>636</v>
      </c>
      <c r="C406" s="15" t="s">
        <v>634</v>
      </c>
      <c r="D406" s="15" t="s">
        <v>634</v>
      </c>
      <c r="E406" s="15">
        <v>20</v>
      </c>
      <c r="F406" s="15" t="s">
        <v>15</v>
      </c>
    </row>
    <row r="407" spans="1:6" ht="16" x14ac:dyDescent="0.2">
      <c r="A407" s="15" t="s">
        <v>428</v>
      </c>
      <c r="B407" s="15" t="s">
        <v>638</v>
      </c>
      <c r="C407" s="15" t="s">
        <v>634</v>
      </c>
      <c r="D407" s="15" t="s">
        <v>634</v>
      </c>
      <c r="E407" s="15">
        <v>80</v>
      </c>
      <c r="F407" s="15" t="s">
        <v>15</v>
      </c>
    </row>
    <row r="408" spans="1:6" ht="16" x14ac:dyDescent="0.2">
      <c r="A408" s="15" t="s">
        <v>429</v>
      </c>
      <c r="B408" s="15" t="s">
        <v>634</v>
      </c>
      <c r="C408" s="15" t="s">
        <v>634</v>
      </c>
      <c r="D408" s="15" t="s">
        <v>634</v>
      </c>
      <c r="E408" s="15"/>
      <c r="F408" s="75" t="s">
        <v>981</v>
      </c>
    </row>
    <row r="409" spans="1:6" ht="16" x14ac:dyDescent="0.2">
      <c r="A409" s="15" t="s">
        <v>430</v>
      </c>
      <c r="B409" s="15" t="s">
        <v>634</v>
      </c>
      <c r="C409" s="15" t="s">
        <v>634</v>
      </c>
      <c r="D409" s="15" t="s">
        <v>634</v>
      </c>
      <c r="E409" s="15"/>
      <c r="F409" s="75" t="s">
        <v>981</v>
      </c>
    </row>
    <row r="410" spans="1:6" ht="16" x14ac:dyDescent="0.2">
      <c r="A410" s="15" t="s">
        <v>431</v>
      </c>
      <c r="B410" s="15" t="s">
        <v>634</v>
      </c>
      <c r="C410" s="15" t="s">
        <v>636</v>
      </c>
      <c r="D410" s="15" t="s">
        <v>634</v>
      </c>
      <c r="E410" s="15">
        <v>20</v>
      </c>
      <c r="F410" s="15" t="s">
        <v>15</v>
      </c>
    </row>
    <row r="411" spans="1:6" ht="16" x14ac:dyDescent="0.2">
      <c r="A411" s="15" t="s">
        <v>432</v>
      </c>
      <c r="B411" s="15" t="s">
        <v>635</v>
      </c>
      <c r="C411" s="15" t="s">
        <v>642</v>
      </c>
      <c r="D411" s="15" t="s">
        <v>634</v>
      </c>
      <c r="E411" s="15">
        <v>490</v>
      </c>
      <c r="F411" s="15" t="s">
        <v>15</v>
      </c>
    </row>
    <row r="412" spans="1:6" ht="16" x14ac:dyDescent="0.2">
      <c r="A412" s="15" t="s">
        <v>433</v>
      </c>
      <c r="B412" s="15" t="s">
        <v>642</v>
      </c>
      <c r="C412" s="15" t="s">
        <v>636</v>
      </c>
      <c r="D412" s="15" t="s">
        <v>636</v>
      </c>
      <c r="E412" s="15">
        <v>90</v>
      </c>
      <c r="F412" s="15" t="s">
        <v>15</v>
      </c>
    </row>
    <row r="413" spans="1:6" ht="16" x14ac:dyDescent="0.2">
      <c r="A413" s="15" t="s">
        <v>434</v>
      </c>
      <c r="B413" s="15" t="s">
        <v>636</v>
      </c>
      <c r="C413" s="15" t="s">
        <v>642</v>
      </c>
      <c r="D413" s="15" t="s">
        <v>634</v>
      </c>
      <c r="E413" s="15">
        <v>60</v>
      </c>
      <c r="F413" s="15" t="s">
        <v>15</v>
      </c>
    </row>
    <row r="414" spans="1:6" ht="16" x14ac:dyDescent="0.2">
      <c r="A414" s="15" t="s">
        <v>435</v>
      </c>
      <c r="B414" s="15" t="s">
        <v>636</v>
      </c>
      <c r="C414" s="15" t="s">
        <v>634</v>
      </c>
      <c r="D414" s="15" t="s">
        <v>634</v>
      </c>
      <c r="E414" s="15">
        <v>20</v>
      </c>
      <c r="F414" s="15" t="s">
        <v>15</v>
      </c>
    </row>
    <row r="415" spans="1:6" ht="16" x14ac:dyDescent="0.2">
      <c r="A415" s="15" t="s">
        <v>436</v>
      </c>
      <c r="B415" s="15" t="s">
        <v>634</v>
      </c>
      <c r="C415" s="15" t="s">
        <v>634</v>
      </c>
      <c r="D415" s="15" t="s">
        <v>636</v>
      </c>
      <c r="E415" s="15"/>
      <c r="F415" s="75" t="s">
        <v>981</v>
      </c>
    </row>
    <row r="416" spans="1:6" ht="16" x14ac:dyDescent="0.2">
      <c r="A416" s="15" t="s">
        <v>437</v>
      </c>
      <c r="B416" s="15" t="s">
        <v>634</v>
      </c>
      <c r="C416" s="15" t="s">
        <v>634</v>
      </c>
      <c r="D416" s="15" t="s">
        <v>634</v>
      </c>
      <c r="E416" s="15"/>
      <c r="F416" s="75" t="s">
        <v>981</v>
      </c>
    </row>
    <row r="417" spans="1:6" ht="16" x14ac:dyDescent="0.2">
      <c r="A417" s="15" t="s">
        <v>438</v>
      </c>
      <c r="B417" s="15" t="s">
        <v>634</v>
      </c>
      <c r="C417" s="15" t="s">
        <v>634</v>
      </c>
      <c r="D417" s="15" t="s">
        <v>634</v>
      </c>
      <c r="E417" s="15"/>
      <c r="F417" s="75" t="s">
        <v>981</v>
      </c>
    </row>
    <row r="418" spans="1:6" ht="16" x14ac:dyDescent="0.2">
      <c r="A418" s="15" t="s">
        <v>439</v>
      </c>
      <c r="B418" s="15" t="s">
        <v>634</v>
      </c>
      <c r="C418" s="15" t="s">
        <v>634</v>
      </c>
      <c r="D418" s="15" t="s">
        <v>634</v>
      </c>
      <c r="E418" s="15"/>
      <c r="F418" s="75" t="s">
        <v>981</v>
      </c>
    </row>
    <row r="419" spans="1:6" ht="16" x14ac:dyDescent="0.2">
      <c r="A419" s="15" t="s">
        <v>440</v>
      </c>
      <c r="B419" s="15" t="s">
        <v>636</v>
      </c>
      <c r="C419" s="15" t="s">
        <v>634</v>
      </c>
      <c r="D419" s="15" t="s">
        <v>634</v>
      </c>
      <c r="E419" s="15">
        <v>20</v>
      </c>
      <c r="F419" s="15" t="s">
        <v>15</v>
      </c>
    </row>
    <row r="420" spans="1:6" ht="16" x14ac:dyDescent="0.2">
      <c r="A420" s="15" t="s">
        <v>441</v>
      </c>
      <c r="B420" s="15" t="s">
        <v>642</v>
      </c>
      <c r="C420" s="15" t="s">
        <v>634</v>
      </c>
      <c r="D420" s="15" t="s">
        <v>634</v>
      </c>
      <c r="E420" s="15">
        <v>50</v>
      </c>
      <c r="F420" s="15" t="s">
        <v>15</v>
      </c>
    </row>
    <row r="421" spans="1:6" ht="16" x14ac:dyDescent="0.2">
      <c r="A421" s="15" t="s">
        <v>442</v>
      </c>
      <c r="B421" s="15" t="s">
        <v>642</v>
      </c>
      <c r="C421" s="15" t="s">
        <v>634</v>
      </c>
      <c r="D421" s="15" t="s">
        <v>636</v>
      </c>
      <c r="E421" s="15">
        <v>70</v>
      </c>
      <c r="F421" s="15" t="s">
        <v>15</v>
      </c>
    </row>
    <row r="422" spans="1:6" ht="16" x14ac:dyDescent="0.2">
      <c r="A422" s="15" t="s">
        <v>443</v>
      </c>
      <c r="B422" s="15" t="s">
        <v>634</v>
      </c>
      <c r="C422" s="15" t="s">
        <v>634</v>
      </c>
      <c r="D422" s="15" t="s">
        <v>634</v>
      </c>
      <c r="E422" s="15"/>
      <c r="F422" s="75" t="s">
        <v>981</v>
      </c>
    </row>
    <row r="423" spans="1:6" ht="16" x14ac:dyDescent="0.2">
      <c r="A423" s="15" t="s">
        <v>444</v>
      </c>
      <c r="B423" s="15" t="s">
        <v>634</v>
      </c>
      <c r="C423" s="15" t="s">
        <v>636</v>
      </c>
      <c r="D423" s="15" t="s">
        <v>634</v>
      </c>
      <c r="E423" s="15">
        <v>20</v>
      </c>
      <c r="F423" s="15" t="s">
        <v>15</v>
      </c>
    </row>
    <row r="424" spans="1:6" ht="16" x14ac:dyDescent="0.2">
      <c r="A424" s="15" t="s">
        <v>445</v>
      </c>
      <c r="B424" s="15" t="s">
        <v>634</v>
      </c>
      <c r="C424" s="15" t="s">
        <v>634</v>
      </c>
      <c r="D424" s="15" t="s">
        <v>634</v>
      </c>
      <c r="E424" s="15"/>
      <c r="F424" s="75" t="s">
        <v>981</v>
      </c>
    </row>
    <row r="425" spans="1:6" ht="16" x14ac:dyDescent="0.2">
      <c r="A425" s="15" t="s">
        <v>446</v>
      </c>
      <c r="B425" s="15" t="s">
        <v>634</v>
      </c>
      <c r="C425" s="15" t="s">
        <v>634</v>
      </c>
      <c r="D425" s="15" t="s">
        <v>634</v>
      </c>
      <c r="E425" s="15"/>
      <c r="F425" s="75" t="s">
        <v>981</v>
      </c>
    </row>
    <row r="426" spans="1:6" ht="16" x14ac:dyDescent="0.2">
      <c r="A426" s="15" t="s">
        <v>447</v>
      </c>
      <c r="B426" s="15" t="s">
        <v>634</v>
      </c>
      <c r="C426" s="15" t="s">
        <v>634</v>
      </c>
      <c r="D426" s="15" t="s">
        <v>634</v>
      </c>
      <c r="E426" s="15"/>
      <c r="F426" s="75" t="s">
        <v>981</v>
      </c>
    </row>
    <row r="427" spans="1:6" ht="16" x14ac:dyDescent="0.2">
      <c r="A427" s="15" t="s">
        <v>448</v>
      </c>
      <c r="B427" s="15" t="s">
        <v>636</v>
      </c>
      <c r="C427" s="15" t="s">
        <v>634</v>
      </c>
      <c r="D427" s="15" t="s">
        <v>634</v>
      </c>
      <c r="E427" s="15">
        <v>20</v>
      </c>
      <c r="F427" s="15" t="s">
        <v>15</v>
      </c>
    </row>
    <row r="428" spans="1:6" ht="16" x14ac:dyDescent="0.2">
      <c r="A428" s="15" t="s">
        <v>449</v>
      </c>
      <c r="B428" s="15" t="s">
        <v>636</v>
      </c>
      <c r="C428" s="15" t="s">
        <v>634</v>
      </c>
      <c r="D428" s="15" t="s">
        <v>634</v>
      </c>
      <c r="E428" s="15">
        <v>20</v>
      </c>
      <c r="F428" s="15" t="s">
        <v>15</v>
      </c>
    </row>
    <row r="429" spans="1:6" ht="16" x14ac:dyDescent="0.2">
      <c r="A429" s="15" t="s">
        <v>450</v>
      </c>
      <c r="B429" s="15" t="s">
        <v>634</v>
      </c>
      <c r="C429" s="15" t="s">
        <v>634</v>
      </c>
      <c r="D429" s="15" t="s">
        <v>634</v>
      </c>
      <c r="E429" s="15"/>
      <c r="F429" s="75" t="s">
        <v>981</v>
      </c>
    </row>
    <row r="430" spans="1:6" ht="16" x14ac:dyDescent="0.2">
      <c r="A430" s="15" t="s">
        <v>451</v>
      </c>
      <c r="B430" s="15" t="s">
        <v>634</v>
      </c>
      <c r="C430" s="15" t="s">
        <v>634</v>
      </c>
      <c r="D430" s="15" t="s">
        <v>634</v>
      </c>
      <c r="E430" s="15"/>
      <c r="F430" s="75" t="s">
        <v>981</v>
      </c>
    </row>
    <row r="431" spans="1:6" ht="16" x14ac:dyDescent="0.2">
      <c r="A431" s="15" t="s">
        <v>452</v>
      </c>
      <c r="B431" s="15" t="s">
        <v>642</v>
      </c>
      <c r="C431" s="15" t="s">
        <v>636</v>
      </c>
      <c r="D431" s="15" t="s">
        <v>634</v>
      </c>
      <c r="E431" s="15">
        <v>70</v>
      </c>
      <c r="F431" s="15" t="s">
        <v>15</v>
      </c>
    </row>
    <row r="432" spans="1:6" ht="16" x14ac:dyDescent="0.2">
      <c r="A432" s="15" t="s">
        <v>453</v>
      </c>
      <c r="B432" s="15" t="s">
        <v>642</v>
      </c>
      <c r="C432" s="15" t="s">
        <v>634</v>
      </c>
      <c r="D432" s="15" t="s">
        <v>634</v>
      </c>
      <c r="E432" s="15">
        <v>50</v>
      </c>
      <c r="F432" s="15" t="s">
        <v>15</v>
      </c>
    </row>
    <row r="433" spans="1:6" ht="16" x14ac:dyDescent="0.2">
      <c r="A433" s="15" t="s">
        <v>455</v>
      </c>
      <c r="B433" s="15" t="s">
        <v>642</v>
      </c>
      <c r="C433" s="15" t="s">
        <v>634</v>
      </c>
      <c r="D433" s="15" t="s">
        <v>634</v>
      </c>
      <c r="E433" s="15">
        <v>50</v>
      </c>
      <c r="F433" s="15" t="s">
        <v>15</v>
      </c>
    </row>
    <row r="434" spans="1:6" ht="16" x14ac:dyDescent="0.2">
      <c r="A434" s="15" t="s">
        <v>456</v>
      </c>
      <c r="B434" s="15" t="s">
        <v>640</v>
      </c>
      <c r="C434" s="15" t="s">
        <v>636</v>
      </c>
      <c r="D434" s="15" t="s">
        <v>636</v>
      </c>
      <c r="E434" s="15">
        <v>210</v>
      </c>
      <c r="F434" s="15" t="s">
        <v>15</v>
      </c>
    </row>
    <row r="435" spans="1:6" ht="16" x14ac:dyDescent="0.2">
      <c r="A435" s="15" t="s">
        <v>459</v>
      </c>
      <c r="B435" s="15" t="s">
        <v>636</v>
      </c>
      <c r="C435" s="15" t="s">
        <v>634</v>
      </c>
      <c r="D435" s="15" t="s">
        <v>636</v>
      </c>
      <c r="E435" s="15">
        <v>40</v>
      </c>
      <c r="F435" s="15" t="s">
        <v>15</v>
      </c>
    </row>
    <row r="436" spans="1:6" ht="16" x14ac:dyDescent="0.2">
      <c r="A436" s="15" t="s">
        <v>460</v>
      </c>
      <c r="B436" s="15" t="s">
        <v>638</v>
      </c>
      <c r="C436" s="15" t="s">
        <v>634</v>
      </c>
      <c r="D436" s="15" t="s">
        <v>634</v>
      </c>
      <c r="E436" s="15">
        <v>80</v>
      </c>
      <c r="F436" s="15" t="s">
        <v>15</v>
      </c>
    </row>
    <row r="437" spans="1:6" ht="16" x14ac:dyDescent="0.2">
      <c r="A437" s="15" t="s">
        <v>461</v>
      </c>
      <c r="B437" s="15" t="s">
        <v>640</v>
      </c>
      <c r="C437" s="15" t="s">
        <v>636</v>
      </c>
      <c r="D437" s="15" t="s">
        <v>634</v>
      </c>
      <c r="E437" s="15">
        <v>170</v>
      </c>
      <c r="F437" s="15" t="s">
        <v>15</v>
      </c>
    </row>
    <row r="438" spans="1:6" ht="16" x14ac:dyDescent="0.2">
      <c r="A438" s="15" t="s">
        <v>462</v>
      </c>
      <c r="B438" s="15" t="s">
        <v>635</v>
      </c>
      <c r="C438" s="15" t="s">
        <v>634</v>
      </c>
      <c r="D438" s="15" t="s">
        <v>634</v>
      </c>
      <c r="E438" s="15">
        <v>230</v>
      </c>
      <c r="F438" s="15" t="s">
        <v>15</v>
      </c>
    </row>
    <row r="439" spans="1:6" ht="16" x14ac:dyDescent="0.2">
      <c r="A439" s="15" t="s">
        <v>463</v>
      </c>
      <c r="B439" s="15" t="s">
        <v>636</v>
      </c>
      <c r="C439" s="15" t="s">
        <v>634</v>
      </c>
      <c r="D439" s="15" t="s">
        <v>634</v>
      </c>
      <c r="E439" s="15">
        <v>20</v>
      </c>
      <c r="F439" s="15" t="s">
        <v>15</v>
      </c>
    </row>
    <row r="440" spans="1:6" ht="16" x14ac:dyDescent="0.2">
      <c r="A440" s="15" t="s">
        <v>464</v>
      </c>
      <c r="B440" s="15" t="s">
        <v>636</v>
      </c>
      <c r="C440" s="15" t="s">
        <v>634</v>
      </c>
      <c r="D440" s="15" t="s">
        <v>634</v>
      </c>
      <c r="E440" s="15">
        <v>20</v>
      </c>
      <c r="F440" s="15" t="s">
        <v>15</v>
      </c>
    </row>
    <row r="441" spans="1:6" ht="16" x14ac:dyDescent="0.2">
      <c r="A441" s="15" t="s">
        <v>465</v>
      </c>
      <c r="B441" s="15" t="s">
        <v>642</v>
      </c>
      <c r="C441" s="15" t="s">
        <v>634</v>
      </c>
      <c r="D441" s="15" t="s">
        <v>634</v>
      </c>
      <c r="E441" s="15">
        <v>50</v>
      </c>
      <c r="F441" s="15" t="s">
        <v>15</v>
      </c>
    </row>
    <row r="442" spans="1:6" ht="16" x14ac:dyDescent="0.2">
      <c r="A442" s="15" t="s">
        <v>466</v>
      </c>
      <c r="B442" s="15" t="s">
        <v>642</v>
      </c>
      <c r="C442" s="15" t="s">
        <v>636</v>
      </c>
      <c r="D442" s="15" t="s">
        <v>634</v>
      </c>
      <c r="E442" s="15">
        <v>70</v>
      </c>
      <c r="F442" s="15" t="s">
        <v>15</v>
      </c>
    </row>
    <row r="443" spans="1:6" ht="16" x14ac:dyDescent="0.2">
      <c r="A443" s="15" t="s">
        <v>467</v>
      </c>
      <c r="B443" s="15" t="s">
        <v>634</v>
      </c>
      <c r="C443" s="15" t="s">
        <v>636</v>
      </c>
      <c r="D443" s="15" t="s">
        <v>636</v>
      </c>
      <c r="E443" s="15">
        <v>20</v>
      </c>
      <c r="F443" s="15" t="s">
        <v>15</v>
      </c>
    </row>
    <row r="444" spans="1:6" ht="16" x14ac:dyDescent="0.2">
      <c r="A444" s="15" t="s">
        <v>468</v>
      </c>
      <c r="B444" s="15" t="s">
        <v>636</v>
      </c>
      <c r="C444" s="15" t="s">
        <v>634</v>
      </c>
      <c r="D444" s="15" t="s">
        <v>634</v>
      </c>
      <c r="E444" s="15">
        <v>20</v>
      </c>
      <c r="F444" s="15" t="s">
        <v>15</v>
      </c>
    </row>
    <row r="445" spans="1:6" ht="16" x14ac:dyDescent="0.2">
      <c r="A445" s="15" t="s">
        <v>469</v>
      </c>
      <c r="B445" s="15" t="s">
        <v>634</v>
      </c>
      <c r="C445" s="15" t="s">
        <v>634</v>
      </c>
      <c r="D445" s="15" t="s">
        <v>634</v>
      </c>
      <c r="E445" s="15"/>
      <c r="F445" s="75" t="s">
        <v>981</v>
      </c>
    </row>
    <row r="446" spans="1:6" ht="16" x14ac:dyDescent="0.2">
      <c r="A446" s="15" t="s">
        <v>470</v>
      </c>
      <c r="B446" s="15" t="s">
        <v>634</v>
      </c>
      <c r="C446" s="15" t="s">
        <v>634</v>
      </c>
      <c r="D446" s="15" t="s">
        <v>634</v>
      </c>
      <c r="E446" s="15"/>
      <c r="F446" s="75" t="s">
        <v>981</v>
      </c>
    </row>
    <row r="447" spans="1:6" ht="16" x14ac:dyDescent="0.2">
      <c r="A447" s="15" t="s">
        <v>471</v>
      </c>
      <c r="B447" s="15" t="s">
        <v>642</v>
      </c>
      <c r="C447" s="15" t="s">
        <v>642</v>
      </c>
      <c r="D447" s="15" t="s">
        <v>634</v>
      </c>
      <c r="E447" s="15">
        <v>90</v>
      </c>
      <c r="F447" s="15" t="s">
        <v>15</v>
      </c>
    </row>
    <row r="448" spans="1:6" ht="16" x14ac:dyDescent="0.2">
      <c r="A448" s="15" t="s">
        <v>472</v>
      </c>
      <c r="B448" s="15" t="s">
        <v>635</v>
      </c>
      <c r="C448" s="15" t="s">
        <v>636</v>
      </c>
      <c r="D448" s="15" t="s">
        <v>634</v>
      </c>
      <c r="E448" s="15">
        <v>330</v>
      </c>
      <c r="F448" s="15" t="s">
        <v>15</v>
      </c>
    </row>
    <row r="449" spans="1:6" ht="16" x14ac:dyDescent="0.2">
      <c r="A449" s="15" t="s">
        <v>473</v>
      </c>
      <c r="B449" s="15" t="s">
        <v>634</v>
      </c>
      <c r="C449" s="15" t="s">
        <v>634</v>
      </c>
      <c r="D449" s="15" t="s">
        <v>634</v>
      </c>
      <c r="E449" s="15"/>
      <c r="F449" s="75" t="s">
        <v>981</v>
      </c>
    </row>
    <row r="450" spans="1:6" ht="16" x14ac:dyDescent="0.2">
      <c r="A450" s="15" t="s">
        <v>474</v>
      </c>
      <c r="B450" s="15" t="s">
        <v>634</v>
      </c>
      <c r="C450" s="15" t="s">
        <v>634</v>
      </c>
      <c r="D450" s="15" t="s">
        <v>636</v>
      </c>
      <c r="E450" s="15"/>
      <c r="F450" s="75" t="s">
        <v>981</v>
      </c>
    </row>
    <row r="451" spans="1:6" ht="16" x14ac:dyDescent="0.2">
      <c r="A451" s="15" t="s">
        <v>475</v>
      </c>
      <c r="B451" s="15" t="s">
        <v>636</v>
      </c>
      <c r="C451" s="15" t="s">
        <v>634</v>
      </c>
      <c r="D451" s="15" t="s">
        <v>634</v>
      </c>
      <c r="E451" s="15">
        <v>20</v>
      </c>
      <c r="F451" s="15" t="s">
        <v>15</v>
      </c>
    </row>
    <row r="452" spans="1:6" ht="16" x14ac:dyDescent="0.2">
      <c r="A452" s="15" t="s">
        <v>476</v>
      </c>
      <c r="B452" s="15" t="s">
        <v>634</v>
      </c>
      <c r="C452" s="15" t="s">
        <v>634</v>
      </c>
      <c r="D452" s="15" t="s">
        <v>636</v>
      </c>
      <c r="E452" s="15"/>
      <c r="F452" s="75" t="s">
        <v>981</v>
      </c>
    </row>
    <row r="453" spans="1:6" ht="16" x14ac:dyDescent="0.2">
      <c r="A453" s="15" t="s">
        <v>477</v>
      </c>
      <c r="B453" s="15" t="s">
        <v>640</v>
      </c>
      <c r="C453" s="15" t="s">
        <v>642</v>
      </c>
      <c r="D453" s="15" t="s">
        <v>634</v>
      </c>
      <c r="E453" s="15">
        <v>220</v>
      </c>
      <c r="F453" s="15" t="s">
        <v>15</v>
      </c>
    </row>
    <row r="454" spans="1:6" ht="16" x14ac:dyDescent="0.2">
      <c r="A454" s="15" t="s">
        <v>478</v>
      </c>
      <c r="B454" s="15" t="s">
        <v>634</v>
      </c>
      <c r="C454" s="15" t="s">
        <v>634</v>
      </c>
      <c r="D454" s="15" t="s">
        <v>634</v>
      </c>
      <c r="E454" s="15"/>
      <c r="F454" s="75" t="s">
        <v>981</v>
      </c>
    </row>
    <row r="455" spans="1:6" ht="16" x14ac:dyDescent="0.2">
      <c r="A455" s="15" t="s">
        <v>479</v>
      </c>
      <c r="B455" s="15" t="s">
        <v>634</v>
      </c>
      <c r="C455" s="15" t="s">
        <v>642</v>
      </c>
      <c r="D455" s="15" t="s">
        <v>634</v>
      </c>
      <c r="E455" s="15">
        <v>40</v>
      </c>
      <c r="F455" s="15" t="s">
        <v>15</v>
      </c>
    </row>
    <row r="456" spans="1:6" ht="16" x14ac:dyDescent="0.2">
      <c r="A456" s="15" t="s">
        <v>480</v>
      </c>
      <c r="B456" s="15" t="s">
        <v>634</v>
      </c>
      <c r="C456" s="15" t="s">
        <v>634</v>
      </c>
      <c r="D456" s="15" t="s">
        <v>634</v>
      </c>
      <c r="E456" s="15"/>
      <c r="F456" s="75" t="s">
        <v>981</v>
      </c>
    </row>
    <row r="457" spans="1:6" ht="16" x14ac:dyDescent="0.2">
      <c r="A457" s="15" t="s">
        <v>481</v>
      </c>
      <c r="B457" s="15" t="s">
        <v>636</v>
      </c>
      <c r="C457" s="15" t="s">
        <v>634</v>
      </c>
      <c r="D457" s="15" t="s">
        <v>634</v>
      </c>
      <c r="E457" s="15">
        <v>20</v>
      </c>
      <c r="F457" s="15" t="s">
        <v>15</v>
      </c>
    </row>
    <row r="458" spans="1:6" ht="16" x14ac:dyDescent="0.2">
      <c r="A458" s="15" t="s">
        <v>482</v>
      </c>
      <c r="B458" s="15" t="s">
        <v>634</v>
      </c>
      <c r="C458" s="15" t="s">
        <v>636</v>
      </c>
      <c r="D458" s="15" t="s">
        <v>634</v>
      </c>
      <c r="E458" s="15">
        <v>20</v>
      </c>
      <c r="F458" s="15" t="s">
        <v>15</v>
      </c>
    </row>
    <row r="459" spans="1:6" ht="16" x14ac:dyDescent="0.2">
      <c r="A459" s="15" t="s">
        <v>483</v>
      </c>
      <c r="B459" s="15" t="s">
        <v>642</v>
      </c>
      <c r="C459" s="15" t="s">
        <v>642</v>
      </c>
      <c r="D459" s="15" t="s">
        <v>634</v>
      </c>
      <c r="E459" s="15">
        <v>90</v>
      </c>
      <c r="F459" s="15" t="s">
        <v>15</v>
      </c>
    </row>
    <row r="460" spans="1:6" ht="16" x14ac:dyDescent="0.2">
      <c r="A460" s="15" t="s">
        <v>484</v>
      </c>
      <c r="B460" s="15" t="s">
        <v>638</v>
      </c>
      <c r="C460" s="15" t="s">
        <v>634</v>
      </c>
      <c r="D460" s="15" t="s">
        <v>634</v>
      </c>
      <c r="E460" s="15">
        <v>80</v>
      </c>
      <c r="F460" s="15" t="s">
        <v>15</v>
      </c>
    </row>
    <row r="461" spans="1:6" ht="16" x14ac:dyDescent="0.2">
      <c r="A461" s="15" t="s">
        <v>486</v>
      </c>
      <c r="B461" s="15" t="s">
        <v>634</v>
      </c>
      <c r="C461" s="15" t="s">
        <v>634</v>
      </c>
      <c r="D461" s="15" t="s">
        <v>634</v>
      </c>
      <c r="E461" s="15"/>
      <c r="F461" s="75" t="s">
        <v>981</v>
      </c>
    </row>
    <row r="462" spans="1:6" ht="16" x14ac:dyDescent="0.2">
      <c r="A462" s="15" t="s">
        <v>487</v>
      </c>
      <c r="B462" s="15" t="s">
        <v>638</v>
      </c>
      <c r="C462" s="15" t="s">
        <v>634</v>
      </c>
      <c r="D462" s="15" t="s">
        <v>634</v>
      </c>
      <c r="E462" s="15">
        <v>80</v>
      </c>
      <c r="F462" s="15" t="s">
        <v>15</v>
      </c>
    </row>
    <row r="463" spans="1:6" ht="16" x14ac:dyDescent="0.2">
      <c r="A463" s="15" t="s">
        <v>488</v>
      </c>
      <c r="B463" s="15" t="s">
        <v>634</v>
      </c>
      <c r="C463" s="15" t="s">
        <v>634</v>
      </c>
      <c r="D463" s="15" t="s">
        <v>634</v>
      </c>
      <c r="E463" s="15"/>
      <c r="F463" s="75" t="s">
        <v>981</v>
      </c>
    </row>
    <row r="464" spans="1:6" ht="16" x14ac:dyDescent="0.2">
      <c r="A464" s="15" t="s">
        <v>489</v>
      </c>
      <c r="B464" s="15" t="s">
        <v>635</v>
      </c>
      <c r="C464" s="15" t="s">
        <v>636</v>
      </c>
      <c r="D464" s="15" t="s">
        <v>634</v>
      </c>
      <c r="E464" s="15">
        <v>330</v>
      </c>
      <c r="F464" s="15" t="s">
        <v>15</v>
      </c>
    </row>
    <row r="465" spans="1:6" ht="16" x14ac:dyDescent="0.2">
      <c r="A465" s="15" t="s">
        <v>490</v>
      </c>
      <c r="B465" s="15" t="s">
        <v>634</v>
      </c>
      <c r="C465" s="15" t="s">
        <v>636</v>
      </c>
      <c r="D465" s="15" t="s">
        <v>634</v>
      </c>
      <c r="E465" s="15">
        <v>20</v>
      </c>
      <c r="F465" s="15" t="s">
        <v>15</v>
      </c>
    </row>
    <row r="466" spans="1:6" ht="16" x14ac:dyDescent="0.2">
      <c r="A466" s="15" t="s">
        <v>491</v>
      </c>
      <c r="B466" s="15" t="s">
        <v>642</v>
      </c>
      <c r="C466" s="15" t="s">
        <v>634</v>
      </c>
      <c r="D466" s="15" t="s">
        <v>634</v>
      </c>
      <c r="E466" s="15">
        <v>50</v>
      </c>
      <c r="F466" s="15" t="s">
        <v>15</v>
      </c>
    </row>
    <row r="467" spans="1:6" ht="16" x14ac:dyDescent="0.2">
      <c r="A467" s="15" t="s">
        <v>492</v>
      </c>
      <c r="B467" s="15" t="s">
        <v>634</v>
      </c>
      <c r="C467" s="15" t="s">
        <v>634</v>
      </c>
      <c r="D467" s="15" t="s">
        <v>634</v>
      </c>
      <c r="E467" s="15"/>
      <c r="F467" s="75" t="s">
        <v>981</v>
      </c>
    </row>
    <row r="468" spans="1:6" ht="16" x14ac:dyDescent="0.2">
      <c r="A468" s="15" t="s">
        <v>493</v>
      </c>
      <c r="B468" s="15" t="s">
        <v>636</v>
      </c>
      <c r="C468" s="15" t="s">
        <v>634</v>
      </c>
      <c r="D468" s="15" t="s">
        <v>634</v>
      </c>
      <c r="E468" s="15">
        <v>20</v>
      </c>
      <c r="F468" s="15" t="s">
        <v>15</v>
      </c>
    </row>
    <row r="469" spans="1:6" ht="16" x14ac:dyDescent="0.2">
      <c r="A469" s="15" t="s">
        <v>494</v>
      </c>
      <c r="B469" s="15" t="s">
        <v>634</v>
      </c>
      <c r="C469" s="15" t="s">
        <v>634</v>
      </c>
      <c r="D469" s="15" t="s">
        <v>634</v>
      </c>
      <c r="E469" s="15"/>
      <c r="F469" s="75" t="s">
        <v>981</v>
      </c>
    </row>
    <row r="470" spans="1:6" ht="16" x14ac:dyDescent="0.2">
      <c r="A470" s="15" t="s">
        <v>495</v>
      </c>
      <c r="B470" s="15" t="s">
        <v>634</v>
      </c>
      <c r="C470" s="15" t="s">
        <v>634</v>
      </c>
      <c r="D470" s="15" t="s">
        <v>634</v>
      </c>
      <c r="E470" s="15"/>
      <c r="F470" s="75" t="s">
        <v>981</v>
      </c>
    </row>
    <row r="471" spans="1:6" ht="16" x14ac:dyDescent="0.2">
      <c r="A471" s="15" t="s">
        <v>496</v>
      </c>
      <c r="B471" s="15" t="s">
        <v>642</v>
      </c>
      <c r="C471" s="15" t="s">
        <v>636</v>
      </c>
      <c r="D471" s="15" t="s">
        <v>634</v>
      </c>
      <c r="E471" s="15">
        <v>70</v>
      </c>
      <c r="F471" s="15" t="s">
        <v>15</v>
      </c>
    </row>
    <row r="472" spans="1:6" ht="16" x14ac:dyDescent="0.2">
      <c r="A472" s="15" t="s">
        <v>497</v>
      </c>
      <c r="B472" s="15" t="s">
        <v>634</v>
      </c>
      <c r="C472" s="15" t="s">
        <v>634</v>
      </c>
      <c r="D472" s="15" t="s">
        <v>636</v>
      </c>
      <c r="E472" s="15"/>
      <c r="F472" s="75" t="s">
        <v>981</v>
      </c>
    </row>
    <row r="473" spans="1:6" ht="16" x14ac:dyDescent="0.2">
      <c r="A473" s="15" t="s">
        <v>498</v>
      </c>
      <c r="B473" s="15" t="s">
        <v>634</v>
      </c>
      <c r="C473" s="15" t="s">
        <v>634</v>
      </c>
      <c r="D473" s="15" t="s">
        <v>634</v>
      </c>
      <c r="E473" s="15"/>
      <c r="F473" s="75" t="s">
        <v>981</v>
      </c>
    </row>
    <row r="474" spans="1:6" ht="16" x14ac:dyDescent="0.2">
      <c r="A474" s="15" t="s">
        <v>499</v>
      </c>
      <c r="B474" s="15" t="s">
        <v>638</v>
      </c>
      <c r="C474" s="15" t="s">
        <v>634</v>
      </c>
      <c r="D474" s="15" t="s">
        <v>634</v>
      </c>
      <c r="E474" s="15">
        <v>80</v>
      </c>
      <c r="F474" s="15" t="s">
        <v>15</v>
      </c>
    </row>
    <row r="475" spans="1:6" ht="16" x14ac:dyDescent="0.2">
      <c r="A475" s="15" t="s">
        <v>500</v>
      </c>
      <c r="B475" s="15" t="s">
        <v>642</v>
      </c>
      <c r="C475" s="15" t="s">
        <v>636</v>
      </c>
      <c r="D475" s="15" t="s">
        <v>634</v>
      </c>
      <c r="E475" s="15">
        <v>70</v>
      </c>
      <c r="F475" s="15" t="s">
        <v>15</v>
      </c>
    </row>
    <row r="476" spans="1:6" ht="16" x14ac:dyDescent="0.2">
      <c r="A476" s="15" t="s">
        <v>501</v>
      </c>
      <c r="B476" s="15" t="s">
        <v>636</v>
      </c>
      <c r="C476" s="15" t="s">
        <v>634</v>
      </c>
      <c r="D476" s="15" t="s">
        <v>636</v>
      </c>
      <c r="E476" s="15">
        <v>40</v>
      </c>
      <c r="F476" s="15" t="s">
        <v>15</v>
      </c>
    </row>
    <row r="477" spans="1:6" ht="16" x14ac:dyDescent="0.2">
      <c r="A477" s="15" t="s">
        <v>502</v>
      </c>
      <c r="B477" s="15" t="s">
        <v>636</v>
      </c>
      <c r="C477" s="15" t="s">
        <v>634</v>
      </c>
      <c r="D477" s="15" t="s">
        <v>634</v>
      </c>
      <c r="E477" s="15">
        <v>20</v>
      </c>
      <c r="F477" s="15" t="s">
        <v>15</v>
      </c>
    </row>
    <row r="478" spans="1:6" ht="16" x14ac:dyDescent="0.2">
      <c r="A478" s="15" t="s">
        <v>503</v>
      </c>
      <c r="B478" s="15" t="s">
        <v>642</v>
      </c>
      <c r="C478" s="15" t="s">
        <v>634</v>
      </c>
      <c r="D478" s="15" t="s">
        <v>634</v>
      </c>
      <c r="E478" s="15">
        <v>50</v>
      </c>
      <c r="F478" s="15" t="s">
        <v>15</v>
      </c>
    </row>
    <row r="479" spans="1:6" ht="16" x14ac:dyDescent="0.2">
      <c r="A479" s="15" t="s">
        <v>504</v>
      </c>
      <c r="B479" s="15" t="s">
        <v>634</v>
      </c>
      <c r="C479" s="15" t="s">
        <v>636</v>
      </c>
      <c r="D479" s="15" t="s">
        <v>634</v>
      </c>
      <c r="E479" s="15">
        <v>20</v>
      </c>
      <c r="F479" s="15" t="s">
        <v>15</v>
      </c>
    </row>
    <row r="480" spans="1:6" ht="16" x14ac:dyDescent="0.2">
      <c r="A480" s="15" t="s">
        <v>505</v>
      </c>
      <c r="B480" s="15" t="s">
        <v>636</v>
      </c>
      <c r="C480" s="15" t="s">
        <v>634</v>
      </c>
      <c r="D480" s="15" t="s">
        <v>634</v>
      </c>
      <c r="E480" s="15">
        <v>20</v>
      </c>
      <c r="F480" s="15" t="s">
        <v>15</v>
      </c>
    </row>
    <row r="481" spans="1:6" ht="16" x14ac:dyDescent="0.2">
      <c r="A481" s="15" t="s">
        <v>506</v>
      </c>
      <c r="B481" s="15" t="s">
        <v>636</v>
      </c>
      <c r="C481" s="15" t="s">
        <v>634</v>
      </c>
      <c r="D481" s="15" t="s">
        <v>634</v>
      </c>
      <c r="E481" s="15">
        <v>20</v>
      </c>
      <c r="F481" s="15" t="s">
        <v>15</v>
      </c>
    </row>
    <row r="482" spans="1:6" ht="16" x14ac:dyDescent="0.2">
      <c r="A482" s="15" t="s">
        <v>507</v>
      </c>
      <c r="B482" s="15" t="s">
        <v>636</v>
      </c>
      <c r="C482" s="15" t="s">
        <v>634</v>
      </c>
      <c r="D482" s="15" t="s">
        <v>634</v>
      </c>
      <c r="E482" s="15">
        <v>20</v>
      </c>
      <c r="F482" s="15" t="s">
        <v>15</v>
      </c>
    </row>
    <row r="483" spans="1:6" ht="16" x14ac:dyDescent="0.2">
      <c r="A483" s="15" t="s">
        <v>508</v>
      </c>
      <c r="B483" s="15" t="s">
        <v>642</v>
      </c>
      <c r="C483" s="15" t="s">
        <v>636</v>
      </c>
      <c r="D483" s="15" t="s">
        <v>634</v>
      </c>
      <c r="E483" s="15">
        <v>70</v>
      </c>
      <c r="F483" s="15" t="s">
        <v>15</v>
      </c>
    </row>
    <row r="484" spans="1:6" ht="16" x14ac:dyDescent="0.2">
      <c r="A484" s="15" t="s">
        <v>509</v>
      </c>
      <c r="B484" s="15" t="s">
        <v>642</v>
      </c>
      <c r="C484" s="15" t="s">
        <v>636</v>
      </c>
      <c r="D484" s="15" t="s">
        <v>634</v>
      </c>
      <c r="E484" s="15">
        <v>70</v>
      </c>
      <c r="F484" s="15" t="s">
        <v>15</v>
      </c>
    </row>
    <row r="485" spans="1:6" ht="16" x14ac:dyDescent="0.2">
      <c r="A485" s="15" t="s">
        <v>510</v>
      </c>
      <c r="B485" s="15" t="s">
        <v>636</v>
      </c>
      <c r="C485" s="15" t="s">
        <v>634</v>
      </c>
      <c r="D485" s="15" t="s">
        <v>634</v>
      </c>
      <c r="E485" s="15">
        <v>20</v>
      </c>
      <c r="F485" s="15" t="s">
        <v>15</v>
      </c>
    </row>
    <row r="486" spans="1:6" ht="16" x14ac:dyDescent="0.2">
      <c r="A486" s="15" t="s">
        <v>511</v>
      </c>
      <c r="B486" s="15" t="s">
        <v>642</v>
      </c>
      <c r="C486" s="15" t="s">
        <v>642</v>
      </c>
      <c r="D486" s="15" t="s">
        <v>634</v>
      </c>
      <c r="E486" s="15">
        <v>90</v>
      </c>
      <c r="F486" s="15" t="s">
        <v>15</v>
      </c>
    </row>
    <row r="487" spans="1:6" ht="16" x14ac:dyDescent="0.2">
      <c r="A487" s="15" t="s">
        <v>512</v>
      </c>
      <c r="B487" s="15" t="s">
        <v>642</v>
      </c>
      <c r="C487" s="15" t="s">
        <v>634</v>
      </c>
      <c r="D487" s="15" t="s">
        <v>634</v>
      </c>
      <c r="E487" s="15">
        <v>50</v>
      </c>
      <c r="F487" s="15" t="s">
        <v>15</v>
      </c>
    </row>
    <row r="488" spans="1:6" ht="16" x14ac:dyDescent="0.2">
      <c r="A488" s="15" t="s">
        <v>513</v>
      </c>
      <c r="B488" s="15" t="s">
        <v>640</v>
      </c>
      <c r="C488" s="15" t="s">
        <v>636</v>
      </c>
      <c r="D488" s="15" t="s">
        <v>634</v>
      </c>
      <c r="E488" s="15">
        <v>170</v>
      </c>
      <c r="F488" s="15" t="s">
        <v>15</v>
      </c>
    </row>
    <row r="489" spans="1:6" ht="16" x14ac:dyDescent="0.2">
      <c r="A489" s="15" t="s">
        <v>514</v>
      </c>
      <c r="B489" s="15" t="s">
        <v>638</v>
      </c>
      <c r="C489" s="15" t="s">
        <v>636</v>
      </c>
      <c r="D489" s="15" t="s">
        <v>634</v>
      </c>
      <c r="E489" s="15">
        <v>110</v>
      </c>
      <c r="F489" s="15" t="s">
        <v>15</v>
      </c>
    </row>
    <row r="490" spans="1:6" ht="16" x14ac:dyDescent="0.2">
      <c r="A490" s="15" t="s">
        <v>515</v>
      </c>
      <c r="B490" s="15" t="s">
        <v>635</v>
      </c>
      <c r="C490" s="15" t="s">
        <v>636</v>
      </c>
      <c r="D490" s="15" t="s">
        <v>636</v>
      </c>
      <c r="E490" s="15">
        <v>460</v>
      </c>
      <c r="F490" s="15" t="s">
        <v>15</v>
      </c>
    </row>
    <row r="491" spans="1:6" ht="16" x14ac:dyDescent="0.2">
      <c r="A491" s="15" t="s">
        <v>516</v>
      </c>
      <c r="B491" s="15" t="s">
        <v>635</v>
      </c>
      <c r="C491" s="15" t="s">
        <v>638</v>
      </c>
      <c r="D491" s="15" t="s">
        <v>636</v>
      </c>
      <c r="E491" s="74">
        <v>1100</v>
      </c>
      <c r="F491" s="15" t="s">
        <v>15</v>
      </c>
    </row>
    <row r="492" spans="1:6" ht="16" x14ac:dyDescent="0.2">
      <c r="A492" s="15" t="s">
        <v>517</v>
      </c>
      <c r="B492" s="15" t="s">
        <v>642</v>
      </c>
      <c r="C492" s="15" t="s">
        <v>642</v>
      </c>
      <c r="D492" s="15" t="s">
        <v>634</v>
      </c>
      <c r="E492" s="15">
        <v>90</v>
      </c>
      <c r="F492" s="15" t="s">
        <v>15</v>
      </c>
    </row>
    <row r="493" spans="1:6" ht="16" x14ac:dyDescent="0.2">
      <c r="A493" s="15" t="s">
        <v>518</v>
      </c>
      <c r="B493" s="15" t="s">
        <v>635</v>
      </c>
      <c r="C493" s="15" t="s">
        <v>642</v>
      </c>
      <c r="D493" s="15" t="s">
        <v>634</v>
      </c>
      <c r="E493" s="15">
        <v>490</v>
      </c>
      <c r="F493" s="15" t="s">
        <v>15</v>
      </c>
    </row>
    <row r="494" spans="1:6" ht="16" x14ac:dyDescent="0.2">
      <c r="A494" s="15" t="s">
        <v>519</v>
      </c>
      <c r="B494" s="15" t="s">
        <v>634</v>
      </c>
      <c r="C494" s="15" t="s">
        <v>634</v>
      </c>
      <c r="D494" s="15" t="s">
        <v>634</v>
      </c>
      <c r="E494" s="15"/>
      <c r="F494" s="75" t="s">
        <v>981</v>
      </c>
    </row>
    <row r="495" spans="1:6" ht="16" x14ac:dyDescent="0.2">
      <c r="A495" s="15" t="s">
        <v>520</v>
      </c>
      <c r="B495" s="15" t="s">
        <v>634</v>
      </c>
      <c r="C495" s="15" t="s">
        <v>634</v>
      </c>
      <c r="D495" s="15" t="s">
        <v>634</v>
      </c>
      <c r="E495" s="15"/>
      <c r="F495" s="75" t="s">
        <v>981</v>
      </c>
    </row>
    <row r="496" spans="1:6" ht="16" x14ac:dyDescent="0.2">
      <c r="A496" s="15" t="s">
        <v>521</v>
      </c>
      <c r="B496" s="15" t="s">
        <v>634</v>
      </c>
      <c r="C496" s="15" t="s">
        <v>634</v>
      </c>
      <c r="D496" s="15" t="s">
        <v>634</v>
      </c>
      <c r="E496" s="15"/>
      <c r="F496" s="75" t="s">
        <v>981</v>
      </c>
    </row>
    <row r="497" spans="1:6" ht="16" x14ac:dyDescent="0.2">
      <c r="A497" s="15" t="s">
        <v>522</v>
      </c>
      <c r="B497" s="15" t="s">
        <v>634</v>
      </c>
      <c r="C497" s="15" t="s">
        <v>636</v>
      </c>
      <c r="D497" s="15" t="s">
        <v>636</v>
      </c>
      <c r="E497" s="15">
        <v>20</v>
      </c>
      <c r="F497" s="15" t="s">
        <v>15</v>
      </c>
    </row>
    <row r="498" spans="1:6" ht="16" x14ac:dyDescent="0.2">
      <c r="A498" s="15" t="s">
        <v>523</v>
      </c>
      <c r="B498" s="15" t="s">
        <v>634</v>
      </c>
      <c r="C498" s="15" t="s">
        <v>634</v>
      </c>
      <c r="D498" s="15" t="s">
        <v>636</v>
      </c>
      <c r="E498" s="15"/>
      <c r="F498" s="75" t="s">
        <v>981</v>
      </c>
    </row>
    <row r="499" spans="1:6" ht="16" x14ac:dyDescent="0.2">
      <c r="A499" s="15" t="s">
        <v>524</v>
      </c>
      <c r="B499" s="15" t="s">
        <v>634</v>
      </c>
      <c r="C499" s="15" t="s">
        <v>634</v>
      </c>
      <c r="D499" s="15" t="s">
        <v>634</v>
      </c>
      <c r="E499" s="15"/>
      <c r="F499" s="75" t="s">
        <v>981</v>
      </c>
    </row>
    <row r="500" spans="1:6" ht="16" x14ac:dyDescent="0.2">
      <c r="A500" s="15" t="s">
        <v>525</v>
      </c>
      <c r="B500" s="15" t="s">
        <v>634</v>
      </c>
      <c r="C500" s="15" t="s">
        <v>634</v>
      </c>
      <c r="D500" s="15" t="s">
        <v>634</v>
      </c>
      <c r="E500" s="15"/>
      <c r="F500" s="75" t="s">
        <v>981</v>
      </c>
    </row>
    <row r="501" spans="1:6" ht="16" x14ac:dyDescent="0.2">
      <c r="A501" s="15" t="s">
        <v>526</v>
      </c>
      <c r="B501" s="15" t="s">
        <v>634</v>
      </c>
      <c r="C501" s="15" t="s">
        <v>634</v>
      </c>
      <c r="D501" s="15" t="s">
        <v>634</v>
      </c>
      <c r="E501" s="15"/>
      <c r="F501" s="75" t="s">
        <v>981</v>
      </c>
    </row>
    <row r="502" spans="1:6" ht="16" x14ac:dyDescent="0.2">
      <c r="A502" s="15" t="s">
        <v>527</v>
      </c>
      <c r="B502" s="15" t="s">
        <v>638</v>
      </c>
      <c r="C502" s="15" t="s">
        <v>634</v>
      </c>
      <c r="D502" s="15" t="s">
        <v>634</v>
      </c>
      <c r="E502" s="15">
        <v>80</v>
      </c>
      <c r="F502" s="15" t="s">
        <v>15</v>
      </c>
    </row>
    <row r="503" spans="1:6" ht="16" x14ac:dyDescent="0.2">
      <c r="A503" s="15" t="s">
        <v>528</v>
      </c>
      <c r="B503" s="15" t="s">
        <v>634</v>
      </c>
      <c r="C503" s="15" t="s">
        <v>634</v>
      </c>
      <c r="D503" s="15" t="s">
        <v>634</v>
      </c>
      <c r="E503" s="15"/>
      <c r="F503" s="75" t="s">
        <v>981</v>
      </c>
    </row>
    <row r="504" spans="1:6" ht="16" x14ac:dyDescent="0.2">
      <c r="A504" s="15" t="s">
        <v>529</v>
      </c>
      <c r="B504" s="15" t="s">
        <v>642</v>
      </c>
      <c r="C504" s="15" t="s">
        <v>634</v>
      </c>
      <c r="D504" s="15" t="s">
        <v>634</v>
      </c>
      <c r="E504" s="15">
        <v>50</v>
      </c>
      <c r="F504" s="15" t="s">
        <v>15</v>
      </c>
    </row>
    <row r="505" spans="1:6" ht="16" x14ac:dyDescent="0.2">
      <c r="A505" s="15" t="s">
        <v>530</v>
      </c>
      <c r="B505" s="15" t="s">
        <v>634</v>
      </c>
      <c r="C505" s="15" t="s">
        <v>634</v>
      </c>
      <c r="D505" s="15" t="s">
        <v>634</v>
      </c>
      <c r="E505" s="15"/>
      <c r="F505" s="75" t="s">
        <v>981</v>
      </c>
    </row>
    <row r="506" spans="1:6" ht="16" x14ac:dyDescent="0.2">
      <c r="A506" s="15" t="s">
        <v>531</v>
      </c>
      <c r="B506" s="15" t="s">
        <v>634</v>
      </c>
      <c r="C506" s="15" t="s">
        <v>634</v>
      </c>
      <c r="D506" s="15" t="s">
        <v>634</v>
      </c>
      <c r="E506" s="15"/>
      <c r="F506" s="75" t="s">
        <v>981</v>
      </c>
    </row>
    <row r="507" spans="1:6" ht="16" x14ac:dyDescent="0.2">
      <c r="A507" s="15" t="s">
        <v>532</v>
      </c>
      <c r="B507" s="15" t="s">
        <v>636</v>
      </c>
      <c r="C507" s="15" t="s">
        <v>634</v>
      </c>
      <c r="D507" s="15" t="s">
        <v>634</v>
      </c>
      <c r="E507" s="15">
        <v>20</v>
      </c>
      <c r="F507" s="15" t="s">
        <v>15</v>
      </c>
    </row>
    <row r="508" spans="1:6" ht="16" x14ac:dyDescent="0.2">
      <c r="A508" s="15" t="s">
        <v>533</v>
      </c>
      <c r="B508" s="15" t="s">
        <v>634</v>
      </c>
      <c r="C508" s="15" t="s">
        <v>634</v>
      </c>
      <c r="D508" s="15" t="s">
        <v>634</v>
      </c>
      <c r="E508" s="15"/>
      <c r="F508" s="75" t="s">
        <v>981</v>
      </c>
    </row>
    <row r="509" spans="1:6" ht="16" x14ac:dyDescent="0.2">
      <c r="A509" s="15" t="s">
        <v>534</v>
      </c>
      <c r="B509" s="15" t="s">
        <v>642</v>
      </c>
      <c r="C509" s="15" t="s">
        <v>634</v>
      </c>
      <c r="D509" s="15" t="s">
        <v>634</v>
      </c>
      <c r="E509" s="15">
        <v>50</v>
      </c>
      <c r="F509" s="15" t="s">
        <v>15</v>
      </c>
    </row>
    <row r="510" spans="1:6" ht="16" x14ac:dyDescent="0.2">
      <c r="A510" s="15" t="s">
        <v>535</v>
      </c>
      <c r="B510" s="15" t="s">
        <v>640</v>
      </c>
      <c r="C510" s="15" t="s">
        <v>634</v>
      </c>
      <c r="D510" s="15" t="s">
        <v>634</v>
      </c>
      <c r="E510" s="15">
        <v>130</v>
      </c>
      <c r="F510" s="15" t="s">
        <v>15</v>
      </c>
    </row>
    <row r="511" spans="1:6" ht="16" x14ac:dyDescent="0.2">
      <c r="A511" s="15" t="s">
        <v>536</v>
      </c>
      <c r="B511" s="15" t="s">
        <v>634</v>
      </c>
      <c r="C511" s="15" t="s">
        <v>636</v>
      </c>
      <c r="D511" s="15" t="s">
        <v>634</v>
      </c>
      <c r="E511" s="15">
        <v>20</v>
      </c>
      <c r="F511" s="15" t="s">
        <v>15</v>
      </c>
    </row>
    <row r="512" spans="1:6" ht="16" x14ac:dyDescent="0.2">
      <c r="A512" s="15" t="s">
        <v>537</v>
      </c>
      <c r="B512" s="15" t="s">
        <v>638</v>
      </c>
      <c r="C512" s="15" t="s">
        <v>634</v>
      </c>
      <c r="D512" s="15" t="s">
        <v>634</v>
      </c>
      <c r="E512" s="15">
        <v>80</v>
      </c>
      <c r="F512" s="15" t="s">
        <v>15</v>
      </c>
    </row>
    <row r="513" spans="1:6" ht="16" x14ac:dyDescent="0.2">
      <c r="A513" s="15" t="s">
        <v>538</v>
      </c>
      <c r="B513" s="15" t="s">
        <v>634</v>
      </c>
      <c r="C513" s="15" t="s">
        <v>634</v>
      </c>
      <c r="D513" s="15" t="s">
        <v>634</v>
      </c>
      <c r="E513" s="15"/>
      <c r="F513" s="75" t="s">
        <v>981</v>
      </c>
    </row>
    <row r="514" spans="1:6" ht="16" x14ac:dyDescent="0.2">
      <c r="A514" s="15" t="s">
        <v>539</v>
      </c>
      <c r="B514" s="15" t="s">
        <v>640</v>
      </c>
      <c r="C514" s="15" t="s">
        <v>634</v>
      </c>
      <c r="D514" s="15" t="s">
        <v>634</v>
      </c>
      <c r="E514" s="15">
        <v>130</v>
      </c>
      <c r="F514" s="15" t="s">
        <v>15</v>
      </c>
    </row>
    <row r="515" spans="1:6" ht="16" x14ac:dyDescent="0.2">
      <c r="A515" s="15" t="s">
        <v>540</v>
      </c>
      <c r="B515" s="15" t="s">
        <v>640</v>
      </c>
      <c r="C515" s="15" t="s">
        <v>634</v>
      </c>
      <c r="D515" s="15" t="s">
        <v>636</v>
      </c>
      <c r="E515" s="15">
        <v>170</v>
      </c>
      <c r="F515" s="15" t="s">
        <v>15</v>
      </c>
    </row>
    <row r="516" spans="1:6" ht="16" x14ac:dyDescent="0.2">
      <c r="A516" s="15" t="s">
        <v>541</v>
      </c>
      <c r="B516" s="15" t="s">
        <v>638</v>
      </c>
      <c r="C516" s="15" t="s">
        <v>634</v>
      </c>
      <c r="D516" s="15" t="s">
        <v>634</v>
      </c>
      <c r="E516" s="15">
        <v>80</v>
      </c>
      <c r="F516" s="15" t="s">
        <v>15</v>
      </c>
    </row>
    <row r="517" spans="1:6" ht="16" x14ac:dyDescent="0.2">
      <c r="A517" s="15" t="s">
        <v>542</v>
      </c>
      <c r="B517" s="15" t="s">
        <v>642</v>
      </c>
      <c r="C517" s="15" t="s">
        <v>634</v>
      </c>
      <c r="D517" s="15" t="s">
        <v>634</v>
      </c>
      <c r="E517" s="15">
        <v>50</v>
      </c>
      <c r="F517" s="15" t="s">
        <v>15</v>
      </c>
    </row>
    <row r="518" spans="1:6" ht="16" x14ac:dyDescent="0.2">
      <c r="A518" s="15" t="s">
        <v>543</v>
      </c>
      <c r="B518" s="15" t="s">
        <v>636</v>
      </c>
      <c r="C518" s="15" t="s">
        <v>634</v>
      </c>
      <c r="D518" s="15" t="s">
        <v>634</v>
      </c>
      <c r="E518" s="15">
        <v>20</v>
      </c>
      <c r="F518" s="15" t="s">
        <v>15</v>
      </c>
    </row>
    <row r="519" spans="1:6" ht="16" x14ac:dyDescent="0.2">
      <c r="A519" s="15" t="s">
        <v>544</v>
      </c>
      <c r="B519" s="15" t="s">
        <v>638</v>
      </c>
      <c r="C519" s="15" t="s">
        <v>634</v>
      </c>
      <c r="D519" s="15" t="s">
        <v>642</v>
      </c>
      <c r="E519" s="15">
        <v>110</v>
      </c>
      <c r="F519" s="15" t="s">
        <v>15</v>
      </c>
    </row>
    <row r="520" spans="1:6" ht="16" x14ac:dyDescent="0.2">
      <c r="A520" s="15" t="s">
        <v>545</v>
      </c>
      <c r="B520" s="15" t="s">
        <v>636</v>
      </c>
      <c r="C520" s="15" t="s">
        <v>634</v>
      </c>
      <c r="D520" s="15" t="s">
        <v>634</v>
      </c>
      <c r="E520" s="15">
        <v>20</v>
      </c>
      <c r="F520" s="15" t="s">
        <v>15</v>
      </c>
    </row>
    <row r="521" spans="1:6" ht="16" x14ac:dyDescent="0.2">
      <c r="A521" s="15" t="s">
        <v>546</v>
      </c>
      <c r="B521" s="15" t="s">
        <v>640</v>
      </c>
      <c r="C521" s="15" t="s">
        <v>634</v>
      </c>
      <c r="D521" s="15" t="s">
        <v>634</v>
      </c>
      <c r="E521" s="15">
        <v>130</v>
      </c>
      <c r="F521" s="15" t="s">
        <v>15</v>
      </c>
    </row>
    <row r="522" spans="1:6" ht="16" x14ac:dyDescent="0.2">
      <c r="A522" s="15" t="s">
        <v>547</v>
      </c>
      <c r="B522" s="15" t="s">
        <v>636</v>
      </c>
      <c r="C522" s="15" t="s">
        <v>636</v>
      </c>
      <c r="D522" s="15" t="s">
        <v>634</v>
      </c>
      <c r="E522" s="15">
        <v>40</v>
      </c>
      <c r="F522" s="15" t="s">
        <v>15</v>
      </c>
    </row>
    <row r="523" spans="1:6" ht="16" x14ac:dyDescent="0.2">
      <c r="A523" s="15" t="s">
        <v>548</v>
      </c>
      <c r="B523" s="15" t="s">
        <v>636</v>
      </c>
      <c r="C523" s="15" t="s">
        <v>636</v>
      </c>
      <c r="D523" s="15" t="s">
        <v>634</v>
      </c>
      <c r="E523" s="15">
        <v>40</v>
      </c>
      <c r="F523" s="15" t="s">
        <v>15</v>
      </c>
    </row>
    <row r="524" spans="1:6" ht="16" x14ac:dyDescent="0.2">
      <c r="A524" s="15" t="s">
        <v>549</v>
      </c>
      <c r="B524" s="15" t="s">
        <v>642</v>
      </c>
      <c r="C524" s="15" t="s">
        <v>634</v>
      </c>
      <c r="D524" s="15" t="s">
        <v>634</v>
      </c>
      <c r="E524" s="15">
        <v>50</v>
      </c>
      <c r="F524" s="15" t="s">
        <v>15</v>
      </c>
    </row>
    <row r="525" spans="1:6" ht="16" x14ac:dyDescent="0.2">
      <c r="A525" s="15" t="s">
        <v>550</v>
      </c>
      <c r="B525" s="15" t="s">
        <v>642</v>
      </c>
      <c r="C525" s="15" t="s">
        <v>634</v>
      </c>
      <c r="D525" s="15" t="s">
        <v>634</v>
      </c>
      <c r="E525" s="15">
        <v>50</v>
      </c>
      <c r="F525" s="15" t="s">
        <v>15</v>
      </c>
    </row>
    <row r="526" spans="1:6" ht="16" x14ac:dyDescent="0.2">
      <c r="A526" s="15" t="s">
        <v>551</v>
      </c>
      <c r="B526" s="15" t="s">
        <v>640</v>
      </c>
      <c r="C526" s="15" t="s">
        <v>634</v>
      </c>
      <c r="D526" s="15" t="s">
        <v>634</v>
      </c>
      <c r="E526" s="15">
        <v>130</v>
      </c>
      <c r="F526" s="15" t="s">
        <v>15</v>
      </c>
    </row>
    <row r="527" spans="1:6" ht="16" x14ac:dyDescent="0.2">
      <c r="A527" s="15" t="s">
        <v>552</v>
      </c>
      <c r="B527" s="15" t="s">
        <v>634</v>
      </c>
      <c r="C527" s="15" t="s">
        <v>634</v>
      </c>
      <c r="D527" s="15" t="s">
        <v>634</v>
      </c>
      <c r="E527" s="15"/>
      <c r="F527" s="75" t="s">
        <v>981</v>
      </c>
    </row>
    <row r="528" spans="1:6" ht="16" x14ac:dyDescent="0.2">
      <c r="A528" s="15" t="s">
        <v>553</v>
      </c>
      <c r="B528" s="15" t="s">
        <v>636</v>
      </c>
      <c r="C528" s="15" t="s">
        <v>634</v>
      </c>
      <c r="D528" s="15" t="s">
        <v>634</v>
      </c>
      <c r="E528" s="15">
        <v>20</v>
      </c>
      <c r="F528" s="15" t="s">
        <v>15</v>
      </c>
    </row>
    <row r="529" spans="1:6" ht="16" x14ac:dyDescent="0.2">
      <c r="A529" s="15" t="s">
        <v>554</v>
      </c>
      <c r="B529" s="15" t="s">
        <v>634</v>
      </c>
      <c r="C529" s="15" t="s">
        <v>634</v>
      </c>
      <c r="D529" s="15" t="s">
        <v>634</v>
      </c>
      <c r="E529" s="15"/>
      <c r="F529" s="75" t="s">
        <v>981</v>
      </c>
    </row>
    <row r="530" spans="1:6" ht="16" x14ac:dyDescent="0.2">
      <c r="A530" s="15" t="s">
        <v>555</v>
      </c>
      <c r="B530" s="15" t="s">
        <v>636</v>
      </c>
      <c r="C530" s="15" t="s">
        <v>634</v>
      </c>
      <c r="D530" s="15" t="s">
        <v>634</v>
      </c>
      <c r="E530" s="15">
        <v>20</v>
      </c>
      <c r="F530" s="15" t="s">
        <v>15</v>
      </c>
    </row>
    <row r="531" spans="1:6" ht="16" x14ac:dyDescent="0.2">
      <c r="A531" s="15" t="s">
        <v>556</v>
      </c>
      <c r="B531" s="15" t="s">
        <v>642</v>
      </c>
      <c r="C531" s="15" t="s">
        <v>634</v>
      </c>
      <c r="D531" s="15" t="s">
        <v>634</v>
      </c>
      <c r="E531" s="15">
        <v>50</v>
      </c>
      <c r="F531" s="15" t="s">
        <v>15</v>
      </c>
    </row>
    <row r="532" spans="1:6" ht="16" x14ac:dyDescent="0.2">
      <c r="A532" s="15" t="s">
        <v>557</v>
      </c>
      <c r="B532" s="15" t="s">
        <v>642</v>
      </c>
      <c r="C532" s="15" t="s">
        <v>634</v>
      </c>
      <c r="D532" s="15" t="s">
        <v>636</v>
      </c>
      <c r="E532" s="15">
        <v>70</v>
      </c>
      <c r="F532" s="15" t="s">
        <v>15</v>
      </c>
    </row>
    <row r="533" spans="1:6" ht="16" x14ac:dyDescent="0.2">
      <c r="A533" s="15" t="s">
        <v>558</v>
      </c>
      <c r="B533" s="15" t="s">
        <v>642</v>
      </c>
      <c r="C533" s="15" t="s">
        <v>634</v>
      </c>
      <c r="D533" s="15" t="s">
        <v>634</v>
      </c>
      <c r="E533" s="15">
        <v>50</v>
      </c>
      <c r="F533" s="15" t="s">
        <v>15</v>
      </c>
    </row>
    <row r="534" spans="1:6" ht="16" x14ac:dyDescent="0.2">
      <c r="A534" s="15" t="s">
        <v>559</v>
      </c>
      <c r="B534" s="15" t="s">
        <v>634</v>
      </c>
      <c r="C534" s="15" t="s">
        <v>636</v>
      </c>
      <c r="D534" s="15" t="s">
        <v>636</v>
      </c>
      <c r="E534" s="15">
        <v>20</v>
      </c>
      <c r="F534" s="15" t="s">
        <v>15</v>
      </c>
    </row>
    <row r="535" spans="1:6" ht="16" x14ac:dyDescent="0.2">
      <c r="A535" s="15" t="s">
        <v>560</v>
      </c>
      <c r="B535" s="15" t="s">
        <v>634</v>
      </c>
      <c r="C535" s="15" t="s">
        <v>634</v>
      </c>
      <c r="D535" s="15" t="s">
        <v>634</v>
      </c>
      <c r="E535" s="15"/>
      <c r="F535" s="75" t="s">
        <v>981</v>
      </c>
    </row>
    <row r="536" spans="1:6" ht="16" x14ac:dyDescent="0.2">
      <c r="A536" s="15" t="s">
        <v>561</v>
      </c>
      <c r="B536" s="15" t="s">
        <v>636</v>
      </c>
      <c r="C536" s="15" t="s">
        <v>634</v>
      </c>
      <c r="D536" s="15" t="s">
        <v>634</v>
      </c>
      <c r="E536" s="15">
        <v>20</v>
      </c>
      <c r="F536" s="15" t="s">
        <v>15</v>
      </c>
    </row>
    <row r="537" spans="1:6" ht="16" x14ac:dyDescent="0.2">
      <c r="A537" s="15" t="s">
        <v>562</v>
      </c>
      <c r="B537" s="15" t="s">
        <v>638</v>
      </c>
      <c r="C537" s="15" t="s">
        <v>636</v>
      </c>
      <c r="D537" s="15" t="s">
        <v>634</v>
      </c>
      <c r="E537" s="15">
        <v>110</v>
      </c>
      <c r="F537" s="15" t="s">
        <v>15</v>
      </c>
    </row>
    <row r="538" spans="1:6" ht="16" x14ac:dyDescent="0.2">
      <c r="A538" s="15" t="s">
        <v>563</v>
      </c>
      <c r="B538" s="15" t="s">
        <v>635</v>
      </c>
      <c r="C538" s="15" t="s">
        <v>636</v>
      </c>
      <c r="D538" s="15" t="s">
        <v>634</v>
      </c>
      <c r="E538" s="15">
        <v>330</v>
      </c>
      <c r="F538" s="15" t="s">
        <v>15</v>
      </c>
    </row>
    <row r="539" spans="1:6" ht="16" x14ac:dyDescent="0.2">
      <c r="A539" s="15" t="s">
        <v>564</v>
      </c>
      <c r="B539" s="15" t="s">
        <v>635</v>
      </c>
      <c r="C539" s="15" t="s">
        <v>636</v>
      </c>
      <c r="D539" s="15" t="s">
        <v>634</v>
      </c>
      <c r="E539" s="15">
        <v>330</v>
      </c>
      <c r="F539" s="15" t="s">
        <v>15</v>
      </c>
    </row>
    <row r="540" spans="1:6" ht="16" x14ac:dyDescent="0.2">
      <c r="A540" s="15" t="s">
        <v>565</v>
      </c>
      <c r="B540" s="15" t="s">
        <v>634</v>
      </c>
      <c r="C540" s="15" t="s">
        <v>636</v>
      </c>
      <c r="D540" s="15" t="s">
        <v>634</v>
      </c>
      <c r="E540" s="15">
        <v>20</v>
      </c>
      <c r="F540" s="15" t="s">
        <v>15</v>
      </c>
    </row>
    <row r="541" spans="1:6" ht="16" x14ac:dyDescent="0.2">
      <c r="A541" s="15" t="s">
        <v>566</v>
      </c>
      <c r="B541" s="15" t="s">
        <v>634</v>
      </c>
      <c r="C541" s="15" t="s">
        <v>634</v>
      </c>
      <c r="D541" s="15" t="s">
        <v>636</v>
      </c>
      <c r="E541" s="15"/>
      <c r="F541" s="75" t="s">
        <v>981</v>
      </c>
    </row>
    <row r="542" spans="1:6" ht="16" x14ac:dyDescent="0.2">
      <c r="A542" s="15" t="s">
        <v>567</v>
      </c>
      <c r="B542" s="15" t="s">
        <v>634</v>
      </c>
      <c r="C542" s="15" t="s">
        <v>634</v>
      </c>
      <c r="D542" s="15" t="s">
        <v>634</v>
      </c>
      <c r="E542" s="15"/>
      <c r="F542" s="75" t="s">
        <v>981</v>
      </c>
    </row>
    <row r="543" spans="1:6" ht="16" x14ac:dyDescent="0.2">
      <c r="A543" s="15" t="s">
        <v>568</v>
      </c>
      <c r="B543" s="15" t="s">
        <v>642</v>
      </c>
      <c r="C543" s="15" t="s">
        <v>642</v>
      </c>
      <c r="D543" s="15" t="s">
        <v>634</v>
      </c>
      <c r="E543" s="15">
        <v>90</v>
      </c>
      <c r="F543" s="15" t="s">
        <v>15</v>
      </c>
    </row>
    <row r="544" spans="1:6" ht="16" x14ac:dyDescent="0.2">
      <c r="A544" s="15" t="s">
        <v>569</v>
      </c>
      <c r="B544" s="15" t="s">
        <v>640</v>
      </c>
      <c r="C544" s="15" t="s">
        <v>636</v>
      </c>
      <c r="D544" s="15" t="s">
        <v>634</v>
      </c>
      <c r="E544" s="15">
        <v>170</v>
      </c>
      <c r="F544" s="15" t="s">
        <v>15</v>
      </c>
    </row>
    <row r="545" spans="1:6" ht="16" x14ac:dyDescent="0.2">
      <c r="A545" s="15" t="s">
        <v>570</v>
      </c>
      <c r="B545" s="15" t="s">
        <v>638</v>
      </c>
      <c r="C545" s="15" t="s">
        <v>634</v>
      </c>
      <c r="D545" s="15" t="s">
        <v>634</v>
      </c>
      <c r="E545" s="15">
        <v>80</v>
      </c>
      <c r="F545" s="15" t="s">
        <v>15</v>
      </c>
    </row>
    <row r="546" spans="1:6" ht="16" x14ac:dyDescent="0.2">
      <c r="A546" s="15" t="s">
        <v>571</v>
      </c>
      <c r="B546" s="15" t="s">
        <v>636</v>
      </c>
      <c r="C546" s="15" t="s">
        <v>634</v>
      </c>
      <c r="D546" s="15" t="s">
        <v>636</v>
      </c>
      <c r="E546" s="15">
        <v>40</v>
      </c>
      <c r="F546" s="15" t="s">
        <v>15</v>
      </c>
    </row>
    <row r="547" spans="1:6" ht="16" x14ac:dyDescent="0.2">
      <c r="A547" s="15" t="s">
        <v>572</v>
      </c>
      <c r="B547" s="15" t="s">
        <v>634</v>
      </c>
      <c r="C547" s="15" t="s">
        <v>634</v>
      </c>
      <c r="D547" s="15" t="s">
        <v>634</v>
      </c>
      <c r="E547" s="15"/>
      <c r="F547" s="75" t="s">
        <v>981</v>
      </c>
    </row>
    <row r="548" spans="1:6" ht="16" x14ac:dyDescent="0.2">
      <c r="A548" s="15" t="s">
        <v>573</v>
      </c>
      <c r="B548" s="15" t="s">
        <v>636</v>
      </c>
      <c r="C548" s="15" t="s">
        <v>634</v>
      </c>
      <c r="D548" s="15" t="s">
        <v>634</v>
      </c>
      <c r="E548" s="15">
        <v>20</v>
      </c>
      <c r="F548" s="15" t="s">
        <v>15</v>
      </c>
    </row>
    <row r="549" spans="1:6" ht="16" x14ac:dyDescent="0.2">
      <c r="A549" s="15" t="s">
        <v>574</v>
      </c>
      <c r="B549" s="15" t="s">
        <v>634</v>
      </c>
      <c r="C549" s="15" t="s">
        <v>634</v>
      </c>
      <c r="D549" s="15" t="s">
        <v>634</v>
      </c>
      <c r="E549" s="15"/>
      <c r="F549" s="75" t="s">
        <v>981</v>
      </c>
    </row>
    <row r="550" spans="1:6" ht="16" x14ac:dyDescent="0.2">
      <c r="A550" s="15" t="s">
        <v>575</v>
      </c>
      <c r="B550" s="15" t="s">
        <v>634</v>
      </c>
      <c r="C550" s="15" t="s">
        <v>634</v>
      </c>
      <c r="D550" s="15" t="s">
        <v>634</v>
      </c>
      <c r="E550" s="15"/>
      <c r="F550" s="75" t="s">
        <v>981</v>
      </c>
    </row>
    <row r="551" spans="1:6" ht="16" x14ac:dyDescent="0.2">
      <c r="A551" s="15" t="s">
        <v>576</v>
      </c>
      <c r="B551" s="15" t="s">
        <v>634</v>
      </c>
      <c r="C551" s="15" t="s">
        <v>634</v>
      </c>
      <c r="D551" s="15" t="s">
        <v>634</v>
      </c>
      <c r="E551" s="15"/>
      <c r="F551" s="75" t="s">
        <v>981</v>
      </c>
    </row>
    <row r="552" spans="1:6" ht="16" x14ac:dyDescent="0.2">
      <c r="A552" s="15" t="s">
        <v>577</v>
      </c>
      <c r="B552" s="15" t="s">
        <v>634</v>
      </c>
      <c r="C552" s="15" t="s">
        <v>634</v>
      </c>
      <c r="D552" s="15" t="s">
        <v>634</v>
      </c>
      <c r="E552" s="15"/>
      <c r="F552" s="75" t="s">
        <v>981</v>
      </c>
    </row>
    <row r="553" spans="1:6" ht="16" x14ac:dyDescent="0.2">
      <c r="A553" s="15" t="s">
        <v>578</v>
      </c>
      <c r="B553" s="15" t="s">
        <v>634</v>
      </c>
      <c r="C553" s="15" t="s">
        <v>634</v>
      </c>
      <c r="D553" s="15" t="s">
        <v>634</v>
      </c>
      <c r="E553" s="15"/>
      <c r="F553" s="75" t="s">
        <v>981</v>
      </c>
    </row>
    <row r="554" spans="1:6" ht="16" x14ac:dyDescent="0.2">
      <c r="A554" s="15" t="s">
        <v>579</v>
      </c>
      <c r="B554" s="15" t="s">
        <v>636</v>
      </c>
      <c r="C554" s="15" t="s">
        <v>634</v>
      </c>
      <c r="D554" s="15" t="s">
        <v>634</v>
      </c>
      <c r="E554" s="15">
        <v>20</v>
      </c>
      <c r="F554" s="15" t="s">
        <v>15</v>
      </c>
    </row>
    <row r="555" spans="1:6" ht="16" x14ac:dyDescent="0.2">
      <c r="A555" s="15" t="s">
        <v>580</v>
      </c>
      <c r="B555" s="15" t="s">
        <v>642</v>
      </c>
      <c r="C555" s="15" t="s">
        <v>634</v>
      </c>
      <c r="D555" s="15" t="s">
        <v>634</v>
      </c>
      <c r="E555" s="15">
        <v>50</v>
      </c>
      <c r="F555" s="15" t="s">
        <v>15</v>
      </c>
    </row>
    <row r="556" spans="1:6" ht="16" x14ac:dyDescent="0.2">
      <c r="A556" s="15" t="s">
        <v>581</v>
      </c>
      <c r="B556" s="15" t="s">
        <v>636</v>
      </c>
      <c r="C556" s="15" t="s">
        <v>634</v>
      </c>
      <c r="D556" s="15" t="s">
        <v>634</v>
      </c>
      <c r="E556" s="15">
        <v>20</v>
      </c>
      <c r="F556" s="15" t="s">
        <v>15</v>
      </c>
    </row>
    <row r="557" spans="1:6" ht="16" x14ac:dyDescent="0.2">
      <c r="A557" s="15" t="s">
        <v>582</v>
      </c>
      <c r="B557" s="15" t="s">
        <v>642</v>
      </c>
      <c r="C557" s="15" t="s">
        <v>634</v>
      </c>
      <c r="D557" s="15" t="s">
        <v>634</v>
      </c>
      <c r="E557" s="15">
        <v>50</v>
      </c>
      <c r="F557" s="15" t="s">
        <v>15</v>
      </c>
    </row>
    <row r="558" spans="1:6" ht="16" x14ac:dyDescent="0.2">
      <c r="A558" s="15" t="s">
        <v>583</v>
      </c>
      <c r="B558" s="15" t="s">
        <v>636</v>
      </c>
      <c r="C558" s="15" t="s">
        <v>634</v>
      </c>
      <c r="D558" s="15" t="s">
        <v>634</v>
      </c>
      <c r="E558" s="15">
        <v>20</v>
      </c>
      <c r="F558" s="15" t="s">
        <v>15</v>
      </c>
    </row>
    <row r="559" spans="1:6" ht="16" x14ac:dyDescent="0.2">
      <c r="A559" s="15" t="s">
        <v>584</v>
      </c>
      <c r="B559" s="15" t="s">
        <v>642</v>
      </c>
      <c r="C559" s="15" t="s">
        <v>642</v>
      </c>
      <c r="D559" s="15" t="s">
        <v>634</v>
      </c>
      <c r="E559" s="15">
        <v>90</v>
      </c>
      <c r="F559" s="15" t="s">
        <v>15</v>
      </c>
    </row>
    <row r="560" spans="1:6" ht="16" x14ac:dyDescent="0.2">
      <c r="A560" s="15" t="s">
        <v>585</v>
      </c>
      <c r="B560" s="15" t="s">
        <v>634</v>
      </c>
      <c r="C560" s="15" t="s">
        <v>634</v>
      </c>
      <c r="D560" s="15" t="s">
        <v>634</v>
      </c>
      <c r="E560" s="15"/>
      <c r="F560" s="75" t="s">
        <v>981</v>
      </c>
    </row>
    <row r="561" spans="1:6" ht="16" x14ac:dyDescent="0.2">
      <c r="A561" s="15" t="s">
        <v>586</v>
      </c>
      <c r="B561" s="15" t="s">
        <v>634</v>
      </c>
      <c r="C561" s="15" t="s">
        <v>634</v>
      </c>
      <c r="D561" s="15" t="s">
        <v>634</v>
      </c>
      <c r="E561" s="15"/>
      <c r="F561" s="75" t="s">
        <v>981</v>
      </c>
    </row>
    <row r="562" spans="1:6" ht="16" x14ac:dyDescent="0.2">
      <c r="A562" s="15" t="s">
        <v>587</v>
      </c>
      <c r="B562" s="15" t="s">
        <v>634</v>
      </c>
      <c r="C562" s="15" t="s">
        <v>634</v>
      </c>
      <c r="D562" s="15" t="s">
        <v>634</v>
      </c>
      <c r="E562" s="15"/>
      <c r="F562" s="75" t="s">
        <v>981</v>
      </c>
    </row>
    <row r="563" spans="1:6" ht="16" x14ac:dyDescent="0.2">
      <c r="A563" s="15" t="s">
        <v>588</v>
      </c>
      <c r="B563" s="15" t="s">
        <v>636</v>
      </c>
      <c r="C563" s="15" t="s">
        <v>634</v>
      </c>
      <c r="D563" s="15" t="s">
        <v>634</v>
      </c>
      <c r="E563" s="15">
        <v>20</v>
      </c>
      <c r="F563" s="15" t="s">
        <v>15</v>
      </c>
    </row>
    <row r="564" spans="1:6" ht="16" x14ac:dyDescent="0.2">
      <c r="A564" s="15" t="s">
        <v>589</v>
      </c>
      <c r="B564" s="15" t="s">
        <v>634</v>
      </c>
      <c r="C564" s="15" t="s">
        <v>634</v>
      </c>
      <c r="D564" s="15" t="s">
        <v>634</v>
      </c>
      <c r="E564" s="15"/>
      <c r="F564" s="75" t="s">
        <v>981</v>
      </c>
    </row>
    <row r="565" spans="1:6" ht="16" x14ac:dyDescent="0.2">
      <c r="A565" s="15" t="s">
        <v>590</v>
      </c>
      <c r="B565" s="15" t="s">
        <v>634</v>
      </c>
      <c r="C565" s="15" t="s">
        <v>634</v>
      </c>
      <c r="D565" s="15" t="s">
        <v>636</v>
      </c>
      <c r="E565" s="15"/>
      <c r="F565" s="75" t="s">
        <v>981</v>
      </c>
    </row>
    <row r="566" spans="1:6" ht="16" x14ac:dyDescent="0.2">
      <c r="A566" s="15" t="s">
        <v>591</v>
      </c>
      <c r="B566" s="15" t="s">
        <v>636</v>
      </c>
      <c r="C566" s="15" t="s">
        <v>634</v>
      </c>
      <c r="D566" s="15" t="s">
        <v>634</v>
      </c>
      <c r="E566" s="15">
        <v>20</v>
      </c>
      <c r="F566" s="15" t="s">
        <v>15</v>
      </c>
    </row>
    <row r="567" spans="1:6" ht="16" x14ac:dyDescent="0.2">
      <c r="A567" s="15" t="s">
        <v>592</v>
      </c>
      <c r="B567" s="15" t="s">
        <v>634</v>
      </c>
      <c r="C567" s="15" t="s">
        <v>634</v>
      </c>
      <c r="D567" s="15" t="s">
        <v>634</v>
      </c>
      <c r="E567" s="15"/>
      <c r="F567" s="75" t="s">
        <v>981</v>
      </c>
    </row>
    <row r="568" spans="1:6" ht="16" x14ac:dyDescent="0.2">
      <c r="A568" s="15" t="s">
        <v>593</v>
      </c>
      <c r="B568" s="15" t="s">
        <v>636</v>
      </c>
      <c r="C568" s="15" t="s">
        <v>634</v>
      </c>
      <c r="D568" s="15" t="s">
        <v>634</v>
      </c>
      <c r="E568" s="15">
        <v>20</v>
      </c>
      <c r="F568" s="15" t="s">
        <v>15</v>
      </c>
    </row>
    <row r="569" spans="1:6" ht="16" x14ac:dyDescent="0.2">
      <c r="A569" s="15" t="s">
        <v>594</v>
      </c>
      <c r="B569" s="15" t="s">
        <v>634</v>
      </c>
      <c r="C569" s="15" t="s">
        <v>634</v>
      </c>
      <c r="D569" s="15" t="s">
        <v>634</v>
      </c>
      <c r="E569" s="15"/>
      <c r="F569" s="75" t="s">
        <v>981</v>
      </c>
    </row>
    <row r="570" spans="1:6" ht="16" x14ac:dyDescent="0.2">
      <c r="A570" s="15" t="s">
        <v>595</v>
      </c>
      <c r="B570" s="15" t="s">
        <v>634</v>
      </c>
      <c r="C570" s="15" t="s">
        <v>636</v>
      </c>
      <c r="D570" s="15" t="s">
        <v>634</v>
      </c>
      <c r="E570" s="15">
        <v>20</v>
      </c>
      <c r="F570" s="15" t="s">
        <v>15</v>
      </c>
    </row>
    <row r="571" spans="1:6" ht="16" x14ac:dyDescent="0.2">
      <c r="A571" s="15" t="s">
        <v>596</v>
      </c>
      <c r="B571" s="15" t="s">
        <v>634</v>
      </c>
      <c r="C571" s="15" t="s">
        <v>634</v>
      </c>
      <c r="D571" s="15" t="s">
        <v>634</v>
      </c>
      <c r="E571" s="15"/>
      <c r="F571" s="75" t="s">
        <v>981</v>
      </c>
    </row>
    <row r="572" spans="1:6" ht="16" x14ac:dyDescent="0.2">
      <c r="A572" s="15" t="s">
        <v>597</v>
      </c>
      <c r="B572" s="15" t="s">
        <v>634</v>
      </c>
      <c r="C572" s="15" t="s">
        <v>634</v>
      </c>
      <c r="D572" s="15" t="s">
        <v>634</v>
      </c>
      <c r="E572" s="15"/>
      <c r="F572" s="75" t="s">
        <v>981</v>
      </c>
    </row>
    <row r="573" spans="1:6" ht="16" x14ac:dyDescent="0.2">
      <c r="A573" s="15" t="s">
        <v>598</v>
      </c>
      <c r="B573" s="15" t="s">
        <v>636</v>
      </c>
      <c r="C573" s="15" t="s">
        <v>636</v>
      </c>
      <c r="D573" s="15" t="s">
        <v>634</v>
      </c>
      <c r="E573" s="15">
        <v>40</v>
      </c>
      <c r="F573" s="15" t="s">
        <v>15</v>
      </c>
    </row>
    <row r="574" spans="1:6" ht="16" x14ac:dyDescent="0.2">
      <c r="A574" s="15" t="s">
        <v>599</v>
      </c>
      <c r="B574" s="15" t="s">
        <v>634</v>
      </c>
      <c r="C574" s="15" t="s">
        <v>634</v>
      </c>
      <c r="D574" s="15" t="s">
        <v>634</v>
      </c>
      <c r="E574" s="15"/>
      <c r="F574" s="75" t="s">
        <v>981</v>
      </c>
    </row>
    <row r="575" spans="1:6" ht="16" x14ac:dyDescent="0.2">
      <c r="A575" s="15" t="s">
        <v>600</v>
      </c>
      <c r="B575" s="15" t="s">
        <v>635</v>
      </c>
      <c r="C575" s="15" t="s">
        <v>634</v>
      </c>
      <c r="D575" s="15" t="s">
        <v>634</v>
      </c>
      <c r="E575" s="15">
        <v>230</v>
      </c>
      <c r="F575" s="15" t="s">
        <v>15</v>
      </c>
    </row>
    <row r="576" spans="1:6" ht="16" x14ac:dyDescent="0.2">
      <c r="A576" s="15" t="s">
        <v>601</v>
      </c>
      <c r="B576" s="15" t="s">
        <v>636</v>
      </c>
      <c r="C576" s="15" t="s">
        <v>634</v>
      </c>
      <c r="D576" s="15" t="s">
        <v>634</v>
      </c>
      <c r="E576" s="15">
        <v>20</v>
      </c>
      <c r="F576" s="15" t="s">
        <v>15</v>
      </c>
    </row>
    <row r="577" spans="1:6" ht="16" x14ac:dyDescent="0.2">
      <c r="A577" s="15" t="s">
        <v>602</v>
      </c>
      <c r="B577" s="15" t="s">
        <v>636</v>
      </c>
      <c r="C577" s="15" t="s">
        <v>642</v>
      </c>
      <c r="D577" s="15" t="s">
        <v>636</v>
      </c>
      <c r="E577" s="15">
        <v>60</v>
      </c>
      <c r="F577" s="15" t="s">
        <v>15</v>
      </c>
    </row>
    <row r="578" spans="1:6" ht="16" x14ac:dyDescent="0.2">
      <c r="A578" s="15" t="s">
        <v>603</v>
      </c>
      <c r="B578" s="15" t="s">
        <v>636</v>
      </c>
      <c r="C578" s="15" t="s">
        <v>634</v>
      </c>
      <c r="D578" s="15" t="s">
        <v>634</v>
      </c>
      <c r="E578" s="15">
        <v>20</v>
      </c>
      <c r="F578" s="15" t="s">
        <v>15</v>
      </c>
    </row>
    <row r="579" spans="1:6" ht="16" x14ac:dyDescent="0.2">
      <c r="A579" s="15" t="s">
        <v>604</v>
      </c>
      <c r="B579" s="15" t="s">
        <v>634</v>
      </c>
      <c r="C579" s="15" t="s">
        <v>634</v>
      </c>
      <c r="D579" s="15" t="s">
        <v>634</v>
      </c>
      <c r="E579" s="15"/>
      <c r="F579" s="75" t="s">
        <v>981</v>
      </c>
    </row>
    <row r="580" spans="1:6" ht="16" x14ac:dyDescent="0.2">
      <c r="A580" s="15" t="s">
        <v>605</v>
      </c>
      <c r="B580" s="15" t="s">
        <v>634</v>
      </c>
      <c r="C580" s="15" t="s">
        <v>634</v>
      </c>
      <c r="D580" s="15" t="s">
        <v>634</v>
      </c>
      <c r="E580" s="15"/>
      <c r="F580" s="75" t="s">
        <v>981</v>
      </c>
    </row>
    <row r="581" spans="1:6" ht="16" x14ac:dyDescent="0.2">
      <c r="A581" s="15" t="s">
        <v>606</v>
      </c>
      <c r="B581" s="15" t="s">
        <v>634</v>
      </c>
      <c r="C581" s="15" t="s">
        <v>634</v>
      </c>
      <c r="D581" s="15" t="s">
        <v>634</v>
      </c>
      <c r="E581" s="15"/>
      <c r="F581" s="75" t="s">
        <v>981</v>
      </c>
    </row>
    <row r="582" spans="1:6" ht="16" x14ac:dyDescent="0.2">
      <c r="A582" s="15" t="s">
        <v>607</v>
      </c>
      <c r="B582" s="15" t="s">
        <v>634</v>
      </c>
      <c r="C582" s="15" t="s">
        <v>634</v>
      </c>
      <c r="D582" s="15" t="s">
        <v>634</v>
      </c>
      <c r="E582" s="15"/>
      <c r="F582" s="75" t="s">
        <v>981</v>
      </c>
    </row>
    <row r="583" spans="1:6" ht="16" x14ac:dyDescent="0.2">
      <c r="A583" s="15" t="s">
        <v>608</v>
      </c>
      <c r="B583" s="15" t="s">
        <v>642</v>
      </c>
      <c r="C583" s="15" t="s">
        <v>636</v>
      </c>
      <c r="D583" s="15" t="s">
        <v>634</v>
      </c>
      <c r="E583" s="15">
        <v>70</v>
      </c>
      <c r="F583" s="15" t="s">
        <v>15</v>
      </c>
    </row>
    <row r="584" spans="1:6" ht="16" x14ac:dyDescent="0.2">
      <c r="A584" s="15" t="s">
        <v>609</v>
      </c>
      <c r="B584" s="15" t="s">
        <v>642</v>
      </c>
      <c r="C584" s="15" t="s">
        <v>634</v>
      </c>
      <c r="D584" s="15" t="s">
        <v>634</v>
      </c>
      <c r="E584" s="15">
        <v>50</v>
      </c>
      <c r="F584" s="15" t="s">
        <v>15</v>
      </c>
    </row>
    <row r="585" spans="1:6" ht="16" x14ac:dyDescent="0.2">
      <c r="A585" s="15" t="s">
        <v>610</v>
      </c>
      <c r="B585" s="15" t="s">
        <v>634</v>
      </c>
      <c r="C585" s="15" t="s">
        <v>634</v>
      </c>
      <c r="D585" s="15" t="s">
        <v>634</v>
      </c>
      <c r="E585" s="15"/>
      <c r="F585" s="75" t="s">
        <v>981</v>
      </c>
    </row>
    <row r="586" spans="1:6" ht="16" x14ac:dyDescent="0.2">
      <c r="A586" s="15" t="s">
        <v>611</v>
      </c>
      <c r="B586" s="15" t="s">
        <v>634</v>
      </c>
      <c r="C586" s="15" t="s">
        <v>634</v>
      </c>
      <c r="D586" s="15" t="s">
        <v>634</v>
      </c>
      <c r="E586" s="15"/>
      <c r="F586" s="75" t="s">
        <v>981</v>
      </c>
    </row>
    <row r="587" spans="1:6" ht="16" x14ac:dyDescent="0.2">
      <c r="A587" s="15" t="s">
        <v>612</v>
      </c>
      <c r="B587" s="15" t="s">
        <v>634</v>
      </c>
      <c r="C587" s="15" t="s">
        <v>634</v>
      </c>
      <c r="D587" s="15" t="s">
        <v>634</v>
      </c>
      <c r="E587" s="15"/>
      <c r="F587" s="75" t="s">
        <v>981</v>
      </c>
    </row>
    <row r="588" spans="1:6" ht="16" x14ac:dyDescent="0.2">
      <c r="A588" s="15" t="s">
        <v>613</v>
      </c>
      <c r="B588" s="15" t="s">
        <v>634</v>
      </c>
      <c r="C588" s="15" t="s">
        <v>634</v>
      </c>
      <c r="D588" s="15" t="s">
        <v>636</v>
      </c>
      <c r="E588" s="15"/>
      <c r="F588" s="75" t="s">
        <v>981</v>
      </c>
    </row>
    <row r="589" spans="1:6" ht="16" x14ac:dyDescent="0.2">
      <c r="A589" s="15" t="s">
        <v>614</v>
      </c>
      <c r="B589" s="15" t="s">
        <v>634</v>
      </c>
      <c r="C589" s="15" t="s">
        <v>634</v>
      </c>
      <c r="D589" s="15" t="s">
        <v>634</v>
      </c>
      <c r="E589" s="15"/>
      <c r="F589" s="75" t="s">
        <v>981</v>
      </c>
    </row>
    <row r="590" spans="1:6" ht="16" x14ac:dyDescent="0.2">
      <c r="A590" s="15" t="s">
        <v>615</v>
      </c>
      <c r="B590" s="15" t="s">
        <v>642</v>
      </c>
      <c r="C590" s="15" t="s">
        <v>634</v>
      </c>
      <c r="D590" s="15" t="s">
        <v>634</v>
      </c>
      <c r="E590" s="15">
        <v>50</v>
      </c>
      <c r="F590" s="15" t="s">
        <v>15</v>
      </c>
    </row>
    <row r="591" spans="1:6" ht="16" x14ac:dyDescent="0.2">
      <c r="A591" s="15" t="s">
        <v>616</v>
      </c>
      <c r="B591" s="15" t="s">
        <v>634</v>
      </c>
      <c r="C591" s="15" t="s">
        <v>634</v>
      </c>
      <c r="D591" s="15" t="s">
        <v>634</v>
      </c>
      <c r="E591" s="15"/>
      <c r="F591" s="75" t="s">
        <v>981</v>
      </c>
    </row>
    <row r="592" spans="1:6" ht="16" x14ac:dyDescent="0.2">
      <c r="A592" s="15" t="s">
        <v>617</v>
      </c>
      <c r="B592" s="15" t="s">
        <v>634</v>
      </c>
      <c r="C592" s="15" t="s">
        <v>634</v>
      </c>
      <c r="D592" s="15" t="s">
        <v>634</v>
      </c>
      <c r="E592" s="15"/>
      <c r="F592" s="75" t="s">
        <v>981</v>
      </c>
    </row>
    <row r="593" spans="1:6" ht="16" x14ac:dyDescent="0.2">
      <c r="A593" s="15" t="s">
        <v>618</v>
      </c>
      <c r="B593" s="15" t="s">
        <v>635</v>
      </c>
      <c r="C593" s="15" t="s">
        <v>634</v>
      </c>
      <c r="D593" s="15" t="s">
        <v>634</v>
      </c>
      <c r="E593" s="15">
        <v>230</v>
      </c>
      <c r="F593" s="15" t="s">
        <v>15</v>
      </c>
    </row>
    <row r="594" spans="1:6" ht="16" x14ac:dyDescent="0.2">
      <c r="A594" s="15" t="s">
        <v>619</v>
      </c>
      <c r="B594" s="15" t="s">
        <v>634</v>
      </c>
      <c r="C594" s="15" t="s">
        <v>634</v>
      </c>
      <c r="D594" s="15" t="s">
        <v>634</v>
      </c>
      <c r="E594" s="15"/>
      <c r="F594" s="75" t="s">
        <v>981</v>
      </c>
    </row>
    <row r="595" spans="1:6" ht="16" x14ac:dyDescent="0.2">
      <c r="A595" s="15" t="s">
        <v>620</v>
      </c>
      <c r="B595" s="15" t="s">
        <v>634</v>
      </c>
      <c r="C595" s="15" t="s">
        <v>634</v>
      </c>
      <c r="D595" s="15" t="s">
        <v>634</v>
      </c>
      <c r="E595" s="15"/>
      <c r="F595" s="75" t="s">
        <v>981</v>
      </c>
    </row>
  </sheetData>
  <sortState xmlns:xlrd2="http://schemas.microsoft.com/office/spreadsheetml/2017/richdata2" ref="A2:F596">
    <sortCondition ref="A2:A596"/>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2E76-DCC8-448C-BBF3-B4AE711CC919}">
  <dimension ref="A1:E594"/>
  <sheetViews>
    <sheetView workbookViewId="0">
      <selection activeCell="C1" sqref="C1:C1048576"/>
    </sheetView>
  </sheetViews>
  <sheetFormatPr baseColWidth="10" defaultColWidth="8.83203125" defaultRowHeight="15" x14ac:dyDescent="0.2"/>
  <cols>
    <col min="2" max="2" width="14.1640625" customWidth="1"/>
    <col min="4" max="4" width="30.5" customWidth="1"/>
    <col min="5" max="5" width="28" customWidth="1"/>
  </cols>
  <sheetData>
    <row r="1" spans="1:5" x14ac:dyDescent="0.2">
      <c r="A1" s="16" t="s">
        <v>0</v>
      </c>
      <c r="B1" s="16" t="s">
        <v>652</v>
      </c>
      <c r="C1" s="16" t="s">
        <v>653</v>
      </c>
      <c r="D1" s="16" t="s">
        <v>11</v>
      </c>
      <c r="E1" s="16" t="s">
        <v>12</v>
      </c>
    </row>
    <row r="2" spans="1:5" ht="16" x14ac:dyDescent="0.2">
      <c r="A2" s="17" t="s">
        <v>13</v>
      </c>
      <c r="B2" s="17" t="s">
        <v>638</v>
      </c>
      <c r="C2" s="18">
        <v>9.3000000000000007</v>
      </c>
      <c r="D2" s="17" t="s">
        <v>17</v>
      </c>
      <c r="E2" s="17" t="s">
        <v>15</v>
      </c>
    </row>
    <row r="3" spans="1:5" ht="16" x14ac:dyDescent="0.2">
      <c r="A3" s="17" t="s">
        <v>16</v>
      </c>
      <c r="B3" s="17" t="s">
        <v>638</v>
      </c>
      <c r="C3" s="18">
        <v>9.1999999999999993</v>
      </c>
      <c r="D3" s="17" t="s">
        <v>654</v>
      </c>
      <c r="E3" s="17" t="s">
        <v>15</v>
      </c>
    </row>
    <row r="4" spans="1:5" ht="16" x14ac:dyDescent="0.2">
      <c r="A4" s="17" t="s">
        <v>18</v>
      </c>
      <c r="B4" s="17" t="s">
        <v>638</v>
      </c>
      <c r="C4" s="18">
        <v>9.5</v>
      </c>
      <c r="D4" s="17" t="s">
        <v>19</v>
      </c>
      <c r="E4" s="17" t="s">
        <v>15</v>
      </c>
    </row>
    <row r="5" spans="1:5" ht="16" x14ac:dyDescent="0.2">
      <c r="A5" s="17" t="s">
        <v>20</v>
      </c>
      <c r="B5" s="17" t="s">
        <v>638</v>
      </c>
      <c r="C5" s="18">
        <v>9.8000000000000007</v>
      </c>
      <c r="D5" s="17" t="s">
        <v>17</v>
      </c>
      <c r="E5" s="17" t="s">
        <v>15</v>
      </c>
    </row>
    <row r="6" spans="1:5" ht="16" x14ac:dyDescent="0.2">
      <c r="A6" s="17" t="s">
        <v>21</v>
      </c>
      <c r="B6" s="17" t="s">
        <v>638</v>
      </c>
      <c r="C6" s="18">
        <v>7.9</v>
      </c>
      <c r="D6" s="17" t="s">
        <v>19</v>
      </c>
      <c r="E6" s="17" t="s">
        <v>15</v>
      </c>
    </row>
    <row r="7" spans="1:5" ht="16" x14ac:dyDescent="0.2">
      <c r="A7" s="17" t="s">
        <v>22</v>
      </c>
      <c r="B7" s="17" t="s">
        <v>638</v>
      </c>
      <c r="C7" s="18">
        <v>8.8000000000000007</v>
      </c>
      <c r="D7" s="17" t="s">
        <v>19</v>
      </c>
      <c r="E7" s="17" t="s">
        <v>15</v>
      </c>
    </row>
    <row r="8" spans="1:5" ht="16" x14ac:dyDescent="0.2">
      <c r="A8" s="17" t="s">
        <v>23</v>
      </c>
      <c r="B8" s="17" t="s">
        <v>638</v>
      </c>
      <c r="C8" s="18">
        <v>9.3000000000000007</v>
      </c>
      <c r="D8" s="17" t="s">
        <v>17</v>
      </c>
      <c r="E8" s="17" t="s">
        <v>15</v>
      </c>
    </row>
    <row r="9" spans="1:5" ht="16" x14ac:dyDescent="0.2">
      <c r="A9" s="17" t="s">
        <v>24</v>
      </c>
      <c r="B9" s="17" t="s">
        <v>638</v>
      </c>
      <c r="C9" s="18">
        <v>9.6</v>
      </c>
      <c r="D9" s="17" t="s">
        <v>654</v>
      </c>
      <c r="E9" s="17" t="s">
        <v>15</v>
      </c>
    </row>
    <row r="10" spans="1:5" ht="16" x14ac:dyDescent="0.2">
      <c r="A10" s="17" t="s">
        <v>25</v>
      </c>
      <c r="B10" s="17" t="s">
        <v>638</v>
      </c>
      <c r="C10" s="18">
        <v>9.3000000000000007</v>
      </c>
      <c r="D10" s="17" t="s">
        <v>654</v>
      </c>
      <c r="E10" s="17" t="s">
        <v>15</v>
      </c>
    </row>
    <row r="11" spans="1:5" ht="16" x14ac:dyDescent="0.2">
      <c r="A11" s="17" t="s">
        <v>26</v>
      </c>
      <c r="B11" s="17" t="s">
        <v>638</v>
      </c>
      <c r="C11" s="18">
        <v>8.6</v>
      </c>
      <c r="D11" s="17" t="s">
        <v>17</v>
      </c>
      <c r="E11" s="17" t="s">
        <v>15</v>
      </c>
    </row>
    <row r="12" spans="1:5" ht="16" x14ac:dyDescent="0.2">
      <c r="A12" s="17" t="s">
        <v>27</v>
      </c>
      <c r="B12" s="17" t="s">
        <v>638</v>
      </c>
      <c r="C12" s="18">
        <v>9.4</v>
      </c>
      <c r="D12" s="17" t="s">
        <v>19</v>
      </c>
      <c r="E12" s="17" t="s">
        <v>15</v>
      </c>
    </row>
    <row r="13" spans="1:5" ht="16" x14ac:dyDescent="0.2">
      <c r="A13" s="17" t="s">
        <v>28</v>
      </c>
      <c r="B13" s="17" t="s">
        <v>638</v>
      </c>
      <c r="C13" s="18">
        <v>7.3</v>
      </c>
      <c r="D13" s="17" t="s">
        <v>19</v>
      </c>
      <c r="E13" s="17" t="s">
        <v>15</v>
      </c>
    </row>
    <row r="14" spans="1:5" ht="16" x14ac:dyDescent="0.2">
      <c r="A14" s="17" t="s">
        <v>30</v>
      </c>
      <c r="B14" s="17" t="s">
        <v>638</v>
      </c>
      <c r="C14" s="18">
        <v>9.3000000000000007</v>
      </c>
      <c r="D14" s="17" t="s">
        <v>17</v>
      </c>
      <c r="E14" s="17" t="s">
        <v>15</v>
      </c>
    </row>
    <row r="15" spans="1:5" ht="16" x14ac:dyDescent="0.2">
      <c r="A15" s="17" t="s">
        <v>31</v>
      </c>
      <c r="B15" s="17" t="s">
        <v>638</v>
      </c>
      <c r="C15" s="18">
        <v>9.4</v>
      </c>
      <c r="D15" s="17" t="s">
        <v>654</v>
      </c>
      <c r="E15" s="17" t="s">
        <v>15</v>
      </c>
    </row>
    <row r="16" spans="1:5" ht="16" x14ac:dyDescent="0.2">
      <c r="A16" s="17" t="s">
        <v>32</v>
      </c>
      <c r="B16" s="17" t="s">
        <v>638</v>
      </c>
      <c r="C16" s="18">
        <v>9.1999999999999993</v>
      </c>
      <c r="D16" s="17" t="s">
        <v>654</v>
      </c>
      <c r="E16" s="17" t="s">
        <v>15</v>
      </c>
    </row>
    <row r="17" spans="1:5" ht="16" x14ac:dyDescent="0.2">
      <c r="A17" s="17" t="s">
        <v>33</v>
      </c>
      <c r="B17" s="17" t="s">
        <v>638</v>
      </c>
      <c r="C17" s="18">
        <v>9.4</v>
      </c>
      <c r="D17" s="17" t="s">
        <v>17</v>
      </c>
      <c r="E17" s="17" t="s">
        <v>15</v>
      </c>
    </row>
    <row r="18" spans="1:5" ht="16" x14ac:dyDescent="0.2">
      <c r="A18" s="17" t="s">
        <v>34</v>
      </c>
      <c r="B18" s="17" t="s">
        <v>638</v>
      </c>
      <c r="C18" s="18">
        <v>9.1999999999999993</v>
      </c>
      <c r="D18" s="17" t="s">
        <v>19</v>
      </c>
      <c r="E18" s="17" t="s">
        <v>15</v>
      </c>
    </row>
    <row r="19" spans="1:5" ht="16" x14ac:dyDescent="0.2">
      <c r="A19" s="17" t="s">
        <v>35</v>
      </c>
      <c r="B19" s="17" t="s">
        <v>638</v>
      </c>
      <c r="C19" s="18">
        <v>9.1999999999999993</v>
      </c>
      <c r="D19" s="17" t="s">
        <v>19</v>
      </c>
      <c r="E19" s="17" t="s">
        <v>15</v>
      </c>
    </row>
    <row r="20" spans="1:5" ht="16" x14ac:dyDescent="0.2">
      <c r="A20" s="17" t="s">
        <v>36</v>
      </c>
      <c r="B20" s="17" t="s">
        <v>638</v>
      </c>
      <c r="C20" s="18">
        <v>8.5</v>
      </c>
      <c r="D20" s="17" t="s">
        <v>17</v>
      </c>
      <c r="E20" s="17" t="s">
        <v>15</v>
      </c>
    </row>
    <row r="21" spans="1:5" ht="16" x14ac:dyDescent="0.2">
      <c r="A21" s="17" t="s">
        <v>37</v>
      </c>
      <c r="B21" s="17" t="s">
        <v>638</v>
      </c>
      <c r="C21" s="18">
        <v>8.5</v>
      </c>
      <c r="D21" s="17" t="s">
        <v>654</v>
      </c>
      <c r="E21" s="17" t="s">
        <v>15</v>
      </c>
    </row>
    <row r="22" spans="1:5" ht="16" x14ac:dyDescent="0.2">
      <c r="A22" s="17" t="s">
        <v>38</v>
      </c>
      <c r="B22" s="17" t="s">
        <v>638</v>
      </c>
      <c r="C22" s="18">
        <v>9.4</v>
      </c>
      <c r="D22" s="17" t="s">
        <v>654</v>
      </c>
      <c r="E22" s="17" t="s">
        <v>15</v>
      </c>
    </row>
    <row r="23" spans="1:5" ht="16" x14ac:dyDescent="0.2">
      <c r="A23" s="17" t="s">
        <v>39</v>
      </c>
      <c r="B23" s="17" t="s">
        <v>638</v>
      </c>
      <c r="C23" s="18">
        <v>9.5</v>
      </c>
      <c r="D23" s="17" t="s">
        <v>17</v>
      </c>
      <c r="E23" s="17" t="s">
        <v>15</v>
      </c>
    </row>
    <row r="24" spans="1:5" ht="16" x14ac:dyDescent="0.2">
      <c r="A24" s="17" t="s">
        <v>40</v>
      </c>
      <c r="B24" s="17" t="s">
        <v>638</v>
      </c>
      <c r="C24" s="18">
        <v>9.5</v>
      </c>
      <c r="D24" s="17" t="s">
        <v>19</v>
      </c>
      <c r="E24" s="17" t="s">
        <v>15</v>
      </c>
    </row>
    <row r="25" spans="1:5" ht="16" x14ac:dyDescent="0.2">
      <c r="A25" s="17" t="s">
        <v>41</v>
      </c>
      <c r="B25" s="17" t="s">
        <v>638</v>
      </c>
      <c r="C25" s="18">
        <v>9.3000000000000007</v>
      </c>
      <c r="D25" s="17" t="s">
        <v>19</v>
      </c>
      <c r="E25" s="17" t="s">
        <v>15</v>
      </c>
    </row>
    <row r="26" spans="1:5" ht="16" x14ac:dyDescent="0.2">
      <c r="A26" s="17" t="s">
        <v>42</v>
      </c>
      <c r="B26" s="17" t="s">
        <v>638</v>
      </c>
      <c r="C26" s="18">
        <v>9.3000000000000007</v>
      </c>
      <c r="D26" s="17" t="s">
        <v>17</v>
      </c>
      <c r="E26" s="17" t="s">
        <v>15</v>
      </c>
    </row>
    <row r="27" spans="1:5" ht="16" x14ac:dyDescent="0.2">
      <c r="A27" s="17" t="s">
        <v>43</v>
      </c>
      <c r="B27" s="17" t="s">
        <v>638</v>
      </c>
      <c r="C27" s="18">
        <v>9.4</v>
      </c>
      <c r="D27" s="17" t="s">
        <v>654</v>
      </c>
      <c r="E27" s="17" t="s">
        <v>15</v>
      </c>
    </row>
    <row r="28" spans="1:5" ht="16" x14ac:dyDescent="0.2">
      <c r="A28" s="17" t="s">
        <v>44</v>
      </c>
      <c r="B28" s="17" t="s">
        <v>638</v>
      </c>
      <c r="C28" s="18">
        <v>7.6</v>
      </c>
      <c r="D28" s="17" t="s">
        <v>654</v>
      </c>
      <c r="E28" s="17" t="s">
        <v>15</v>
      </c>
    </row>
    <row r="29" spans="1:5" ht="16" x14ac:dyDescent="0.2">
      <c r="A29" s="17" t="s">
        <v>45</v>
      </c>
      <c r="B29" s="17" t="s">
        <v>638</v>
      </c>
      <c r="C29" s="18">
        <v>9.5</v>
      </c>
      <c r="D29" s="17" t="s">
        <v>17</v>
      </c>
      <c r="E29" s="17" t="s">
        <v>15</v>
      </c>
    </row>
    <row r="30" spans="1:5" ht="16" x14ac:dyDescent="0.2">
      <c r="A30" s="17" t="s">
        <v>46</v>
      </c>
      <c r="B30" s="17" t="s">
        <v>638</v>
      </c>
      <c r="C30" s="18">
        <v>9.3000000000000007</v>
      </c>
      <c r="D30" s="17" t="s">
        <v>19</v>
      </c>
      <c r="E30" s="17" t="s">
        <v>15</v>
      </c>
    </row>
    <row r="31" spans="1:5" ht="16" x14ac:dyDescent="0.2">
      <c r="A31" s="17" t="s">
        <v>47</v>
      </c>
      <c r="B31" s="17" t="s">
        <v>638</v>
      </c>
      <c r="C31" s="18">
        <v>8.5</v>
      </c>
      <c r="D31" s="17" t="s">
        <v>19</v>
      </c>
      <c r="E31" s="17" t="s">
        <v>15</v>
      </c>
    </row>
    <row r="32" spans="1:5" ht="16" x14ac:dyDescent="0.2">
      <c r="A32" s="17" t="s">
        <v>48</v>
      </c>
      <c r="B32" s="17" t="s">
        <v>638</v>
      </c>
      <c r="C32" s="18">
        <v>9.3000000000000007</v>
      </c>
      <c r="D32" s="17" t="s">
        <v>17</v>
      </c>
      <c r="E32" s="17" t="s">
        <v>15</v>
      </c>
    </row>
    <row r="33" spans="1:5" ht="16" x14ac:dyDescent="0.2">
      <c r="A33" s="17" t="s">
        <v>49</v>
      </c>
      <c r="B33" s="17" t="s">
        <v>638</v>
      </c>
      <c r="C33" s="18">
        <v>9.5</v>
      </c>
      <c r="D33" s="17" t="s">
        <v>654</v>
      </c>
      <c r="E33" s="17" t="s">
        <v>15</v>
      </c>
    </row>
    <row r="34" spans="1:5" ht="16" x14ac:dyDescent="0.2">
      <c r="A34" s="17" t="s">
        <v>50</v>
      </c>
      <c r="B34" s="17" t="s">
        <v>638</v>
      </c>
      <c r="C34" s="18">
        <v>9.1999999999999993</v>
      </c>
      <c r="D34" s="17" t="s">
        <v>654</v>
      </c>
      <c r="E34" s="17" t="s">
        <v>15</v>
      </c>
    </row>
    <row r="35" spans="1:5" ht="16" x14ac:dyDescent="0.2">
      <c r="A35" s="17" t="s">
        <v>51</v>
      </c>
      <c r="B35" s="17" t="s">
        <v>638</v>
      </c>
      <c r="C35" s="18">
        <v>9.4</v>
      </c>
      <c r="D35" s="17" t="s">
        <v>17</v>
      </c>
      <c r="E35" s="17" t="s">
        <v>15</v>
      </c>
    </row>
    <row r="36" spans="1:5" ht="16" x14ac:dyDescent="0.2">
      <c r="A36" s="17" t="s">
        <v>52</v>
      </c>
      <c r="B36" s="17" t="s">
        <v>638</v>
      </c>
      <c r="C36" s="18">
        <v>9.5</v>
      </c>
      <c r="D36" s="17" t="s">
        <v>19</v>
      </c>
      <c r="E36" s="17" t="s">
        <v>15</v>
      </c>
    </row>
    <row r="37" spans="1:5" ht="16" x14ac:dyDescent="0.2">
      <c r="A37" s="17" t="s">
        <v>53</v>
      </c>
      <c r="B37" s="17" t="s">
        <v>638</v>
      </c>
      <c r="C37" s="18">
        <v>9.1999999999999993</v>
      </c>
      <c r="D37" s="17" t="s">
        <v>19</v>
      </c>
      <c r="E37" s="17" t="s">
        <v>15</v>
      </c>
    </row>
    <row r="38" spans="1:5" ht="16" x14ac:dyDescent="0.2">
      <c r="A38" s="17" t="s">
        <v>54</v>
      </c>
      <c r="B38" s="17" t="s">
        <v>642</v>
      </c>
      <c r="C38" s="18">
        <v>8.5</v>
      </c>
      <c r="D38" s="17" t="s">
        <v>17</v>
      </c>
      <c r="E38" s="17" t="s">
        <v>15</v>
      </c>
    </row>
    <row r="39" spans="1:5" ht="16" x14ac:dyDescent="0.2">
      <c r="A39" s="17" t="s">
        <v>55</v>
      </c>
      <c r="B39" s="17" t="s">
        <v>638</v>
      </c>
      <c r="C39" s="18">
        <v>9.5</v>
      </c>
      <c r="D39" s="17" t="s">
        <v>654</v>
      </c>
      <c r="E39" s="17" t="s">
        <v>15</v>
      </c>
    </row>
    <row r="40" spans="1:5" ht="16" x14ac:dyDescent="0.2">
      <c r="A40" s="17" t="s">
        <v>56</v>
      </c>
      <c r="B40" s="17" t="s">
        <v>638</v>
      </c>
      <c r="C40" s="18">
        <v>9.4</v>
      </c>
      <c r="D40" s="17" t="s">
        <v>654</v>
      </c>
      <c r="E40" s="17" t="s">
        <v>15</v>
      </c>
    </row>
    <row r="41" spans="1:5" ht="16" x14ac:dyDescent="0.2">
      <c r="A41" s="17" t="s">
        <v>57</v>
      </c>
      <c r="B41" s="17" t="s">
        <v>638</v>
      </c>
      <c r="C41" s="18">
        <v>9.5</v>
      </c>
      <c r="D41" s="17" t="s">
        <v>17</v>
      </c>
      <c r="E41" s="17" t="s">
        <v>15</v>
      </c>
    </row>
    <row r="42" spans="1:5" ht="16" x14ac:dyDescent="0.2">
      <c r="A42" s="17" t="s">
        <v>58</v>
      </c>
      <c r="B42" s="17" t="s">
        <v>638</v>
      </c>
      <c r="C42" s="18">
        <v>9.6</v>
      </c>
      <c r="D42" s="17" t="s">
        <v>19</v>
      </c>
      <c r="E42" s="17" t="s">
        <v>15</v>
      </c>
    </row>
    <row r="43" spans="1:5" ht="16" x14ac:dyDescent="0.2">
      <c r="A43" s="17" t="s">
        <v>59</v>
      </c>
      <c r="B43" s="17" t="s">
        <v>638</v>
      </c>
      <c r="C43" s="18">
        <v>9.1</v>
      </c>
      <c r="D43" s="17" t="s">
        <v>19</v>
      </c>
      <c r="E43" s="17" t="s">
        <v>15</v>
      </c>
    </row>
    <row r="44" spans="1:5" ht="16" x14ac:dyDescent="0.2">
      <c r="A44" s="17" t="s">
        <v>60</v>
      </c>
      <c r="B44" s="17" t="s">
        <v>642</v>
      </c>
      <c r="C44" s="18">
        <v>9.5</v>
      </c>
      <c r="D44" s="17" t="s">
        <v>17</v>
      </c>
      <c r="E44" s="17" t="s">
        <v>15</v>
      </c>
    </row>
    <row r="45" spans="1:5" ht="16" x14ac:dyDescent="0.2">
      <c r="A45" s="17" t="s">
        <v>61</v>
      </c>
      <c r="B45" s="17" t="s">
        <v>638</v>
      </c>
      <c r="C45" s="18">
        <v>9.6</v>
      </c>
      <c r="D45" s="17" t="s">
        <v>654</v>
      </c>
      <c r="E45" s="17" t="s">
        <v>15</v>
      </c>
    </row>
    <row r="46" spans="1:5" ht="16" x14ac:dyDescent="0.2">
      <c r="A46" s="17" t="s">
        <v>62</v>
      </c>
      <c r="B46" s="17" t="s">
        <v>638</v>
      </c>
      <c r="C46" s="18">
        <v>9.1999999999999993</v>
      </c>
      <c r="D46" s="17" t="s">
        <v>654</v>
      </c>
      <c r="E46" s="17" t="s">
        <v>15</v>
      </c>
    </row>
    <row r="47" spans="1:5" ht="16" x14ac:dyDescent="0.2">
      <c r="A47" s="17" t="s">
        <v>63</v>
      </c>
      <c r="B47" s="17" t="s">
        <v>638</v>
      </c>
      <c r="C47" s="18">
        <v>9.1</v>
      </c>
      <c r="D47" s="17" t="s">
        <v>17</v>
      </c>
      <c r="E47" s="17" t="s">
        <v>15</v>
      </c>
    </row>
    <row r="48" spans="1:5" ht="16" x14ac:dyDescent="0.2">
      <c r="A48" s="17" t="s">
        <v>64</v>
      </c>
      <c r="B48" s="17" t="s">
        <v>638</v>
      </c>
      <c r="C48" s="18">
        <v>8.8000000000000007</v>
      </c>
      <c r="D48" s="17" t="s">
        <v>19</v>
      </c>
      <c r="E48" s="17" t="s">
        <v>15</v>
      </c>
    </row>
    <row r="49" spans="1:5" ht="16" x14ac:dyDescent="0.2">
      <c r="A49" s="17" t="s">
        <v>65</v>
      </c>
      <c r="B49" s="17" t="s">
        <v>638</v>
      </c>
      <c r="C49" s="18">
        <v>9.1</v>
      </c>
      <c r="D49" s="17" t="s">
        <v>19</v>
      </c>
      <c r="E49" s="17" t="s">
        <v>15</v>
      </c>
    </row>
    <row r="50" spans="1:5" ht="16" x14ac:dyDescent="0.2">
      <c r="A50" s="17" t="s">
        <v>66</v>
      </c>
      <c r="B50" s="17" t="s">
        <v>642</v>
      </c>
      <c r="C50" s="18">
        <v>9</v>
      </c>
      <c r="D50" s="17" t="s">
        <v>17</v>
      </c>
      <c r="E50" s="17" t="s">
        <v>15</v>
      </c>
    </row>
    <row r="51" spans="1:5" ht="16" x14ac:dyDescent="0.2">
      <c r="A51" s="17" t="s">
        <v>67</v>
      </c>
      <c r="B51" s="17" t="s">
        <v>638</v>
      </c>
      <c r="C51" s="18">
        <v>9.1</v>
      </c>
      <c r="D51" s="17" t="s">
        <v>654</v>
      </c>
      <c r="E51" s="17" t="s">
        <v>15</v>
      </c>
    </row>
    <row r="52" spans="1:5" ht="16" x14ac:dyDescent="0.2">
      <c r="A52" s="17" t="s">
        <v>68</v>
      </c>
      <c r="B52" s="17" t="s">
        <v>638</v>
      </c>
      <c r="C52" s="18">
        <v>8.9</v>
      </c>
      <c r="D52" s="17" t="s">
        <v>654</v>
      </c>
      <c r="E52" s="17" t="s">
        <v>15</v>
      </c>
    </row>
    <row r="53" spans="1:5" ht="16" x14ac:dyDescent="0.2">
      <c r="A53" s="17" t="s">
        <v>69</v>
      </c>
      <c r="B53" s="17" t="s">
        <v>638</v>
      </c>
      <c r="C53" s="18">
        <v>9.6</v>
      </c>
      <c r="D53" s="17" t="s">
        <v>17</v>
      </c>
      <c r="E53" s="17" t="s">
        <v>15</v>
      </c>
    </row>
    <row r="54" spans="1:5" ht="16" x14ac:dyDescent="0.2">
      <c r="A54" s="17" t="s">
        <v>70</v>
      </c>
      <c r="B54" s="17" t="s">
        <v>638</v>
      </c>
      <c r="C54" s="18">
        <v>9.1</v>
      </c>
      <c r="D54" s="17" t="s">
        <v>19</v>
      </c>
      <c r="E54" s="17" t="s">
        <v>15</v>
      </c>
    </row>
    <row r="55" spans="1:5" ht="16" x14ac:dyDescent="0.2">
      <c r="A55" s="17" t="s">
        <v>71</v>
      </c>
      <c r="B55" s="17" t="s">
        <v>638</v>
      </c>
      <c r="C55" s="18">
        <v>9.3000000000000007</v>
      </c>
      <c r="D55" s="17" t="s">
        <v>19</v>
      </c>
      <c r="E55" s="17" t="s">
        <v>15</v>
      </c>
    </row>
    <row r="56" spans="1:5" ht="16" x14ac:dyDescent="0.2">
      <c r="A56" s="17" t="s">
        <v>72</v>
      </c>
      <c r="B56" s="17" t="s">
        <v>642</v>
      </c>
      <c r="C56" s="18">
        <v>9</v>
      </c>
      <c r="D56" s="17" t="s">
        <v>17</v>
      </c>
      <c r="E56" s="17" t="s">
        <v>15</v>
      </c>
    </row>
    <row r="57" spans="1:5" ht="16" x14ac:dyDescent="0.2">
      <c r="A57" s="17" t="s">
        <v>73</v>
      </c>
      <c r="B57" s="17" t="s">
        <v>638</v>
      </c>
      <c r="C57" s="18">
        <v>9.5</v>
      </c>
      <c r="D57" s="17" t="s">
        <v>654</v>
      </c>
      <c r="E57" s="17" t="s">
        <v>15</v>
      </c>
    </row>
    <row r="58" spans="1:5" ht="16" x14ac:dyDescent="0.2">
      <c r="A58" s="17" t="s">
        <v>74</v>
      </c>
      <c r="B58" s="17" t="s">
        <v>638</v>
      </c>
      <c r="C58" s="18">
        <v>7.1</v>
      </c>
      <c r="D58" s="17" t="s">
        <v>654</v>
      </c>
      <c r="E58" s="17" t="s">
        <v>15</v>
      </c>
    </row>
    <row r="59" spans="1:5" ht="16" x14ac:dyDescent="0.2">
      <c r="A59" s="17" t="s">
        <v>75</v>
      </c>
      <c r="B59" s="17" t="s">
        <v>638</v>
      </c>
      <c r="C59" s="18">
        <v>8.6999999999999993</v>
      </c>
      <c r="D59" s="17" t="s">
        <v>17</v>
      </c>
      <c r="E59" s="17" t="s">
        <v>15</v>
      </c>
    </row>
    <row r="60" spans="1:5" ht="16" x14ac:dyDescent="0.2">
      <c r="A60" s="17" t="s">
        <v>76</v>
      </c>
      <c r="B60" s="17" t="s">
        <v>638</v>
      </c>
      <c r="C60" s="18">
        <v>9.1</v>
      </c>
      <c r="D60" s="17" t="s">
        <v>19</v>
      </c>
      <c r="E60" s="17" t="s">
        <v>15</v>
      </c>
    </row>
    <row r="61" spans="1:5" ht="16" x14ac:dyDescent="0.2">
      <c r="A61" s="17" t="s">
        <v>77</v>
      </c>
      <c r="B61" s="17" t="s">
        <v>638</v>
      </c>
      <c r="C61" s="18">
        <v>9</v>
      </c>
      <c r="D61" s="17" t="s">
        <v>19</v>
      </c>
      <c r="E61" s="17" t="s">
        <v>15</v>
      </c>
    </row>
    <row r="62" spans="1:5" ht="16" x14ac:dyDescent="0.2">
      <c r="A62" s="17" t="s">
        <v>78</v>
      </c>
      <c r="B62" s="17" t="s">
        <v>638</v>
      </c>
      <c r="C62" s="18">
        <v>8.6999999999999993</v>
      </c>
      <c r="D62" s="17" t="s">
        <v>17</v>
      </c>
      <c r="E62" s="17" t="s">
        <v>15</v>
      </c>
    </row>
    <row r="63" spans="1:5" ht="16" x14ac:dyDescent="0.2">
      <c r="A63" s="17" t="s">
        <v>80</v>
      </c>
      <c r="B63" s="17" t="s">
        <v>638</v>
      </c>
      <c r="C63" s="18">
        <v>9.4</v>
      </c>
      <c r="D63" s="17" t="s">
        <v>19</v>
      </c>
      <c r="E63" s="17" t="s">
        <v>15</v>
      </c>
    </row>
    <row r="64" spans="1:5" ht="16" x14ac:dyDescent="0.2">
      <c r="A64" s="17" t="s">
        <v>82</v>
      </c>
      <c r="B64" s="17" t="s">
        <v>638</v>
      </c>
      <c r="C64" s="18">
        <v>9.5</v>
      </c>
      <c r="D64" s="17" t="s">
        <v>654</v>
      </c>
      <c r="E64" s="17" t="s">
        <v>15</v>
      </c>
    </row>
    <row r="65" spans="1:5" ht="16" x14ac:dyDescent="0.2">
      <c r="A65" s="17" t="s">
        <v>83</v>
      </c>
      <c r="B65" s="17" t="s">
        <v>638</v>
      </c>
      <c r="C65" s="19"/>
      <c r="D65" s="17" t="s">
        <v>17</v>
      </c>
      <c r="E65" s="17" t="s">
        <v>81</v>
      </c>
    </row>
    <row r="66" spans="1:5" ht="16" x14ac:dyDescent="0.2">
      <c r="A66" s="17" t="s">
        <v>84</v>
      </c>
      <c r="B66" s="17" t="s">
        <v>638</v>
      </c>
      <c r="C66" s="18">
        <v>9.5</v>
      </c>
      <c r="D66" s="17" t="s">
        <v>19</v>
      </c>
      <c r="E66" s="17" t="s">
        <v>15</v>
      </c>
    </row>
    <row r="67" spans="1:5" ht="16" x14ac:dyDescent="0.2">
      <c r="A67" s="17" t="s">
        <v>86</v>
      </c>
      <c r="B67" s="17" t="s">
        <v>638</v>
      </c>
      <c r="C67" s="18">
        <v>9.1</v>
      </c>
      <c r="D67" s="17" t="s">
        <v>19</v>
      </c>
      <c r="E67" s="17" t="s">
        <v>15</v>
      </c>
    </row>
    <row r="68" spans="1:5" ht="16" x14ac:dyDescent="0.2">
      <c r="A68" s="17" t="s">
        <v>87</v>
      </c>
      <c r="B68" s="17" t="s">
        <v>638</v>
      </c>
      <c r="C68" s="18">
        <v>9.3000000000000007</v>
      </c>
      <c r="D68" s="17" t="s">
        <v>17</v>
      </c>
      <c r="E68" s="17" t="s">
        <v>15</v>
      </c>
    </row>
    <row r="69" spans="1:5" ht="16" x14ac:dyDescent="0.2">
      <c r="A69" s="17" t="s">
        <v>88</v>
      </c>
      <c r="B69" s="17" t="s">
        <v>638</v>
      </c>
      <c r="C69" s="18">
        <v>9.3000000000000007</v>
      </c>
      <c r="D69" s="17" t="s">
        <v>654</v>
      </c>
      <c r="E69" s="17" t="s">
        <v>15</v>
      </c>
    </row>
    <row r="70" spans="1:5" ht="16" x14ac:dyDescent="0.2">
      <c r="A70" s="17" t="s">
        <v>89</v>
      </c>
      <c r="B70" s="17" t="s">
        <v>638</v>
      </c>
      <c r="C70" s="18">
        <v>9.3000000000000007</v>
      </c>
      <c r="D70" s="17" t="s">
        <v>654</v>
      </c>
      <c r="E70" s="17" t="s">
        <v>15</v>
      </c>
    </row>
    <row r="71" spans="1:5" ht="16" x14ac:dyDescent="0.2">
      <c r="A71" s="17" t="s">
        <v>90</v>
      </c>
      <c r="B71" s="17" t="s">
        <v>638</v>
      </c>
      <c r="C71" s="18">
        <v>8.8000000000000007</v>
      </c>
      <c r="D71" s="17" t="s">
        <v>17</v>
      </c>
      <c r="E71" s="17" t="s">
        <v>15</v>
      </c>
    </row>
    <row r="72" spans="1:5" ht="16" x14ac:dyDescent="0.2">
      <c r="A72" s="17" t="s">
        <v>91</v>
      </c>
      <c r="B72" s="17" t="s">
        <v>638</v>
      </c>
      <c r="C72" s="18">
        <v>9.3000000000000007</v>
      </c>
      <c r="D72" s="17" t="s">
        <v>19</v>
      </c>
      <c r="E72" s="17" t="s">
        <v>15</v>
      </c>
    </row>
    <row r="73" spans="1:5" ht="16" x14ac:dyDescent="0.2">
      <c r="A73" s="17" t="s">
        <v>92</v>
      </c>
      <c r="B73" s="17" t="s">
        <v>638</v>
      </c>
      <c r="C73" s="18">
        <v>9.4</v>
      </c>
      <c r="D73" s="17" t="s">
        <v>19</v>
      </c>
      <c r="E73" s="17" t="s">
        <v>15</v>
      </c>
    </row>
    <row r="74" spans="1:5" ht="16" x14ac:dyDescent="0.2">
      <c r="A74" s="17" t="s">
        <v>93</v>
      </c>
      <c r="B74" s="17" t="s">
        <v>638</v>
      </c>
      <c r="C74" s="18">
        <v>9.3000000000000007</v>
      </c>
      <c r="D74" s="17" t="s">
        <v>17</v>
      </c>
      <c r="E74" s="17" t="s">
        <v>15</v>
      </c>
    </row>
    <row r="75" spans="1:5" ht="16" x14ac:dyDescent="0.2">
      <c r="A75" s="17" t="s">
        <v>94</v>
      </c>
      <c r="B75" s="17" t="s">
        <v>638</v>
      </c>
      <c r="C75" s="18">
        <v>9.3000000000000007</v>
      </c>
      <c r="D75" s="17" t="s">
        <v>654</v>
      </c>
      <c r="E75" s="17" t="s">
        <v>15</v>
      </c>
    </row>
    <row r="76" spans="1:5" ht="16" x14ac:dyDescent="0.2">
      <c r="A76" s="17" t="s">
        <v>95</v>
      </c>
      <c r="B76" s="17" t="s">
        <v>638</v>
      </c>
      <c r="C76" s="18">
        <v>8.9</v>
      </c>
      <c r="D76" s="17" t="s">
        <v>654</v>
      </c>
      <c r="E76" s="17" t="s">
        <v>15</v>
      </c>
    </row>
    <row r="77" spans="1:5" ht="16" x14ac:dyDescent="0.2">
      <c r="A77" s="17" t="s">
        <v>96</v>
      </c>
      <c r="B77" s="17" t="s">
        <v>638</v>
      </c>
      <c r="C77" s="18">
        <v>9.1999999999999993</v>
      </c>
      <c r="D77" s="17" t="s">
        <v>17</v>
      </c>
      <c r="E77" s="17" t="s">
        <v>15</v>
      </c>
    </row>
    <row r="78" spans="1:5" ht="16" x14ac:dyDescent="0.2">
      <c r="A78" s="17" t="s">
        <v>97</v>
      </c>
      <c r="B78" s="17" t="s">
        <v>638</v>
      </c>
      <c r="C78" s="18">
        <v>9.3000000000000007</v>
      </c>
      <c r="D78" s="17" t="s">
        <v>19</v>
      </c>
      <c r="E78" s="17" t="s">
        <v>15</v>
      </c>
    </row>
    <row r="79" spans="1:5" ht="16" x14ac:dyDescent="0.2">
      <c r="A79" s="17" t="s">
        <v>98</v>
      </c>
      <c r="B79" s="17" t="s">
        <v>638</v>
      </c>
      <c r="C79" s="18">
        <v>9.4</v>
      </c>
      <c r="D79" s="17" t="s">
        <v>19</v>
      </c>
      <c r="E79" s="17" t="s">
        <v>15</v>
      </c>
    </row>
    <row r="80" spans="1:5" ht="16" x14ac:dyDescent="0.2">
      <c r="A80" s="17" t="s">
        <v>99</v>
      </c>
      <c r="B80" s="17" t="s">
        <v>638</v>
      </c>
      <c r="C80" s="18">
        <v>7</v>
      </c>
      <c r="D80" s="17" t="s">
        <v>17</v>
      </c>
      <c r="E80" s="17" t="s">
        <v>15</v>
      </c>
    </row>
    <row r="81" spans="1:5" ht="16" x14ac:dyDescent="0.2">
      <c r="A81" s="17" t="s">
        <v>100</v>
      </c>
      <c r="B81" s="17" t="s">
        <v>638</v>
      </c>
      <c r="C81" s="18">
        <v>9.5</v>
      </c>
      <c r="D81" s="17" t="s">
        <v>19</v>
      </c>
      <c r="E81" s="17" t="s">
        <v>15</v>
      </c>
    </row>
    <row r="82" spans="1:5" ht="16" x14ac:dyDescent="0.2">
      <c r="A82" s="17" t="s">
        <v>101</v>
      </c>
      <c r="B82" s="17" t="s">
        <v>638</v>
      </c>
      <c r="C82" s="18">
        <v>8.5</v>
      </c>
      <c r="D82" s="17" t="s">
        <v>654</v>
      </c>
      <c r="E82" s="17" t="s">
        <v>15</v>
      </c>
    </row>
    <row r="83" spans="1:5" ht="16" x14ac:dyDescent="0.2">
      <c r="A83" s="17" t="s">
        <v>102</v>
      </c>
      <c r="B83" s="17" t="s">
        <v>638</v>
      </c>
      <c r="C83" s="18">
        <v>9.6</v>
      </c>
      <c r="D83" s="17" t="s">
        <v>17</v>
      </c>
      <c r="E83" s="17" t="s">
        <v>15</v>
      </c>
    </row>
    <row r="84" spans="1:5" ht="16" x14ac:dyDescent="0.2">
      <c r="A84" s="17" t="s">
        <v>103</v>
      </c>
      <c r="B84" s="17" t="s">
        <v>638</v>
      </c>
      <c r="C84" s="18">
        <v>8.3000000000000007</v>
      </c>
      <c r="D84" s="17" t="s">
        <v>19</v>
      </c>
      <c r="E84" s="17" t="s">
        <v>15</v>
      </c>
    </row>
    <row r="85" spans="1:5" ht="16" x14ac:dyDescent="0.2">
      <c r="A85" s="17" t="s">
        <v>104</v>
      </c>
      <c r="B85" s="17" t="s">
        <v>638</v>
      </c>
      <c r="C85" s="18">
        <v>9.1999999999999993</v>
      </c>
      <c r="D85" s="17" t="s">
        <v>19</v>
      </c>
      <c r="E85" s="17" t="s">
        <v>15</v>
      </c>
    </row>
    <row r="86" spans="1:5" ht="16" x14ac:dyDescent="0.2">
      <c r="A86" s="17" t="s">
        <v>105</v>
      </c>
      <c r="B86" s="17" t="s">
        <v>638</v>
      </c>
      <c r="C86" s="18">
        <v>8.3000000000000007</v>
      </c>
      <c r="D86" s="17" t="s">
        <v>17</v>
      </c>
      <c r="E86" s="17" t="s">
        <v>15</v>
      </c>
    </row>
    <row r="87" spans="1:5" ht="16" x14ac:dyDescent="0.2">
      <c r="A87" s="17" t="s">
        <v>106</v>
      </c>
      <c r="B87" s="17" t="s">
        <v>638</v>
      </c>
      <c r="C87" s="18">
        <v>9.5</v>
      </c>
      <c r="D87" s="17" t="s">
        <v>19</v>
      </c>
      <c r="E87" s="17" t="s">
        <v>15</v>
      </c>
    </row>
    <row r="88" spans="1:5" ht="16" x14ac:dyDescent="0.2">
      <c r="A88" s="17" t="s">
        <v>107</v>
      </c>
      <c r="B88" s="17" t="s">
        <v>638</v>
      </c>
      <c r="C88" s="18">
        <v>9.1</v>
      </c>
      <c r="D88" s="17" t="s">
        <v>654</v>
      </c>
      <c r="E88" s="17" t="s">
        <v>15</v>
      </c>
    </row>
    <row r="89" spans="1:5" ht="16" x14ac:dyDescent="0.2">
      <c r="A89" s="17" t="s">
        <v>108</v>
      </c>
      <c r="B89" s="17" t="s">
        <v>638</v>
      </c>
      <c r="C89" s="18">
        <v>9.4</v>
      </c>
      <c r="D89" s="17" t="s">
        <v>17</v>
      </c>
      <c r="E89" s="17" t="s">
        <v>15</v>
      </c>
    </row>
    <row r="90" spans="1:5" ht="16" x14ac:dyDescent="0.2">
      <c r="A90" s="17" t="s">
        <v>109</v>
      </c>
      <c r="B90" s="17" t="s">
        <v>638</v>
      </c>
      <c r="C90" s="18">
        <v>9.3000000000000007</v>
      </c>
      <c r="D90" s="17" t="s">
        <v>19</v>
      </c>
      <c r="E90" s="17" t="s">
        <v>15</v>
      </c>
    </row>
    <row r="91" spans="1:5" ht="16" x14ac:dyDescent="0.2">
      <c r="A91" s="17" t="s">
        <v>110</v>
      </c>
      <c r="B91" s="17" t="s">
        <v>638</v>
      </c>
      <c r="C91" s="18">
        <v>7.2</v>
      </c>
      <c r="D91" s="17" t="s">
        <v>19</v>
      </c>
      <c r="E91" s="17" t="s">
        <v>15</v>
      </c>
    </row>
    <row r="92" spans="1:5" ht="16" x14ac:dyDescent="0.2">
      <c r="A92" s="17" t="s">
        <v>111</v>
      </c>
      <c r="B92" s="17" t="s">
        <v>638</v>
      </c>
      <c r="C92" s="18">
        <v>9</v>
      </c>
      <c r="D92" s="17" t="s">
        <v>17</v>
      </c>
      <c r="E92" s="17" t="s">
        <v>15</v>
      </c>
    </row>
    <row r="93" spans="1:5" ht="16" x14ac:dyDescent="0.2">
      <c r="A93" s="17" t="s">
        <v>112</v>
      </c>
      <c r="B93" s="17" t="s">
        <v>638</v>
      </c>
      <c r="C93" s="18">
        <v>9.3000000000000007</v>
      </c>
      <c r="D93" s="17" t="s">
        <v>654</v>
      </c>
      <c r="E93" s="17" t="s">
        <v>15</v>
      </c>
    </row>
    <row r="94" spans="1:5" ht="16" x14ac:dyDescent="0.2">
      <c r="A94" s="17" t="s">
        <v>113</v>
      </c>
      <c r="B94" s="17" t="s">
        <v>638</v>
      </c>
      <c r="C94" s="18">
        <v>9.1</v>
      </c>
      <c r="D94" s="17" t="s">
        <v>654</v>
      </c>
      <c r="E94" s="17" t="s">
        <v>15</v>
      </c>
    </row>
    <row r="95" spans="1:5" ht="16" x14ac:dyDescent="0.2">
      <c r="A95" s="17" t="s">
        <v>114</v>
      </c>
      <c r="B95" s="17" t="s">
        <v>638</v>
      </c>
      <c r="C95" s="18">
        <v>9.1</v>
      </c>
      <c r="D95" s="17" t="s">
        <v>17</v>
      </c>
      <c r="E95" s="17" t="s">
        <v>15</v>
      </c>
    </row>
    <row r="96" spans="1:5" ht="16" x14ac:dyDescent="0.2">
      <c r="A96" s="17" t="s">
        <v>115</v>
      </c>
      <c r="B96" s="17" t="s">
        <v>638</v>
      </c>
      <c r="C96" s="18">
        <v>9.1999999999999993</v>
      </c>
      <c r="D96" s="17" t="s">
        <v>19</v>
      </c>
      <c r="E96" s="17" t="s">
        <v>15</v>
      </c>
    </row>
    <row r="97" spans="1:5" ht="16" x14ac:dyDescent="0.2">
      <c r="A97" s="17" t="s">
        <v>116</v>
      </c>
      <c r="B97" s="17" t="s">
        <v>638</v>
      </c>
      <c r="C97" s="18">
        <v>3.7</v>
      </c>
      <c r="D97" s="17" t="s">
        <v>19</v>
      </c>
      <c r="E97" s="17" t="s">
        <v>15</v>
      </c>
    </row>
    <row r="98" spans="1:5" ht="16" x14ac:dyDescent="0.2">
      <c r="A98" s="17" t="s">
        <v>117</v>
      </c>
      <c r="B98" s="17" t="s">
        <v>638</v>
      </c>
      <c r="C98" s="18">
        <v>9.3000000000000007</v>
      </c>
      <c r="D98" s="17" t="s">
        <v>17</v>
      </c>
      <c r="E98" s="17" t="s">
        <v>15</v>
      </c>
    </row>
    <row r="99" spans="1:5" ht="16" x14ac:dyDescent="0.2">
      <c r="A99" s="17" t="s">
        <v>118</v>
      </c>
      <c r="B99" s="17" t="s">
        <v>638</v>
      </c>
      <c r="C99" s="18">
        <v>9.5</v>
      </c>
      <c r="D99" s="17" t="s">
        <v>17</v>
      </c>
      <c r="E99" s="17" t="s">
        <v>15</v>
      </c>
    </row>
    <row r="100" spans="1:5" ht="16" x14ac:dyDescent="0.2">
      <c r="A100" s="17" t="s">
        <v>119</v>
      </c>
      <c r="B100" s="17" t="s">
        <v>638</v>
      </c>
      <c r="C100" s="18">
        <v>9.5</v>
      </c>
      <c r="D100" s="17" t="s">
        <v>17</v>
      </c>
      <c r="E100" s="17" t="s">
        <v>15</v>
      </c>
    </row>
    <row r="101" spans="1:5" ht="16" x14ac:dyDescent="0.2">
      <c r="A101" s="17" t="s">
        <v>120</v>
      </c>
      <c r="B101" s="17" t="s">
        <v>638</v>
      </c>
      <c r="C101" s="18">
        <v>8.3000000000000007</v>
      </c>
      <c r="D101" s="17" t="s">
        <v>19</v>
      </c>
      <c r="E101" s="17" t="s">
        <v>15</v>
      </c>
    </row>
    <row r="102" spans="1:5" ht="16" x14ac:dyDescent="0.2">
      <c r="A102" s="17" t="s">
        <v>121</v>
      </c>
      <c r="B102" s="17" t="s">
        <v>638</v>
      </c>
      <c r="C102" s="18">
        <v>9.1</v>
      </c>
      <c r="D102" s="17" t="s">
        <v>19</v>
      </c>
      <c r="E102" s="17" t="s">
        <v>15</v>
      </c>
    </row>
    <row r="103" spans="1:5" ht="16" x14ac:dyDescent="0.2">
      <c r="A103" s="17" t="s">
        <v>122</v>
      </c>
      <c r="B103" s="17" t="s">
        <v>638</v>
      </c>
      <c r="C103" s="18">
        <v>9.6999999999999993</v>
      </c>
      <c r="D103" s="17" t="s">
        <v>19</v>
      </c>
      <c r="E103" s="17" t="s">
        <v>15</v>
      </c>
    </row>
    <row r="104" spans="1:5" ht="16" x14ac:dyDescent="0.2">
      <c r="A104" s="17" t="s">
        <v>123</v>
      </c>
      <c r="B104" s="17" t="s">
        <v>638</v>
      </c>
      <c r="C104" s="18">
        <v>9.3000000000000007</v>
      </c>
      <c r="D104" s="17" t="s">
        <v>17</v>
      </c>
      <c r="E104" s="17" t="s">
        <v>15</v>
      </c>
    </row>
    <row r="105" spans="1:5" ht="16" x14ac:dyDescent="0.2">
      <c r="A105" s="17" t="s">
        <v>124</v>
      </c>
      <c r="B105" s="17" t="s">
        <v>638</v>
      </c>
      <c r="C105" s="18">
        <v>9.1</v>
      </c>
      <c r="D105" s="17" t="s">
        <v>17</v>
      </c>
      <c r="E105" s="17" t="s">
        <v>15</v>
      </c>
    </row>
    <row r="106" spans="1:5" ht="16" x14ac:dyDescent="0.2">
      <c r="A106" s="17" t="s">
        <v>125</v>
      </c>
      <c r="B106" s="17" t="s">
        <v>638</v>
      </c>
      <c r="C106" s="18">
        <v>9.6</v>
      </c>
      <c r="D106" s="17" t="s">
        <v>17</v>
      </c>
      <c r="E106" s="17" t="s">
        <v>15</v>
      </c>
    </row>
    <row r="107" spans="1:5" ht="16" x14ac:dyDescent="0.2">
      <c r="A107" s="17" t="s">
        <v>126</v>
      </c>
      <c r="B107" s="17" t="s">
        <v>638</v>
      </c>
      <c r="C107" s="18">
        <v>7.4</v>
      </c>
      <c r="D107" s="17" t="s">
        <v>19</v>
      </c>
      <c r="E107" s="17" t="s">
        <v>15</v>
      </c>
    </row>
    <row r="108" spans="1:5" ht="16" x14ac:dyDescent="0.2">
      <c r="A108" s="17" t="s">
        <v>127</v>
      </c>
      <c r="B108" s="17" t="s">
        <v>638</v>
      </c>
      <c r="C108" s="18">
        <v>6.9</v>
      </c>
      <c r="D108" s="17" t="s">
        <v>19</v>
      </c>
      <c r="E108" s="17" t="s">
        <v>15</v>
      </c>
    </row>
    <row r="109" spans="1:5" ht="16" x14ac:dyDescent="0.2">
      <c r="A109" s="17" t="s">
        <v>128</v>
      </c>
      <c r="B109" s="17" t="s">
        <v>638</v>
      </c>
      <c r="C109" s="18">
        <v>9.4</v>
      </c>
      <c r="D109" s="17" t="s">
        <v>19</v>
      </c>
      <c r="E109" s="17" t="s">
        <v>15</v>
      </c>
    </row>
    <row r="110" spans="1:5" ht="16" x14ac:dyDescent="0.2">
      <c r="A110" s="17" t="s">
        <v>129</v>
      </c>
      <c r="B110" s="17" t="s">
        <v>638</v>
      </c>
      <c r="C110" s="18">
        <v>8.1999999999999993</v>
      </c>
      <c r="D110" s="17" t="s">
        <v>17</v>
      </c>
      <c r="E110" s="17" t="s">
        <v>15</v>
      </c>
    </row>
    <row r="111" spans="1:5" ht="16" x14ac:dyDescent="0.2">
      <c r="A111" s="17" t="s">
        <v>130</v>
      </c>
      <c r="B111" s="17" t="s">
        <v>638</v>
      </c>
      <c r="C111" s="18">
        <v>7.3</v>
      </c>
      <c r="D111" s="17" t="s">
        <v>17</v>
      </c>
      <c r="E111" s="17" t="s">
        <v>15</v>
      </c>
    </row>
    <row r="112" spans="1:5" ht="16" x14ac:dyDescent="0.2">
      <c r="A112" s="17" t="s">
        <v>131</v>
      </c>
      <c r="B112" s="17" t="s">
        <v>638</v>
      </c>
      <c r="C112" s="18">
        <v>9.6</v>
      </c>
      <c r="D112" s="17" t="s">
        <v>17</v>
      </c>
      <c r="E112" s="17" t="s">
        <v>15</v>
      </c>
    </row>
    <row r="113" spans="1:5" ht="16" x14ac:dyDescent="0.2">
      <c r="A113" s="17" t="s">
        <v>132</v>
      </c>
      <c r="B113" s="17" t="s">
        <v>638</v>
      </c>
      <c r="C113" s="18">
        <v>8.3000000000000007</v>
      </c>
      <c r="D113" s="17" t="s">
        <v>19</v>
      </c>
      <c r="E113" s="17" t="s">
        <v>15</v>
      </c>
    </row>
    <row r="114" spans="1:5" ht="16" x14ac:dyDescent="0.2">
      <c r="A114" s="17" t="s">
        <v>133</v>
      </c>
      <c r="B114" s="17" t="s">
        <v>638</v>
      </c>
      <c r="C114" s="18">
        <v>9.6999999999999993</v>
      </c>
      <c r="D114" s="17" t="s">
        <v>19</v>
      </c>
      <c r="E114" s="17" t="s">
        <v>15</v>
      </c>
    </row>
    <row r="115" spans="1:5" ht="16" x14ac:dyDescent="0.2">
      <c r="A115" s="17" t="s">
        <v>134</v>
      </c>
      <c r="B115" s="17" t="s">
        <v>638</v>
      </c>
      <c r="C115" s="18">
        <v>9.1</v>
      </c>
      <c r="D115" s="17" t="s">
        <v>19</v>
      </c>
      <c r="E115" s="17" t="s">
        <v>15</v>
      </c>
    </row>
    <row r="116" spans="1:5" ht="16" x14ac:dyDescent="0.2">
      <c r="A116" s="17" t="s">
        <v>135</v>
      </c>
      <c r="B116" s="17" t="s">
        <v>638</v>
      </c>
      <c r="C116" s="18">
        <v>8.6999999999999993</v>
      </c>
      <c r="D116" s="17" t="s">
        <v>17</v>
      </c>
      <c r="E116" s="17" t="s">
        <v>15</v>
      </c>
    </row>
    <row r="117" spans="1:5" ht="16" x14ac:dyDescent="0.2">
      <c r="A117" s="17" t="s">
        <v>136</v>
      </c>
      <c r="B117" s="17" t="s">
        <v>638</v>
      </c>
      <c r="C117" s="18">
        <v>8.9</v>
      </c>
      <c r="D117" s="17" t="s">
        <v>17</v>
      </c>
      <c r="E117" s="17" t="s">
        <v>15</v>
      </c>
    </row>
    <row r="118" spans="1:5" ht="16" x14ac:dyDescent="0.2">
      <c r="A118" s="17" t="s">
        <v>137</v>
      </c>
      <c r="B118" s="17" t="s">
        <v>638</v>
      </c>
      <c r="C118" s="18">
        <v>7.9</v>
      </c>
      <c r="D118" s="17" t="s">
        <v>17</v>
      </c>
      <c r="E118" s="17" t="s">
        <v>15</v>
      </c>
    </row>
    <row r="119" spans="1:5" ht="16" x14ac:dyDescent="0.2">
      <c r="A119" s="17" t="s">
        <v>138</v>
      </c>
      <c r="B119" s="17" t="s">
        <v>638</v>
      </c>
      <c r="C119" s="18">
        <v>6.3</v>
      </c>
      <c r="D119" s="17" t="s">
        <v>19</v>
      </c>
      <c r="E119" s="17" t="s">
        <v>15</v>
      </c>
    </row>
    <row r="120" spans="1:5" ht="16" x14ac:dyDescent="0.2">
      <c r="A120" s="17" t="s">
        <v>139</v>
      </c>
      <c r="B120" s="17" t="s">
        <v>638</v>
      </c>
      <c r="C120" s="18">
        <v>7.9</v>
      </c>
      <c r="D120" s="17" t="s">
        <v>19</v>
      </c>
      <c r="E120" s="17" t="s">
        <v>15</v>
      </c>
    </row>
    <row r="121" spans="1:5" ht="16" x14ac:dyDescent="0.2">
      <c r="A121" s="17" t="s">
        <v>140</v>
      </c>
      <c r="B121" s="17" t="s">
        <v>638</v>
      </c>
      <c r="C121" s="18">
        <v>9</v>
      </c>
      <c r="D121" s="17" t="s">
        <v>19</v>
      </c>
      <c r="E121" s="17" t="s">
        <v>15</v>
      </c>
    </row>
    <row r="122" spans="1:5" ht="16" x14ac:dyDescent="0.2">
      <c r="A122" s="17" t="s">
        <v>141</v>
      </c>
      <c r="B122" s="17" t="s">
        <v>638</v>
      </c>
      <c r="C122" s="18">
        <v>7.7</v>
      </c>
      <c r="D122" s="17" t="s">
        <v>17</v>
      </c>
      <c r="E122" s="17" t="s">
        <v>15</v>
      </c>
    </row>
    <row r="123" spans="1:5" ht="16" x14ac:dyDescent="0.2">
      <c r="A123" s="17" t="s">
        <v>143</v>
      </c>
      <c r="B123" s="17" t="s">
        <v>638</v>
      </c>
      <c r="C123" s="18">
        <v>5</v>
      </c>
      <c r="D123" s="17" t="s">
        <v>654</v>
      </c>
      <c r="E123" s="17" t="s">
        <v>15</v>
      </c>
    </row>
    <row r="124" spans="1:5" ht="16" x14ac:dyDescent="0.2">
      <c r="A124" s="17" t="s">
        <v>144</v>
      </c>
      <c r="B124" s="17" t="s">
        <v>638</v>
      </c>
      <c r="C124" s="18">
        <v>5.3</v>
      </c>
      <c r="D124" s="17" t="s">
        <v>654</v>
      </c>
      <c r="E124" s="17" t="s">
        <v>15</v>
      </c>
    </row>
    <row r="125" spans="1:5" ht="16" x14ac:dyDescent="0.2">
      <c r="A125" s="17" t="s">
        <v>145</v>
      </c>
      <c r="B125" s="17" t="s">
        <v>638</v>
      </c>
      <c r="C125" s="18">
        <v>5.3</v>
      </c>
      <c r="D125" s="17" t="s">
        <v>17</v>
      </c>
      <c r="E125" s="17" t="s">
        <v>15</v>
      </c>
    </row>
    <row r="126" spans="1:5" ht="16" x14ac:dyDescent="0.2">
      <c r="A126" s="17" t="s">
        <v>146</v>
      </c>
      <c r="B126" s="17" t="s">
        <v>638</v>
      </c>
      <c r="C126" s="18">
        <v>4.7</v>
      </c>
      <c r="D126" s="17" t="s">
        <v>19</v>
      </c>
      <c r="E126" s="17" t="s">
        <v>15</v>
      </c>
    </row>
    <row r="127" spans="1:5" ht="16" x14ac:dyDescent="0.2">
      <c r="A127" s="17" t="s">
        <v>147</v>
      </c>
      <c r="B127" s="17" t="s">
        <v>638</v>
      </c>
      <c r="C127" s="18">
        <v>2.8</v>
      </c>
      <c r="D127" s="17" t="s">
        <v>19</v>
      </c>
      <c r="E127" s="17" t="s">
        <v>15</v>
      </c>
    </row>
    <row r="128" spans="1:5" ht="16" x14ac:dyDescent="0.2">
      <c r="A128" s="17" t="s">
        <v>148</v>
      </c>
      <c r="B128" s="17" t="s">
        <v>638</v>
      </c>
      <c r="C128" s="18">
        <v>9.9</v>
      </c>
      <c r="D128" s="17" t="s">
        <v>17</v>
      </c>
      <c r="E128" s="17" t="s">
        <v>15</v>
      </c>
    </row>
    <row r="129" spans="1:5" ht="16" x14ac:dyDescent="0.2">
      <c r="A129" s="17" t="s">
        <v>149</v>
      </c>
      <c r="B129" s="17" t="s">
        <v>638</v>
      </c>
      <c r="C129" s="18">
        <v>9.5</v>
      </c>
      <c r="D129" s="17" t="s">
        <v>654</v>
      </c>
      <c r="E129" s="17" t="s">
        <v>15</v>
      </c>
    </row>
    <row r="130" spans="1:5" ht="16" x14ac:dyDescent="0.2">
      <c r="A130" s="17" t="s">
        <v>150</v>
      </c>
      <c r="B130" s="17" t="s">
        <v>638</v>
      </c>
      <c r="C130" s="18">
        <v>9</v>
      </c>
      <c r="D130" s="17" t="s">
        <v>654</v>
      </c>
      <c r="E130" s="17" t="s">
        <v>15</v>
      </c>
    </row>
    <row r="131" spans="1:5" ht="16" x14ac:dyDescent="0.2">
      <c r="A131" s="17" t="s">
        <v>151</v>
      </c>
      <c r="B131" s="17" t="s">
        <v>638</v>
      </c>
      <c r="C131" s="18">
        <v>9.4</v>
      </c>
      <c r="D131" s="17" t="s">
        <v>17</v>
      </c>
      <c r="E131" s="17" t="s">
        <v>15</v>
      </c>
    </row>
    <row r="132" spans="1:5" ht="16" x14ac:dyDescent="0.2">
      <c r="A132" s="17" t="s">
        <v>152</v>
      </c>
      <c r="B132" s="17" t="s">
        <v>638</v>
      </c>
      <c r="C132" s="18">
        <v>9.4</v>
      </c>
      <c r="D132" s="17" t="s">
        <v>19</v>
      </c>
      <c r="E132" s="17" t="s">
        <v>15</v>
      </c>
    </row>
    <row r="133" spans="1:5" ht="16" x14ac:dyDescent="0.2">
      <c r="A133" s="17" t="s">
        <v>153</v>
      </c>
      <c r="B133" s="17" t="s">
        <v>638</v>
      </c>
      <c r="C133" s="18">
        <v>9.1999999999999993</v>
      </c>
      <c r="D133" s="17" t="s">
        <v>19</v>
      </c>
      <c r="E133" s="17" t="s">
        <v>15</v>
      </c>
    </row>
    <row r="134" spans="1:5" ht="16" x14ac:dyDescent="0.2">
      <c r="A134" s="17" t="s">
        <v>154</v>
      </c>
      <c r="B134" s="17" t="s">
        <v>638</v>
      </c>
      <c r="C134" s="18">
        <v>9.6999999999999993</v>
      </c>
      <c r="D134" s="17" t="s">
        <v>17</v>
      </c>
      <c r="E134" s="17" t="s">
        <v>15</v>
      </c>
    </row>
    <row r="135" spans="1:5" ht="16" x14ac:dyDescent="0.2">
      <c r="A135" s="17" t="s">
        <v>155</v>
      </c>
      <c r="B135" s="17" t="s">
        <v>638</v>
      </c>
      <c r="C135" s="18">
        <v>7.6</v>
      </c>
      <c r="D135" s="17" t="s">
        <v>654</v>
      </c>
      <c r="E135" s="17" t="s">
        <v>15</v>
      </c>
    </row>
    <row r="136" spans="1:5" ht="16" x14ac:dyDescent="0.2">
      <c r="A136" s="17" t="s">
        <v>156</v>
      </c>
      <c r="B136" s="17" t="s">
        <v>638</v>
      </c>
      <c r="C136" s="18">
        <v>9.4</v>
      </c>
      <c r="D136" s="17" t="s">
        <v>654</v>
      </c>
      <c r="E136" s="17" t="s">
        <v>15</v>
      </c>
    </row>
    <row r="137" spans="1:5" ht="16" x14ac:dyDescent="0.2">
      <c r="A137" s="17" t="s">
        <v>157</v>
      </c>
      <c r="B137" s="17" t="s">
        <v>638</v>
      </c>
      <c r="C137" s="18">
        <v>9.8000000000000007</v>
      </c>
      <c r="D137" s="17" t="s">
        <v>17</v>
      </c>
      <c r="E137" s="17" t="s">
        <v>15</v>
      </c>
    </row>
    <row r="138" spans="1:5" ht="16" x14ac:dyDescent="0.2">
      <c r="A138" s="17" t="s">
        <v>158</v>
      </c>
      <c r="B138" s="17" t="s">
        <v>638</v>
      </c>
      <c r="C138" s="18">
        <v>9.4</v>
      </c>
      <c r="D138" s="17" t="s">
        <v>19</v>
      </c>
      <c r="E138" s="17" t="s">
        <v>15</v>
      </c>
    </row>
    <row r="139" spans="1:5" ht="16" x14ac:dyDescent="0.2">
      <c r="A139" s="17" t="s">
        <v>159</v>
      </c>
      <c r="B139" s="17" t="s">
        <v>638</v>
      </c>
      <c r="C139" s="18">
        <v>7.8</v>
      </c>
      <c r="D139" s="17" t="s">
        <v>19</v>
      </c>
      <c r="E139" s="17" t="s">
        <v>15</v>
      </c>
    </row>
    <row r="140" spans="1:5" ht="16" x14ac:dyDescent="0.2">
      <c r="A140" s="17" t="s">
        <v>160</v>
      </c>
      <c r="B140" s="17" t="s">
        <v>638</v>
      </c>
      <c r="C140" s="18">
        <v>7.7</v>
      </c>
      <c r="D140" s="17" t="s">
        <v>17</v>
      </c>
      <c r="E140" s="17" t="s">
        <v>15</v>
      </c>
    </row>
    <row r="141" spans="1:5" ht="16" x14ac:dyDescent="0.2">
      <c r="A141" s="17" t="s">
        <v>161</v>
      </c>
      <c r="B141" s="17" t="s">
        <v>638</v>
      </c>
      <c r="C141" s="18">
        <v>5</v>
      </c>
      <c r="D141" s="17" t="s">
        <v>654</v>
      </c>
      <c r="E141" s="17" t="s">
        <v>15</v>
      </c>
    </row>
    <row r="142" spans="1:5" ht="16" x14ac:dyDescent="0.2">
      <c r="A142" s="17" t="s">
        <v>162</v>
      </c>
      <c r="B142" s="17" t="s">
        <v>638</v>
      </c>
      <c r="C142" s="18">
        <v>4.5</v>
      </c>
      <c r="D142" s="17" t="s">
        <v>654</v>
      </c>
      <c r="E142" s="17" t="s">
        <v>15</v>
      </c>
    </row>
    <row r="143" spans="1:5" ht="16" x14ac:dyDescent="0.2">
      <c r="A143" s="17" t="s">
        <v>163</v>
      </c>
      <c r="B143" s="17" t="s">
        <v>638</v>
      </c>
      <c r="C143" s="18">
        <v>5.3</v>
      </c>
      <c r="D143" s="17" t="s">
        <v>17</v>
      </c>
      <c r="E143" s="17" t="s">
        <v>15</v>
      </c>
    </row>
    <row r="144" spans="1:5" ht="16" x14ac:dyDescent="0.2">
      <c r="A144" s="17" t="s">
        <v>164</v>
      </c>
      <c r="B144" s="17" t="s">
        <v>638</v>
      </c>
      <c r="C144" s="18">
        <v>5.3</v>
      </c>
      <c r="D144" s="17" t="s">
        <v>19</v>
      </c>
      <c r="E144" s="17" t="s">
        <v>15</v>
      </c>
    </row>
    <row r="145" spans="1:5" ht="16" x14ac:dyDescent="0.2">
      <c r="A145" s="17" t="s">
        <v>165</v>
      </c>
      <c r="B145" s="17" t="s">
        <v>638</v>
      </c>
      <c r="C145" s="18">
        <v>3.2</v>
      </c>
      <c r="D145" s="17" t="s">
        <v>19</v>
      </c>
      <c r="E145" s="17" t="s">
        <v>15</v>
      </c>
    </row>
    <row r="146" spans="1:5" ht="16" x14ac:dyDescent="0.2">
      <c r="A146" s="17" t="s">
        <v>166</v>
      </c>
      <c r="B146" s="17" t="s">
        <v>638</v>
      </c>
      <c r="C146" s="18">
        <v>9.1999999999999993</v>
      </c>
      <c r="D146" s="17" t="s">
        <v>17</v>
      </c>
      <c r="E146" s="17" t="s">
        <v>15</v>
      </c>
    </row>
    <row r="147" spans="1:5" ht="16" x14ac:dyDescent="0.2">
      <c r="A147" s="17" t="s">
        <v>167</v>
      </c>
      <c r="B147" s="17" t="s">
        <v>638</v>
      </c>
      <c r="C147" s="18">
        <v>8.6</v>
      </c>
      <c r="D147" s="17" t="s">
        <v>654</v>
      </c>
      <c r="E147" s="17" t="s">
        <v>15</v>
      </c>
    </row>
    <row r="148" spans="1:5" ht="16" x14ac:dyDescent="0.2">
      <c r="A148" s="17" t="s">
        <v>168</v>
      </c>
      <c r="B148" s="17" t="s">
        <v>638</v>
      </c>
      <c r="C148" s="18">
        <v>9.3000000000000007</v>
      </c>
      <c r="D148" s="17" t="s">
        <v>19</v>
      </c>
      <c r="E148" s="17" t="s">
        <v>15</v>
      </c>
    </row>
    <row r="149" spans="1:5" ht="16" x14ac:dyDescent="0.2">
      <c r="A149" s="17" t="s">
        <v>169</v>
      </c>
      <c r="B149" s="17" t="s">
        <v>638</v>
      </c>
      <c r="C149" s="18">
        <v>7.7</v>
      </c>
      <c r="D149" s="17" t="s">
        <v>19</v>
      </c>
      <c r="E149" s="17" t="s">
        <v>15</v>
      </c>
    </row>
    <row r="150" spans="1:5" ht="16" x14ac:dyDescent="0.2">
      <c r="A150" s="17" t="s">
        <v>171</v>
      </c>
      <c r="B150" s="17" t="s">
        <v>638</v>
      </c>
      <c r="C150" s="18">
        <v>7.3</v>
      </c>
      <c r="D150" s="17" t="s">
        <v>19</v>
      </c>
      <c r="E150" s="17" t="s">
        <v>15</v>
      </c>
    </row>
    <row r="151" spans="1:5" ht="16" x14ac:dyDescent="0.2">
      <c r="A151" s="17" t="s">
        <v>172</v>
      </c>
      <c r="B151" s="17" t="s">
        <v>638</v>
      </c>
      <c r="C151" s="18">
        <v>6</v>
      </c>
      <c r="D151" s="17" t="s">
        <v>19</v>
      </c>
      <c r="E151" s="17" t="s">
        <v>15</v>
      </c>
    </row>
    <row r="152" spans="1:5" ht="16" x14ac:dyDescent="0.2">
      <c r="A152" s="17" t="s">
        <v>173</v>
      </c>
      <c r="B152" s="17" t="s">
        <v>638</v>
      </c>
      <c r="C152" s="18">
        <v>7.2</v>
      </c>
      <c r="D152" s="17" t="s">
        <v>17</v>
      </c>
      <c r="E152" s="17" t="s">
        <v>15</v>
      </c>
    </row>
    <row r="153" spans="1:5" ht="16" x14ac:dyDescent="0.2">
      <c r="A153" s="17" t="s">
        <v>174</v>
      </c>
      <c r="B153" s="17" t="s">
        <v>638</v>
      </c>
      <c r="C153" s="18">
        <v>9.1</v>
      </c>
      <c r="D153" s="17" t="s">
        <v>654</v>
      </c>
      <c r="E153" s="17" t="s">
        <v>15</v>
      </c>
    </row>
    <row r="154" spans="1:5" ht="16" x14ac:dyDescent="0.2">
      <c r="A154" s="17" t="s">
        <v>175</v>
      </c>
      <c r="B154" s="17" t="s">
        <v>638</v>
      </c>
      <c r="C154" s="18">
        <v>9.1999999999999993</v>
      </c>
      <c r="D154" s="17" t="s">
        <v>19</v>
      </c>
      <c r="E154" s="17" t="s">
        <v>15</v>
      </c>
    </row>
    <row r="155" spans="1:5" ht="16" x14ac:dyDescent="0.2">
      <c r="A155" s="17" t="s">
        <v>176</v>
      </c>
      <c r="B155" s="17" t="s">
        <v>638</v>
      </c>
      <c r="C155" s="18">
        <v>9.1999999999999993</v>
      </c>
      <c r="D155" s="17" t="s">
        <v>19</v>
      </c>
      <c r="E155" s="17" t="s">
        <v>15</v>
      </c>
    </row>
    <row r="156" spans="1:5" ht="16" x14ac:dyDescent="0.2">
      <c r="A156" s="17" t="s">
        <v>177</v>
      </c>
      <c r="B156" s="17" t="s">
        <v>638</v>
      </c>
      <c r="C156" s="18">
        <v>9.5</v>
      </c>
      <c r="D156" s="17" t="s">
        <v>19</v>
      </c>
      <c r="E156" s="17" t="s">
        <v>15</v>
      </c>
    </row>
    <row r="157" spans="1:5" ht="16" x14ac:dyDescent="0.2">
      <c r="A157" s="17" t="s">
        <v>178</v>
      </c>
      <c r="B157" s="17" t="s">
        <v>638</v>
      </c>
      <c r="C157" s="18">
        <v>6</v>
      </c>
      <c r="D157" s="17" t="s">
        <v>19</v>
      </c>
      <c r="E157" s="17" t="s">
        <v>15</v>
      </c>
    </row>
    <row r="158" spans="1:5" ht="16" x14ac:dyDescent="0.2">
      <c r="A158" s="17" t="s">
        <v>179</v>
      </c>
      <c r="B158" s="17" t="s">
        <v>638</v>
      </c>
      <c r="C158" s="18">
        <v>9.4</v>
      </c>
      <c r="D158" s="17" t="s">
        <v>17</v>
      </c>
      <c r="E158" s="17" t="s">
        <v>15</v>
      </c>
    </row>
    <row r="159" spans="1:5" ht="16" x14ac:dyDescent="0.2">
      <c r="A159" s="17" t="s">
        <v>180</v>
      </c>
      <c r="B159" s="17" t="s">
        <v>638</v>
      </c>
      <c r="C159" s="18">
        <v>7.7</v>
      </c>
      <c r="D159" s="17" t="s">
        <v>654</v>
      </c>
      <c r="E159" s="17" t="s">
        <v>15</v>
      </c>
    </row>
    <row r="160" spans="1:5" ht="16" x14ac:dyDescent="0.2">
      <c r="A160" s="17" t="s">
        <v>181</v>
      </c>
      <c r="B160" s="17" t="s">
        <v>638</v>
      </c>
      <c r="C160" s="18">
        <v>8.8000000000000007</v>
      </c>
      <c r="D160" s="17" t="s">
        <v>19</v>
      </c>
      <c r="E160" s="17" t="s">
        <v>15</v>
      </c>
    </row>
    <row r="161" spans="1:5" ht="16" x14ac:dyDescent="0.2">
      <c r="A161" s="17" t="s">
        <v>182</v>
      </c>
      <c r="B161" s="17" t="s">
        <v>638</v>
      </c>
      <c r="C161" s="18">
        <v>9.5</v>
      </c>
      <c r="D161" s="17" t="s">
        <v>19</v>
      </c>
      <c r="E161" s="17" t="s">
        <v>15</v>
      </c>
    </row>
    <row r="162" spans="1:5" ht="16" x14ac:dyDescent="0.2">
      <c r="A162" s="17" t="s">
        <v>183</v>
      </c>
      <c r="B162" s="17" t="s">
        <v>638</v>
      </c>
      <c r="C162" s="18">
        <v>9.4</v>
      </c>
      <c r="D162" s="17" t="s">
        <v>19</v>
      </c>
      <c r="E162" s="17" t="s">
        <v>15</v>
      </c>
    </row>
    <row r="163" spans="1:5" ht="16" x14ac:dyDescent="0.2">
      <c r="A163" s="17" t="s">
        <v>184</v>
      </c>
      <c r="B163" s="17" t="s">
        <v>638</v>
      </c>
      <c r="C163" s="18">
        <v>9.1999999999999993</v>
      </c>
      <c r="D163" s="17" t="s">
        <v>19</v>
      </c>
      <c r="E163" s="17" t="s">
        <v>15</v>
      </c>
    </row>
    <row r="164" spans="1:5" ht="16" x14ac:dyDescent="0.2">
      <c r="A164" s="17" t="s">
        <v>185</v>
      </c>
      <c r="B164" s="17" t="s">
        <v>638</v>
      </c>
      <c r="C164" s="18">
        <v>9.3000000000000007</v>
      </c>
      <c r="D164" s="17" t="s">
        <v>17</v>
      </c>
      <c r="E164" s="17" t="s">
        <v>15</v>
      </c>
    </row>
    <row r="165" spans="1:5" ht="16" x14ac:dyDescent="0.2">
      <c r="A165" s="17" t="s">
        <v>186</v>
      </c>
      <c r="B165" s="17" t="s">
        <v>638</v>
      </c>
      <c r="C165" s="18">
        <v>9.4</v>
      </c>
      <c r="D165" s="17" t="s">
        <v>654</v>
      </c>
      <c r="E165" s="17" t="s">
        <v>15</v>
      </c>
    </row>
    <row r="166" spans="1:5" ht="16" x14ac:dyDescent="0.2">
      <c r="A166" s="17" t="s">
        <v>187</v>
      </c>
      <c r="B166" s="17" t="s">
        <v>638</v>
      </c>
      <c r="C166" s="18">
        <v>9.6</v>
      </c>
      <c r="D166" s="17" t="s">
        <v>19</v>
      </c>
      <c r="E166" s="17" t="s">
        <v>15</v>
      </c>
    </row>
    <row r="167" spans="1:5" ht="16" x14ac:dyDescent="0.2">
      <c r="A167" s="17" t="s">
        <v>188</v>
      </c>
      <c r="B167" s="17" t="s">
        <v>638</v>
      </c>
      <c r="C167" s="18">
        <v>9.3000000000000007</v>
      </c>
      <c r="D167" s="17" t="s">
        <v>19</v>
      </c>
      <c r="E167" s="17" t="s">
        <v>15</v>
      </c>
    </row>
    <row r="168" spans="1:5" ht="16" x14ac:dyDescent="0.2">
      <c r="A168" s="17" t="s">
        <v>189</v>
      </c>
      <c r="B168" s="17" t="s">
        <v>638</v>
      </c>
      <c r="C168" s="18">
        <v>9.6</v>
      </c>
      <c r="D168" s="17" t="s">
        <v>19</v>
      </c>
      <c r="E168" s="17" t="s">
        <v>15</v>
      </c>
    </row>
    <row r="169" spans="1:5" ht="16" x14ac:dyDescent="0.2">
      <c r="A169" s="17" t="s">
        <v>190</v>
      </c>
      <c r="B169" s="17" t="s">
        <v>638</v>
      </c>
      <c r="C169" s="18">
        <v>8.4</v>
      </c>
      <c r="D169" s="17" t="s">
        <v>19</v>
      </c>
      <c r="E169" s="17" t="s">
        <v>15</v>
      </c>
    </row>
    <row r="170" spans="1:5" ht="16" x14ac:dyDescent="0.2">
      <c r="A170" s="17" t="s">
        <v>191</v>
      </c>
      <c r="B170" s="17" t="s">
        <v>638</v>
      </c>
      <c r="C170" s="18">
        <v>9.6999999999999993</v>
      </c>
      <c r="D170" s="17" t="s">
        <v>17</v>
      </c>
      <c r="E170" s="17" t="s">
        <v>15</v>
      </c>
    </row>
    <row r="171" spans="1:5" ht="16" x14ac:dyDescent="0.2">
      <c r="A171" s="17" t="s">
        <v>192</v>
      </c>
      <c r="B171" s="17" t="s">
        <v>638</v>
      </c>
      <c r="C171" s="18">
        <v>8.9</v>
      </c>
      <c r="D171" s="17" t="s">
        <v>654</v>
      </c>
      <c r="E171" s="17" t="s">
        <v>15</v>
      </c>
    </row>
    <row r="172" spans="1:5" ht="16" x14ac:dyDescent="0.2">
      <c r="A172" s="17" t="s">
        <v>193</v>
      </c>
      <c r="B172" s="17" t="s">
        <v>638</v>
      </c>
      <c r="C172" s="18">
        <v>8.4</v>
      </c>
      <c r="D172" s="17" t="s">
        <v>19</v>
      </c>
      <c r="E172" s="17" t="s">
        <v>15</v>
      </c>
    </row>
    <row r="173" spans="1:5" ht="16" x14ac:dyDescent="0.2">
      <c r="A173" s="17" t="s">
        <v>194</v>
      </c>
      <c r="B173" s="17" t="s">
        <v>638</v>
      </c>
      <c r="C173" s="18">
        <v>8.8000000000000007</v>
      </c>
      <c r="D173" s="17" t="s">
        <v>19</v>
      </c>
      <c r="E173" s="17" t="s">
        <v>15</v>
      </c>
    </row>
    <row r="174" spans="1:5" ht="16" x14ac:dyDescent="0.2">
      <c r="A174" s="17" t="s">
        <v>195</v>
      </c>
      <c r="B174" s="17" t="s">
        <v>638</v>
      </c>
      <c r="C174" s="18">
        <v>9.6</v>
      </c>
      <c r="D174" s="17" t="s">
        <v>19</v>
      </c>
      <c r="E174" s="17" t="s">
        <v>15</v>
      </c>
    </row>
    <row r="175" spans="1:5" ht="16" x14ac:dyDescent="0.2">
      <c r="A175" s="17" t="s">
        <v>196</v>
      </c>
      <c r="B175" s="17" t="s">
        <v>638</v>
      </c>
      <c r="C175" s="18">
        <v>9.1999999999999993</v>
      </c>
      <c r="D175" s="17" t="s">
        <v>19</v>
      </c>
      <c r="E175" s="17" t="s">
        <v>15</v>
      </c>
    </row>
    <row r="176" spans="1:5" ht="16" x14ac:dyDescent="0.2">
      <c r="A176" s="17" t="s">
        <v>197</v>
      </c>
      <c r="B176" s="17" t="s">
        <v>638</v>
      </c>
      <c r="C176" s="18">
        <v>9.9</v>
      </c>
      <c r="D176" s="17" t="s">
        <v>17</v>
      </c>
      <c r="E176" s="17" t="s">
        <v>15</v>
      </c>
    </row>
    <row r="177" spans="1:5" ht="16" x14ac:dyDescent="0.2">
      <c r="A177" s="17" t="s">
        <v>198</v>
      </c>
      <c r="B177" s="17" t="s">
        <v>638</v>
      </c>
      <c r="C177" s="18">
        <v>5.7</v>
      </c>
      <c r="D177" s="17" t="s">
        <v>654</v>
      </c>
      <c r="E177" s="17" t="s">
        <v>15</v>
      </c>
    </row>
    <row r="178" spans="1:5" ht="16" x14ac:dyDescent="0.2">
      <c r="A178" s="17" t="s">
        <v>199</v>
      </c>
      <c r="B178" s="17" t="s">
        <v>638</v>
      </c>
      <c r="C178" s="18">
        <v>7.7</v>
      </c>
      <c r="D178" s="17" t="s">
        <v>19</v>
      </c>
      <c r="E178" s="17" t="s">
        <v>15</v>
      </c>
    </row>
    <row r="179" spans="1:5" ht="16" x14ac:dyDescent="0.2">
      <c r="A179" s="17" t="s">
        <v>200</v>
      </c>
      <c r="B179" s="17" t="s">
        <v>638</v>
      </c>
      <c r="C179" s="18">
        <v>9.1999999999999993</v>
      </c>
      <c r="D179" s="17" t="s">
        <v>19</v>
      </c>
      <c r="E179" s="17" t="s">
        <v>15</v>
      </c>
    </row>
    <row r="180" spans="1:5" ht="16" x14ac:dyDescent="0.2">
      <c r="A180" s="17" t="s">
        <v>201</v>
      </c>
      <c r="B180" s="17" t="s">
        <v>638</v>
      </c>
      <c r="C180" s="18">
        <v>9.3000000000000007</v>
      </c>
      <c r="D180" s="17" t="s">
        <v>19</v>
      </c>
      <c r="E180" s="17" t="s">
        <v>15</v>
      </c>
    </row>
    <row r="181" spans="1:5" ht="16" x14ac:dyDescent="0.2">
      <c r="A181" s="17" t="s">
        <v>202</v>
      </c>
      <c r="B181" s="17" t="s">
        <v>638</v>
      </c>
      <c r="C181" s="18">
        <v>9.5</v>
      </c>
      <c r="D181" s="17" t="s">
        <v>19</v>
      </c>
      <c r="E181" s="17" t="s">
        <v>15</v>
      </c>
    </row>
    <row r="182" spans="1:5" ht="16" x14ac:dyDescent="0.2">
      <c r="A182" s="17" t="s">
        <v>203</v>
      </c>
      <c r="B182" s="17" t="s">
        <v>638</v>
      </c>
      <c r="C182" s="18">
        <v>9.1999999999999993</v>
      </c>
      <c r="D182" s="17" t="s">
        <v>17</v>
      </c>
      <c r="E182" s="17" t="s">
        <v>15</v>
      </c>
    </row>
    <row r="183" spans="1:5" ht="16" x14ac:dyDescent="0.2">
      <c r="A183" s="17" t="s">
        <v>204</v>
      </c>
      <c r="B183" s="17" t="s">
        <v>638</v>
      </c>
      <c r="C183" s="18">
        <v>8.9</v>
      </c>
      <c r="D183" s="17" t="s">
        <v>654</v>
      </c>
      <c r="E183" s="17" t="s">
        <v>15</v>
      </c>
    </row>
    <row r="184" spans="1:5" ht="16" x14ac:dyDescent="0.2">
      <c r="A184" s="17" t="s">
        <v>205</v>
      </c>
      <c r="B184" s="17" t="s">
        <v>638</v>
      </c>
      <c r="C184" s="18">
        <v>8.9</v>
      </c>
      <c r="D184" s="17" t="s">
        <v>19</v>
      </c>
      <c r="E184" s="17" t="s">
        <v>15</v>
      </c>
    </row>
    <row r="185" spans="1:5" ht="16" x14ac:dyDescent="0.2">
      <c r="A185" s="17" t="s">
        <v>206</v>
      </c>
      <c r="B185" s="17" t="s">
        <v>638</v>
      </c>
      <c r="C185" s="18">
        <v>8.8000000000000007</v>
      </c>
      <c r="D185" s="17" t="s">
        <v>19</v>
      </c>
      <c r="E185" s="17" t="s">
        <v>15</v>
      </c>
    </row>
    <row r="186" spans="1:5" ht="16" x14ac:dyDescent="0.2">
      <c r="A186" s="17" t="s">
        <v>207</v>
      </c>
      <c r="B186" s="17" t="s">
        <v>638</v>
      </c>
      <c r="C186" s="18">
        <v>9.5</v>
      </c>
      <c r="D186" s="17" t="s">
        <v>19</v>
      </c>
      <c r="E186" s="17" t="s">
        <v>15</v>
      </c>
    </row>
    <row r="187" spans="1:5" ht="16" x14ac:dyDescent="0.2">
      <c r="A187" s="17" t="s">
        <v>208</v>
      </c>
      <c r="B187" s="17" t="s">
        <v>638</v>
      </c>
      <c r="C187" s="18">
        <v>8</v>
      </c>
      <c r="D187" s="17" t="s">
        <v>19</v>
      </c>
      <c r="E187" s="17" t="s">
        <v>15</v>
      </c>
    </row>
    <row r="188" spans="1:5" ht="16" x14ac:dyDescent="0.2">
      <c r="A188" s="17" t="s">
        <v>209</v>
      </c>
      <c r="B188" s="17" t="s">
        <v>638</v>
      </c>
      <c r="C188" s="18">
        <v>9</v>
      </c>
      <c r="D188" s="17" t="s">
        <v>17</v>
      </c>
      <c r="E188" s="17" t="s">
        <v>15</v>
      </c>
    </row>
    <row r="189" spans="1:5" ht="16" x14ac:dyDescent="0.2">
      <c r="A189" s="17" t="s">
        <v>210</v>
      </c>
      <c r="B189" s="17" t="s">
        <v>638</v>
      </c>
      <c r="C189" s="18">
        <v>6</v>
      </c>
      <c r="D189" s="17" t="s">
        <v>654</v>
      </c>
      <c r="E189" s="17" t="s">
        <v>15</v>
      </c>
    </row>
    <row r="190" spans="1:5" ht="16" x14ac:dyDescent="0.2">
      <c r="A190" s="17" t="s">
        <v>211</v>
      </c>
      <c r="B190" s="17" t="s">
        <v>638</v>
      </c>
      <c r="C190" s="18">
        <v>8.8000000000000007</v>
      </c>
      <c r="D190" s="17" t="s">
        <v>19</v>
      </c>
      <c r="E190" s="17" t="s">
        <v>15</v>
      </c>
    </row>
    <row r="191" spans="1:5" ht="16" x14ac:dyDescent="0.2">
      <c r="A191" s="17" t="s">
        <v>212</v>
      </c>
      <c r="B191" s="17" t="s">
        <v>638</v>
      </c>
      <c r="C191" s="18">
        <v>8.6</v>
      </c>
      <c r="D191" s="17" t="s">
        <v>19</v>
      </c>
      <c r="E191" s="17" t="s">
        <v>15</v>
      </c>
    </row>
    <row r="192" spans="1:5" ht="16" x14ac:dyDescent="0.2">
      <c r="A192" s="17" t="s">
        <v>213</v>
      </c>
      <c r="B192" s="17" t="s">
        <v>638</v>
      </c>
      <c r="C192" s="18">
        <v>6</v>
      </c>
      <c r="D192" s="17" t="s">
        <v>19</v>
      </c>
      <c r="E192" s="17" t="s">
        <v>15</v>
      </c>
    </row>
    <row r="193" spans="1:5" ht="16" x14ac:dyDescent="0.2">
      <c r="A193" s="17" t="s">
        <v>214</v>
      </c>
      <c r="B193" s="17" t="s">
        <v>638</v>
      </c>
      <c r="C193" s="18">
        <v>6</v>
      </c>
      <c r="D193" s="17" t="s">
        <v>19</v>
      </c>
      <c r="E193" s="17" t="s">
        <v>15</v>
      </c>
    </row>
    <row r="194" spans="1:5" ht="16" x14ac:dyDescent="0.2">
      <c r="A194" s="17" t="s">
        <v>215</v>
      </c>
      <c r="B194" s="17" t="s">
        <v>638</v>
      </c>
      <c r="C194" s="18">
        <v>9.4</v>
      </c>
      <c r="D194" s="17" t="s">
        <v>17</v>
      </c>
      <c r="E194" s="17" t="s">
        <v>15</v>
      </c>
    </row>
    <row r="195" spans="1:5" ht="16" x14ac:dyDescent="0.2">
      <c r="A195" s="17" t="s">
        <v>216</v>
      </c>
      <c r="B195" s="17" t="s">
        <v>638</v>
      </c>
      <c r="C195" s="18">
        <v>7.6</v>
      </c>
      <c r="D195" s="17" t="s">
        <v>654</v>
      </c>
      <c r="E195" s="17" t="s">
        <v>15</v>
      </c>
    </row>
    <row r="196" spans="1:5" ht="16" x14ac:dyDescent="0.2">
      <c r="A196" s="17" t="s">
        <v>217</v>
      </c>
      <c r="B196" s="17" t="s">
        <v>638</v>
      </c>
      <c r="C196" s="18">
        <v>9.6</v>
      </c>
      <c r="D196" s="17" t="s">
        <v>19</v>
      </c>
      <c r="E196" s="17" t="s">
        <v>15</v>
      </c>
    </row>
    <row r="197" spans="1:5" ht="16" x14ac:dyDescent="0.2">
      <c r="A197" s="17" t="s">
        <v>218</v>
      </c>
      <c r="B197" s="17" t="s">
        <v>638</v>
      </c>
      <c r="C197" s="18">
        <v>9.5</v>
      </c>
      <c r="D197" s="17" t="s">
        <v>19</v>
      </c>
      <c r="E197" s="17" t="s">
        <v>15</v>
      </c>
    </row>
    <row r="198" spans="1:5" ht="16" x14ac:dyDescent="0.2">
      <c r="A198" s="17" t="s">
        <v>219</v>
      </c>
      <c r="B198" s="17" t="s">
        <v>638</v>
      </c>
      <c r="C198" s="18">
        <v>9.5</v>
      </c>
      <c r="D198" s="17" t="s">
        <v>19</v>
      </c>
      <c r="E198" s="17" t="s">
        <v>15</v>
      </c>
    </row>
    <row r="199" spans="1:5" ht="16" x14ac:dyDescent="0.2">
      <c r="A199" s="17" t="s">
        <v>220</v>
      </c>
      <c r="B199" s="17" t="s">
        <v>638</v>
      </c>
      <c r="C199" s="18">
        <v>9.1</v>
      </c>
      <c r="D199" s="17" t="s">
        <v>19</v>
      </c>
      <c r="E199" s="17" t="s">
        <v>15</v>
      </c>
    </row>
    <row r="200" spans="1:5" ht="16" x14ac:dyDescent="0.2">
      <c r="A200" s="17" t="s">
        <v>221</v>
      </c>
      <c r="B200" s="17" t="s">
        <v>638</v>
      </c>
      <c r="C200" s="18">
        <v>9</v>
      </c>
      <c r="D200" s="17" t="s">
        <v>17</v>
      </c>
      <c r="E200" s="17" t="s">
        <v>15</v>
      </c>
    </row>
    <row r="201" spans="1:5" ht="16" x14ac:dyDescent="0.2">
      <c r="A201" s="17" t="s">
        <v>222</v>
      </c>
      <c r="B201" s="17" t="s">
        <v>638</v>
      </c>
      <c r="C201" s="18">
        <v>9.1999999999999993</v>
      </c>
      <c r="D201" s="17" t="s">
        <v>654</v>
      </c>
      <c r="E201" s="17" t="s">
        <v>15</v>
      </c>
    </row>
    <row r="202" spans="1:5" ht="16" x14ac:dyDescent="0.2">
      <c r="A202" s="17" t="s">
        <v>223</v>
      </c>
      <c r="B202" s="17" t="s">
        <v>638</v>
      </c>
      <c r="C202" s="18">
        <v>8.6999999999999993</v>
      </c>
      <c r="D202" s="17" t="s">
        <v>19</v>
      </c>
      <c r="E202" s="17" t="s">
        <v>15</v>
      </c>
    </row>
    <row r="203" spans="1:5" ht="16" x14ac:dyDescent="0.2">
      <c r="A203" s="17" t="s">
        <v>224</v>
      </c>
      <c r="B203" s="17" t="s">
        <v>638</v>
      </c>
      <c r="C203" s="18">
        <v>9.1</v>
      </c>
      <c r="D203" s="17" t="s">
        <v>19</v>
      </c>
      <c r="E203" s="17" t="s">
        <v>15</v>
      </c>
    </row>
    <row r="204" spans="1:5" ht="16" x14ac:dyDescent="0.2">
      <c r="A204" s="17" t="s">
        <v>225</v>
      </c>
      <c r="B204" s="17" t="s">
        <v>638</v>
      </c>
      <c r="C204" s="18">
        <v>9.6</v>
      </c>
      <c r="D204" s="17" t="s">
        <v>19</v>
      </c>
      <c r="E204" s="17" t="s">
        <v>15</v>
      </c>
    </row>
    <row r="205" spans="1:5" ht="16" x14ac:dyDescent="0.2">
      <c r="A205" s="17" t="s">
        <v>226</v>
      </c>
      <c r="B205" s="17" t="s">
        <v>638</v>
      </c>
      <c r="C205" s="18">
        <v>5</v>
      </c>
      <c r="D205" s="17" t="s">
        <v>19</v>
      </c>
      <c r="E205" s="17" t="s">
        <v>15</v>
      </c>
    </row>
    <row r="206" spans="1:5" ht="16" x14ac:dyDescent="0.2">
      <c r="A206" s="17" t="s">
        <v>227</v>
      </c>
      <c r="B206" s="17" t="s">
        <v>638</v>
      </c>
      <c r="C206" s="18">
        <v>7.9</v>
      </c>
      <c r="D206" s="17" t="s">
        <v>17</v>
      </c>
      <c r="E206" s="17" t="s">
        <v>15</v>
      </c>
    </row>
    <row r="207" spans="1:5" ht="16" x14ac:dyDescent="0.2">
      <c r="A207" s="17" t="s">
        <v>228</v>
      </c>
      <c r="B207" s="17" t="s">
        <v>638</v>
      </c>
      <c r="C207" s="18">
        <v>7.6</v>
      </c>
      <c r="D207" s="17" t="s">
        <v>654</v>
      </c>
      <c r="E207" s="17" t="s">
        <v>15</v>
      </c>
    </row>
    <row r="208" spans="1:5" ht="16" x14ac:dyDescent="0.2">
      <c r="A208" s="17" t="s">
        <v>229</v>
      </c>
      <c r="B208" s="17" t="s">
        <v>638</v>
      </c>
      <c r="C208" s="18">
        <v>9.1999999999999993</v>
      </c>
      <c r="D208" s="17" t="s">
        <v>19</v>
      </c>
      <c r="E208" s="17" t="s">
        <v>15</v>
      </c>
    </row>
    <row r="209" spans="1:5" ht="16" x14ac:dyDescent="0.2">
      <c r="A209" s="17" t="s">
        <v>230</v>
      </c>
      <c r="B209" s="17" t="s">
        <v>638</v>
      </c>
      <c r="C209" s="18">
        <v>7.5</v>
      </c>
      <c r="D209" s="17" t="s">
        <v>19</v>
      </c>
      <c r="E209" s="17" t="s">
        <v>15</v>
      </c>
    </row>
    <row r="210" spans="1:5" ht="16" x14ac:dyDescent="0.2">
      <c r="A210" s="17" t="s">
        <v>231</v>
      </c>
      <c r="B210" s="17" t="s">
        <v>638</v>
      </c>
      <c r="C210" s="18">
        <v>8.8000000000000007</v>
      </c>
      <c r="D210" s="17" t="s">
        <v>19</v>
      </c>
      <c r="E210" s="17" t="s">
        <v>15</v>
      </c>
    </row>
    <row r="211" spans="1:5" ht="16" x14ac:dyDescent="0.2">
      <c r="A211" s="17" t="s">
        <v>232</v>
      </c>
      <c r="B211" s="17" t="s">
        <v>638</v>
      </c>
      <c r="C211" s="18">
        <v>8.8000000000000007</v>
      </c>
      <c r="D211" s="17" t="s">
        <v>19</v>
      </c>
      <c r="E211" s="17" t="s">
        <v>15</v>
      </c>
    </row>
    <row r="212" spans="1:5" ht="16" x14ac:dyDescent="0.2">
      <c r="A212" s="17" t="s">
        <v>233</v>
      </c>
      <c r="B212" s="17" t="s">
        <v>638</v>
      </c>
      <c r="C212" s="18">
        <v>9.4</v>
      </c>
      <c r="D212" s="17" t="s">
        <v>17</v>
      </c>
      <c r="E212" s="17" t="s">
        <v>15</v>
      </c>
    </row>
    <row r="213" spans="1:5" ht="16" x14ac:dyDescent="0.2">
      <c r="A213" s="17" t="s">
        <v>234</v>
      </c>
      <c r="B213" s="17" t="s">
        <v>638</v>
      </c>
      <c r="C213" s="18">
        <v>9.3000000000000007</v>
      </c>
      <c r="D213" s="17" t="s">
        <v>654</v>
      </c>
      <c r="E213" s="17" t="s">
        <v>15</v>
      </c>
    </row>
    <row r="214" spans="1:5" ht="16" x14ac:dyDescent="0.2">
      <c r="A214" s="17" t="s">
        <v>235</v>
      </c>
      <c r="B214" s="17" t="s">
        <v>638</v>
      </c>
      <c r="C214" s="18">
        <v>9.6999999999999993</v>
      </c>
      <c r="D214" s="17" t="s">
        <v>19</v>
      </c>
      <c r="E214" s="17" t="s">
        <v>15</v>
      </c>
    </row>
    <row r="215" spans="1:5" ht="16" x14ac:dyDescent="0.2">
      <c r="A215" s="17" t="s">
        <v>236</v>
      </c>
      <c r="B215" s="17" t="s">
        <v>638</v>
      </c>
      <c r="C215" s="18">
        <v>8.5</v>
      </c>
      <c r="D215" s="17" t="s">
        <v>19</v>
      </c>
      <c r="E215" s="17" t="s">
        <v>15</v>
      </c>
    </row>
    <row r="216" spans="1:5" ht="16" x14ac:dyDescent="0.2">
      <c r="A216" s="17" t="s">
        <v>237</v>
      </c>
      <c r="B216" s="17" t="s">
        <v>638</v>
      </c>
      <c r="C216" s="18">
        <v>9</v>
      </c>
      <c r="D216" s="17" t="s">
        <v>19</v>
      </c>
      <c r="E216" s="17" t="s">
        <v>15</v>
      </c>
    </row>
    <row r="217" spans="1:5" ht="16" x14ac:dyDescent="0.2">
      <c r="A217" s="17" t="s">
        <v>238</v>
      </c>
      <c r="B217" s="17" t="s">
        <v>638</v>
      </c>
      <c r="C217" s="18">
        <v>9.3000000000000007</v>
      </c>
      <c r="D217" s="17" t="s">
        <v>19</v>
      </c>
      <c r="E217" s="17" t="s">
        <v>15</v>
      </c>
    </row>
    <row r="218" spans="1:5" ht="16" x14ac:dyDescent="0.2">
      <c r="A218" s="17" t="s">
        <v>239</v>
      </c>
      <c r="B218" s="17" t="s">
        <v>638</v>
      </c>
      <c r="C218" s="18">
        <v>9.1999999999999993</v>
      </c>
      <c r="D218" s="17" t="s">
        <v>17</v>
      </c>
      <c r="E218" s="17" t="s">
        <v>15</v>
      </c>
    </row>
    <row r="219" spans="1:5" ht="16" x14ac:dyDescent="0.2">
      <c r="A219" s="17" t="s">
        <v>240</v>
      </c>
      <c r="B219" s="17" t="s">
        <v>638</v>
      </c>
      <c r="C219" s="18">
        <v>8.3000000000000007</v>
      </c>
      <c r="D219" s="17" t="s">
        <v>654</v>
      </c>
      <c r="E219" s="17" t="s">
        <v>15</v>
      </c>
    </row>
    <row r="220" spans="1:5" ht="16" x14ac:dyDescent="0.2">
      <c r="A220" s="17" t="s">
        <v>241</v>
      </c>
      <c r="B220" s="17" t="s">
        <v>638</v>
      </c>
      <c r="C220" s="18">
        <v>9.6999999999999993</v>
      </c>
      <c r="D220" s="17" t="s">
        <v>19</v>
      </c>
      <c r="E220" s="17" t="s">
        <v>15</v>
      </c>
    </row>
    <row r="221" spans="1:5" ht="16" x14ac:dyDescent="0.2">
      <c r="A221" s="17" t="s">
        <v>242</v>
      </c>
      <c r="B221" s="17" t="s">
        <v>638</v>
      </c>
      <c r="C221" s="18">
        <v>9.1</v>
      </c>
      <c r="D221" s="17" t="s">
        <v>19</v>
      </c>
      <c r="E221" s="17" t="s">
        <v>15</v>
      </c>
    </row>
    <row r="222" spans="1:5" ht="16" x14ac:dyDescent="0.2">
      <c r="A222" s="17" t="s">
        <v>243</v>
      </c>
      <c r="B222" s="17" t="s">
        <v>638</v>
      </c>
      <c r="C222" s="18">
        <v>9.5</v>
      </c>
      <c r="D222" s="17" t="s">
        <v>19</v>
      </c>
      <c r="E222" s="17" t="s">
        <v>15</v>
      </c>
    </row>
    <row r="223" spans="1:5" ht="16" x14ac:dyDescent="0.2">
      <c r="A223" s="17" t="s">
        <v>244</v>
      </c>
      <c r="B223" s="17" t="s">
        <v>638</v>
      </c>
      <c r="C223" s="18">
        <v>9.6</v>
      </c>
      <c r="D223" s="17" t="s">
        <v>19</v>
      </c>
      <c r="E223" s="17" t="s">
        <v>15</v>
      </c>
    </row>
    <row r="224" spans="1:5" ht="16" x14ac:dyDescent="0.2">
      <c r="A224" s="17" t="s">
        <v>245</v>
      </c>
      <c r="B224" s="17" t="s">
        <v>642</v>
      </c>
      <c r="C224" s="18">
        <v>7</v>
      </c>
      <c r="D224" s="17" t="s">
        <v>17</v>
      </c>
      <c r="E224" s="17" t="s">
        <v>15</v>
      </c>
    </row>
    <row r="225" spans="1:5" ht="16" x14ac:dyDescent="0.2">
      <c r="A225" s="17" t="s">
        <v>246</v>
      </c>
      <c r="B225" s="17" t="s">
        <v>638</v>
      </c>
      <c r="C225" s="18">
        <v>9.1999999999999993</v>
      </c>
      <c r="D225" s="17" t="s">
        <v>654</v>
      </c>
      <c r="E225" s="17" t="s">
        <v>15</v>
      </c>
    </row>
    <row r="226" spans="1:5" ht="16" x14ac:dyDescent="0.2">
      <c r="A226" s="17" t="s">
        <v>247</v>
      </c>
      <c r="B226" s="17" t="s">
        <v>638</v>
      </c>
      <c r="C226" s="18">
        <v>8.6</v>
      </c>
      <c r="D226" s="17" t="s">
        <v>654</v>
      </c>
      <c r="E226" s="17" t="s">
        <v>15</v>
      </c>
    </row>
    <row r="227" spans="1:5" ht="16" x14ac:dyDescent="0.2">
      <c r="A227" s="17" t="s">
        <v>248</v>
      </c>
      <c r="B227" s="17" t="s">
        <v>638</v>
      </c>
      <c r="C227" s="18">
        <v>9</v>
      </c>
      <c r="D227" s="17" t="s">
        <v>17</v>
      </c>
      <c r="E227" s="17" t="s">
        <v>15</v>
      </c>
    </row>
    <row r="228" spans="1:5" ht="16" x14ac:dyDescent="0.2">
      <c r="A228" s="17" t="s">
        <v>249</v>
      </c>
      <c r="B228" s="17" t="s">
        <v>638</v>
      </c>
      <c r="C228" s="18">
        <v>8.8000000000000007</v>
      </c>
      <c r="D228" s="17" t="s">
        <v>19</v>
      </c>
      <c r="E228" s="17" t="s">
        <v>15</v>
      </c>
    </row>
    <row r="229" spans="1:5" ht="16" x14ac:dyDescent="0.2">
      <c r="A229" s="17" t="s">
        <v>250</v>
      </c>
      <c r="B229" s="17" t="s">
        <v>638</v>
      </c>
      <c r="C229" s="18">
        <v>8.1999999999999993</v>
      </c>
      <c r="D229" s="17" t="s">
        <v>19</v>
      </c>
      <c r="E229" s="17" t="s">
        <v>15</v>
      </c>
    </row>
    <row r="230" spans="1:5" ht="16" x14ac:dyDescent="0.2">
      <c r="A230" s="17" t="s">
        <v>251</v>
      </c>
      <c r="B230" s="17" t="s">
        <v>642</v>
      </c>
      <c r="C230" s="18">
        <v>8</v>
      </c>
      <c r="D230" s="17" t="s">
        <v>17</v>
      </c>
      <c r="E230" s="17" t="s">
        <v>15</v>
      </c>
    </row>
    <row r="231" spans="1:5" ht="16" x14ac:dyDescent="0.2">
      <c r="A231" s="17" t="s">
        <v>252</v>
      </c>
      <c r="B231" s="17" t="s">
        <v>638</v>
      </c>
      <c r="C231" s="18">
        <v>6.8</v>
      </c>
      <c r="D231" s="17" t="s">
        <v>654</v>
      </c>
      <c r="E231" s="17" t="s">
        <v>15</v>
      </c>
    </row>
    <row r="232" spans="1:5" ht="16" x14ac:dyDescent="0.2">
      <c r="A232" s="17" t="s">
        <v>253</v>
      </c>
      <c r="B232" s="17" t="s">
        <v>638</v>
      </c>
      <c r="C232" s="18">
        <v>9</v>
      </c>
      <c r="D232" s="17" t="s">
        <v>654</v>
      </c>
      <c r="E232" s="17" t="s">
        <v>15</v>
      </c>
    </row>
    <row r="233" spans="1:5" ht="16" x14ac:dyDescent="0.2">
      <c r="A233" s="17" t="s">
        <v>254</v>
      </c>
      <c r="B233" s="17" t="s">
        <v>638</v>
      </c>
      <c r="C233" s="18">
        <v>8</v>
      </c>
      <c r="D233" s="17" t="s">
        <v>17</v>
      </c>
      <c r="E233" s="17" t="s">
        <v>15</v>
      </c>
    </row>
    <row r="234" spans="1:5" ht="16" x14ac:dyDescent="0.2">
      <c r="A234" s="17" t="s">
        <v>255</v>
      </c>
      <c r="B234" s="17" t="s">
        <v>638</v>
      </c>
      <c r="C234" s="18">
        <v>8.5</v>
      </c>
      <c r="D234" s="17" t="s">
        <v>19</v>
      </c>
      <c r="E234" s="17" t="s">
        <v>15</v>
      </c>
    </row>
    <row r="235" spans="1:5" ht="16" x14ac:dyDescent="0.2">
      <c r="A235" s="17" t="s">
        <v>256</v>
      </c>
      <c r="B235" s="17" t="s">
        <v>638</v>
      </c>
      <c r="C235" s="18">
        <v>9.5</v>
      </c>
      <c r="D235" s="17" t="s">
        <v>19</v>
      </c>
      <c r="E235" s="17" t="s">
        <v>15</v>
      </c>
    </row>
    <row r="236" spans="1:5" ht="16" x14ac:dyDescent="0.2">
      <c r="A236" s="17" t="s">
        <v>257</v>
      </c>
      <c r="B236" s="17" t="s">
        <v>642</v>
      </c>
      <c r="C236" s="18">
        <v>8.9</v>
      </c>
      <c r="D236" s="17" t="s">
        <v>17</v>
      </c>
      <c r="E236" s="17" t="s">
        <v>15</v>
      </c>
    </row>
    <row r="237" spans="1:5" ht="16" x14ac:dyDescent="0.2">
      <c r="A237" s="17" t="s">
        <v>258</v>
      </c>
      <c r="B237" s="17" t="s">
        <v>638</v>
      </c>
      <c r="C237" s="18">
        <v>8.4</v>
      </c>
      <c r="D237" s="17" t="s">
        <v>654</v>
      </c>
      <c r="E237" s="17" t="s">
        <v>15</v>
      </c>
    </row>
    <row r="238" spans="1:5" ht="16" x14ac:dyDescent="0.2">
      <c r="A238" s="17" t="s">
        <v>259</v>
      </c>
      <c r="B238" s="17" t="s">
        <v>638</v>
      </c>
      <c r="C238" s="18">
        <v>8.4</v>
      </c>
      <c r="D238" s="17" t="s">
        <v>654</v>
      </c>
      <c r="E238" s="17" t="s">
        <v>15</v>
      </c>
    </row>
    <row r="239" spans="1:5" ht="16" x14ac:dyDescent="0.2">
      <c r="A239" s="17" t="s">
        <v>260</v>
      </c>
      <c r="B239" s="17" t="s">
        <v>638</v>
      </c>
      <c r="C239" s="18">
        <v>9.1999999999999993</v>
      </c>
      <c r="D239" s="17" t="s">
        <v>17</v>
      </c>
      <c r="E239" s="17" t="s">
        <v>15</v>
      </c>
    </row>
    <row r="240" spans="1:5" ht="16" x14ac:dyDescent="0.2">
      <c r="A240" s="17" t="s">
        <v>261</v>
      </c>
      <c r="B240" s="17" t="s">
        <v>638</v>
      </c>
      <c r="C240" s="18">
        <v>9.6999999999999993</v>
      </c>
      <c r="D240" s="17" t="s">
        <v>19</v>
      </c>
      <c r="E240" s="17" t="s">
        <v>15</v>
      </c>
    </row>
    <row r="241" spans="1:5" ht="16" x14ac:dyDescent="0.2">
      <c r="A241" s="17" t="s">
        <v>262</v>
      </c>
      <c r="B241" s="17" t="s">
        <v>638</v>
      </c>
      <c r="C241" s="18">
        <v>9.1999999999999993</v>
      </c>
      <c r="D241" s="17" t="s">
        <v>19</v>
      </c>
      <c r="E241" s="17" t="s">
        <v>15</v>
      </c>
    </row>
    <row r="242" spans="1:5" ht="16" x14ac:dyDescent="0.2">
      <c r="A242" s="17" t="s">
        <v>263</v>
      </c>
      <c r="B242" s="17" t="s">
        <v>642</v>
      </c>
      <c r="C242" s="18">
        <v>8.4</v>
      </c>
      <c r="D242" s="17" t="s">
        <v>17</v>
      </c>
      <c r="E242" s="17" t="s">
        <v>15</v>
      </c>
    </row>
    <row r="243" spans="1:5" ht="16" x14ac:dyDescent="0.2">
      <c r="A243" s="17" t="s">
        <v>264</v>
      </c>
      <c r="B243" s="17" t="s">
        <v>638</v>
      </c>
      <c r="C243" s="18">
        <v>9.5</v>
      </c>
      <c r="D243" s="17" t="s">
        <v>17</v>
      </c>
      <c r="E243" s="17" t="s">
        <v>15</v>
      </c>
    </row>
    <row r="244" spans="1:5" ht="16" x14ac:dyDescent="0.2">
      <c r="A244" s="17" t="s">
        <v>265</v>
      </c>
      <c r="B244" s="17" t="s">
        <v>638</v>
      </c>
      <c r="C244" s="18">
        <v>9.4</v>
      </c>
      <c r="D244" s="17" t="s">
        <v>654</v>
      </c>
      <c r="E244" s="17" t="s">
        <v>15</v>
      </c>
    </row>
    <row r="245" spans="1:5" ht="16" x14ac:dyDescent="0.2">
      <c r="A245" s="17" t="s">
        <v>266</v>
      </c>
      <c r="B245" s="17" t="s">
        <v>638</v>
      </c>
      <c r="C245" s="18">
        <v>9.6</v>
      </c>
      <c r="D245" s="17" t="s">
        <v>17</v>
      </c>
      <c r="E245" s="17" t="s">
        <v>15</v>
      </c>
    </row>
    <row r="246" spans="1:5" ht="16" x14ac:dyDescent="0.2">
      <c r="A246" s="17" t="s">
        <v>267</v>
      </c>
      <c r="B246" s="17" t="s">
        <v>638</v>
      </c>
      <c r="C246" s="18">
        <v>9.6999999999999993</v>
      </c>
      <c r="D246" s="17" t="s">
        <v>19</v>
      </c>
      <c r="E246" s="17" t="s">
        <v>15</v>
      </c>
    </row>
    <row r="247" spans="1:5" ht="16" x14ac:dyDescent="0.2">
      <c r="A247" s="17" t="s">
        <v>268</v>
      </c>
      <c r="B247" s="17" t="s">
        <v>638</v>
      </c>
      <c r="C247" s="18">
        <v>9.1999999999999993</v>
      </c>
      <c r="D247" s="17" t="s">
        <v>19</v>
      </c>
      <c r="E247" s="17" t="s">
        <v>15</v>
      </c>
    </row>
    <row r="248" spans="1:5" ht="16" x14ac:dyDescent="0.2">
      <c r="A248" s="17" t="s">
        <v>269</v>
      </c>
      <c r="B248" s="17" t="s">
        <v>642</v>
      </c>
      <c r="C248" s="18">
        <v>9</v>
      </c>
      <c r="D248" s="17" t="s">
        <v>17</v>
      </c>
      <c r="E248" s="17" t="s">
        <v>15</v>
      </c>
    </row>
    <row r="249" spans="1:5" ht="16" x14ac:dyDescent="0.2">
      <c r="A249" s="17" t="s">
        <v>270</v>
      </c>
      <c r="B249" s="17" t="s">
        <v>638</v>
      </c>
      <c r="C249" s="18">
        <v>5.8</v>
      </c>
      <c r="D249" s="17" t="s">
        <v>654</v>
      </c>
      <c r="E249" s="17" t="s">
        <v>15</v>
      </c>
    </row>
    <row r="250" spans="1:5" ht="16" x14ac:dyDescent="0.2">
      <c r="A250" s="17" t="s">
        <v>271</v>
      </c>
      <c r="B250" s="17" t="s">
        <v>638</v>
      </c>
      <c r="C250" s="18">
        <v>6</v>
      </c>
      <c r="D250" s="17" t="s">
        <v>654</v>
      </c>
      <c r="E250" s="17" t="s">
        <v>15</v>
      </c>
    </row>
    <row r="251" spans="1:5" ht="16" x14ac:dyDescent="0.2">
      <c r="A251" s="17" t="s">
        <v>272</v>
      </c>
      <c r="B251" s="17" t="s">
        <v>638</v>
      </c>
      <c r="C251" s="18">
        <v>5.7</v>
      </c>
      <c r="D251" s="17" t="s">
        <v>17</v>
      </c>
      <c r="E251" s="17" t="s">
        <v>15</v>
      </c>
    </row>
    <row r="252" spans="1:5" ht="16" x14ac:dyDescent="0.2">
      <c r="A252" s="17" t="s">
        <v>273</v>
      </c>
      <c r="B252" s="17" t="s">
        <v>638</v>
      </c>
      <c r="C252" s="18">
        <v>3.7</v>
      </c>
      <c r="D252" s="17" t="s">
        <v>19</v>
      </c>
      <c r="E252" s="17" t="s">
        <v>15</v>
      </c>
    </row>
    <row r="253" spans="1:5" ht="16" x14ac:dyDescent="0.2">
      <c r="A253" s="17" t="s">
        <v>274</v>
      </c>
      <c r="B253" s="17" t="s">
        <v>638</v>
      </c>
      <c r="C253" s="18">
        <v>3.9</v>
      </c>
      <c r="D253" s="17" t="s">
        <v>19</v>
      </c>
      <c r="E253" s="17" t="s">
        <v>15</v>
      </c>
    </row>
    <row r="254" spans="1:5" ht="16" x14ac:dyDescent="0.2">
      <c r="A254" s="17" t="s">
        <v>275</v>
      </c>
      <c r="B254" s="17" t="s">
        <v>638</v>
      </c>
      <c r="C254" s="18">
        <v>9.6</v>
      </c>
      <c r="D254" s="17" t="s">
        <v>17</v>
      </c>
      <c r="E254" s="17" t="s">
        <v>15</v>
      </c>
    </row>
    <row r="255" spans="1:5" ht="16" x14ac:dyDescent="0.2">
      <c r="A255" s="17" t="s">
        <v>276</v>
      </c>
      <c r="B255" s="17" t="s">
        <v>638</v>
      </c>
      <c r="C255" s="18">
        <v>9.6</v>
      </c>
      <c r="D255" s="17" t="s">
        <v>19</v>
      </c>
      <c r="E255" s="17" t="s">
        <v>15</v>
      </c>
    </row>
    <row r="256" spans="1:5" ht="16" x14ac:dyDescent="0.2">
      <c r="A256" s="17" t="s">
        <v>278</v>
      </c>
      <c r="B256" s="17" t="s">
        <v>638</v>
      </c>
      <c r="C256" s="18">
        <v>9.4</v>
      </c>
      <c r="D256" s="17" t="s">
        <v>654</v>
      </c>
      <c r="E256" s="17" t="s">
        <v>15</v>
      </c>
    </row>
    <row r="257" spans="1:5" ht="16" x14ac:dyDescent="0.2">
      <c r="A257" s="17" t="s">
        <v>279</v>
      </c>
      <c r="B257" s="17" t="s">
        <v>638</v>
      </c>
      <c r="C257" s="18">
        <v>9.6</v>
      </c>
      <c r="D257" s="17" t="s">
        <v>17</v>
      </c>
      <c r="E257" s="17" t="s">
        <v>15</v>
      </c>
    </row>
    <row r="258" spans="1:5" ht="16" x14ac:dyDescent="0.2">
      <c r="A258" s="17" t="s">
        <v>280</v>
      </c>
      <c r="B258" s="17" t="s">
        <v>638</v>
      </c>
      <c r="C258" s="18">
        <v>9.1999999999999993</v>
      </c>
      <c r="D258" s="17" t="s">
        <v>19</v>
      </c>
      <c r="E258" s="17" t="s">
        <v>15</v>
      </c>
    </row>
    <row r="259" spans="1:5" ht="16" x14ac:dyDescent="0.2">
      <c r="A259" s="17" t="s">
        <v>281</v>
      </c>
      <c r="B259" s="17" t="s">
        <v>638</v>
      </c>
      <c r="C259" s="18">
        <v>9.5</v>
      </c>
      <c r="D259" s="17" t="s">
        <v>19</v>
      </c>
      <c r="E259" s="17" t="s">
        <v>15</v>
      </c>
    </row>
    <row r="260" spans="1:5" ht="16" x14ac:dyDescent="0.2">
      <c r="A260" s="17" t="s">
        <v>282</v>
      </c>
      <c r="B260" s="17" t="s">
        <v>638</v>
      </c>
      <c r="C260" s="18">
        <v>3.9</v>
      </c>
      <c r="D260" s="17" t="s">
        <v>17</v>
      </c>
      <c r="E260" s="17" t="s">
        <v>15</v>
      </c>
    </row>
    <row r="261" spans="1:5" ht="16" x14ac:dyDescent="0.2">
      <c r="A261" s="17" t="s">
        <v>283</v>
      </c>
      <c r="B261" s="17" t="s">
        <v>638</v>
      </c>
      <c r="C261" s="18">
        <v>6</v>
      </c>
      <c r="D261" s="17" t="s">
        <v>19</v>
      </c>
      <c r="E261" s="17" t="s">
        <v>15</v>
      </c>
    </row>
    <row r="262" spans="1:5" ht="16" x14ac:dyDescent="0.2">
      <c r="A262" s="17" t="s">
        <v>284</v>
      </c>
      <c r="B262" s="17" t="s">
        <v>638</v>
      </c>
      <c r="C262" s="18">
        <v>6</v>
      </c>
      <c r="D262" s="17" t="s">
        <v>654</v>
      </c>
      <c r="E262" s="17" t="s">
        <v>15</v>
      </c>
    </row>
    <row r="263" spans="1:5" ht="16" x14ac:dyDescent="0.2">
      <c r="A263" s="17" t="s">
        <v>285</v>
      </c>
      <c r="B263" s="17" t="s">
        <v>638</v>
      </c>
      <c r="C263" s="18">
        <v>4.5</v>
      </c>
      <c r="D263" s="17" t="s">
        <v>17</v>
      </c>
      <c r="E263" s="17" t="s">
        <v>15</v>
      </c>
    </row>
    <row r="264" spans="1:5" ht="16" x14ac:dyDescent="0.2">
      <c r="A264" s="17" t="s">
        <v>286</v>
      </c>
      <c r="B264" s="17" t="s">
        <v>638</v>
      </c>
      <c r="C264" s="18">
        <v>9.6</v>
      </c>
      <c r="D264" s="17" t="s">
        <v>19</v>
      </c>
      <c r="E264" s="17" t="s">
        <v>15</v>
      </c>
    </row>
    <row r="265" spans="1:5" ht="16" x14ac:dyDescent="0.2">
      <c r="A265" s="17" t="s">
        <v>287</v>
      </c>
      <c r="B265" s="17" t="s">
        <v>638</v>
      </c>
      <c r="C265" s="18">
        <v>9.4</v>
      </c>
      <c r="D265" s="17" t="s">
        <v>19</v>
      </c>
      <c r="E265" s="17" t="s">
        <v>15</v>
      </c>
    </row>
    <row r="266" spans="1:5" ht="16" x14ac:dyDescent="0.2">
      <c r="A266" s="17" t="s">
        <v>288</v>
      </c>
      <c r="B266" s="17" t="s">
        <v>638</v>
      </c>
      <c r="C266" s="18">
        <v>7.4</v>
      </c>
      <c r="D266" s="17" t="s">
        <v>17</v>
      </c>
      <c r="E266" s="17" t="s">
        <v>15</v>
      </c>
    </row>
    <row r="267" spans="1:5" ht="16" x14ac:dyDescent="0.2">
      <c r="A267" s="17" t="s">
        <v>289</v>
      </c>
      <c r="B267" s="17" t="s">
        <v>638</v>
      </c>
      <c r="C267" s="18">
        <v>7.7</v>
      </c>
      <c r="D267" s="17" t="s">
        <v>19</v>
      </c>
      <c r="E267" s="17" t="s">
        <v>15</v>
      </c>
    </row>
    <row r="268" spans="1:5" ht="16" x14ac:dyDescent="0.2">
      <c r="A268" s="17" t="s">
        <v>290</v>
      </c>
      <c r="B268" s="17" t="s">
        <v>638</v>
      </c>
      <c r="C268" s="18">
        <v>8.6999999999999993</v>
      </c>
      <c r="D268" s="17" t="s">
        <v>654</v>
      </c>
      <c r="E268" s="17" t="s">
        <v>15</v>
      </c>
    </row>
    <row r="269" spans="1:5" ht="16" x14ac:dyDescent="0.2">
      <c r="A269" s="17" t="s">
        <v>291</v>
      </c>
      <c r="B269" s="17" t="s">
        <v>638</v>
      </c>
      <c r="C269" s="18">
        <v>7.7</v>
      </c>
      <c r="D269" s="17" t="s">
        <v>17</v>
      </c>
      <c r="E269" s="17" t="s">
        <v>15</v>
      </c>
    </row>
    <row r="270" spans="1:5" ht="16" x14ac:dyDescent="0.2">
      <c r="A270" s="17" t="s">
        <v>292</v>
      </c>
      <c r="B270" s="17" t="s">
        <v>638</v>
      </c>
      <c r="C270" s="18">
        <v>8.1999999999999993</v>
      </c>
      <c r="D270" s="17" t="s">
        <v>19</v>
      </c>
      <c r="E270" s="17" t="s">
        <v>15</v>
      </c>
    </row>
    <row r="271" spans="1:5" ht="16" x14ac:dyDescent="0.2">
      <c r="A271" s="17" t="s">
        <v>293</v>
      </c>
      <c r="B271" s="17" t="s">
        <v>638</v>
      </c>
      <c r="C271" s="18">
        <v>3.3</v>
      </c>
      <c r="D271" s="17" t="s">
        <v>19</v>
      </c>
      <c r="E271" s="17" t="s">
        <v>15</v>
      </c>
    </row>
    <row r="272" spans="1:5" ht="16" x14ac:dyDescent="0.2">
      <c r="A272" s="17" t="s">
        <v>294</v>
      </c>
      <c r="B272" s="17" t="s">
        <v>638</v>
      </c>
      <c r="C272" s="18">
        <v>9.6</v>
      </c>
      <c r="D272" s="17" t="s">
        <v>17</v>
      </c>
      <c r="E272" s="17" t="s">
        <v>15</v>
      </c>
    </row>
    <row r="273" spans="1:5" ht="16" x14ac:dyDescent="0.2">
      <c r="A273" s="17" t="s">
        <v>295</v>
      </c>
      <c r="B273" s="17" t="s">
        <v>638</v>
      </c>
      <c r="C273" s="18">
        <v>9.5</v>
      </c>
      <c r="D273" s="17" t="s">
        <v>19</v>
      </c>
      <c r="E273" s="17" t="s">
        <v>15</v>
      </c>
    </row>
    <row r="274" spans="1:5" ht="16" x14ac:dyDescent="0.2">
      <c r="A274" s="17" t="s">
        <v>296</v>
      </c>
      <c r="B274" s="17" t="s">
        <v>638</v>
      </c>
      <c r="C274" s="18">
        <v>9.3000000000000007</v>
      </c>
      <c r="D274" s="17" t="s">
        <v>654</v>
      </c>
      <c r="E274" s="17" t="s">
        <v>15</v>
      </c>
    </row>
    <row r="275" spans="1:5" ht="16" x14ac:dyDescent="0.2">
      <c r="A275" s="17" t="s">
        <v>297</v>
      </c>
      <c r="B275" s="17" t="s">
        <v>638</v>
      </c>
      <c r="C275" s="18">
        <v>9.9</v>
      </c>
      <c r="D275" s="17" t="s">
        <v>17</v>
      </c>
      <c r="E275" s="17" t="s">
        <v>15</v>
      </c>
    </row>
    <row r="276" spans="1:5" ht="16" x14ac:dyDescent="0.2">
      <c r="A276" s="17" t="s">
        <v>298</v>
      </c>
      <c r="B276" s="17" t="s">
        <v>638</v>
      </c>
      <c r="C276" s="18">
        <v>8.1999999999999993</v>
      </c>
      <c r="D276" s="17" t="s">
        <v>19</v>
      </c>
      <c r="E276" s="17" t="s">
        <v>15</v>
      </c>
    </row>
    <row r="277" spans="1:5" ht="16" x14ac:dyDescent="0.2">
      <c r="A277" s="17" t="s">
        <v>299</v>
      </c>
      <c r="B277" s="17" t="s">
        <v>638</v>
      </c>
      <c r="C277" s="18">
        <v>9.4</v>
      </c>
      <c r="D277" s="17" t="s">
        <v>19</v>
      </c>
      <c r="E277" s="17" t="s">
        <v>15</v>
      </c>
    </row>
    <row r="278" spans="1:5" ht="16" x14ac:dyDescent="0.2">
      <c r="A278" s="17" t="s">
        <v>300</v>
      </c>
      <c r="B278" s="17" t="s">
        <v>638</v>
      </c>
      <c r="C278" s="18">
        <v>8.1</v>
      </c>
      <c r="D278" s="17" t="s">
        <v>17</v>
      </c>
      <c r="E278" s="17" t="s">
        <v>15</v>
      </c>
    </row>
    <row r="279" spans="1:5" ht="16" x14ac:dyDescent="0.2">
      <c r="A279" s="17" t="s">
        <v>301</v>
      </c>
      <c r="B279" s="17" t="s">
        <v>638</v>
      </c>
      <c r="C279" s="18">
        <v>8.6999999999999993</v>
      </c>
      <c r="D279" s="17" t="s">
        <v>19</v>
      </c>
      <c r="E279" s="17" t="s">
        <v>15</v>
      </c>
    </row>
    <row r="280" spans="1:5" ht="16" x14ac:dyDescent="0.2">
      <c r="A280" s="17" t="s">
        <v>302</v>
      </c>
      <c r="B280" s="17" t="s">
        <v>638</v>
      </c>
      <c r="C280" s="18">
        <v>8.5</v>
      </c>
      <c r="D280" s="17" t="s">
        <v>654</v>
      </c>
      <c r="E280" s="17" t="s">
        <v>15</v>
      </c>
    </row>
    <row r="281" spans="1:5" ht="16" x14ac:dyDescent="0.2">
      <c r="A281" s="17" t="s">
        <v>303</v>
      </c>
      <c r="B281" s="17" t="s">
        <v>638</v>
      </c>
      <c r="C281" s="18">
        <v>9.5</v>
      </c>
      <c r="D281" s="17" t="s">
        <v>17</v>
      </c>
      <c r="E281" s="17" t="s">
        <v>15</v>
      </c>
    </row>
    <row r="282" spans="1:5" ht="16" x14ac:dyDescent="0.2">
      <c r="A282" s="17" t="s">
        <v>304</v>
      </c>
      <c r="B282" s="17" t="s">
        <v>638</v>
      </c>
      <c r="C282" s="18">
        <v>9.3000000000000007</v>
      </c>
      <c r="D282" s="17" t="s">
        <v>19</v>
      </c>
      <c r="E282" s="17" t="s">
        <v>15</v>
      </c>
    </row>
    <row r="283" spans="1:5" ht="16" x14ac:dyDescent="0.2">
      <c r="A283" s="17" t="s">
        <v>305</v>
      </c>
      <c r="B283" s="17" t="s">
        <v>638</v>
      </c>
      <c r="C283" s="18">
        <v>9.1</v>
      </c>
      <c r="D283" s="17" t="s">
        <v>19</v>
      </c>
      <c r="E283" s="17" t="s">
        <v>15</v>
      </c>
    </row>
    <row r="284" spans="1:5" ht="16" x14ac:dyDescent="0.2">
      <c r="A284" s="17" t="s">
        <v>306</v>
      </c>
      <c r="B284" s="17" t="s">
        <v>638</v>
      </c>
      <c r="C284" s="18">
        <v>9</v>
      </c>
      <c r="D284" s="17" t="s">
        <v>17</v>
      </c>
      <c r="E284" s="17" t="s">
        <v>15</v>
      </c>
    </row>
    <row r="285" spans="1:5" ht="16" x14ac:dyDescent="0.2">
      <c r="A285" s="17" t="s">
        <v>307</v>
      </c>
      <c r="B285" s="17" t="s">
        <v>638</v>
      </c>
      <c r="C285" s="18">
        <v>9.6999999999999993</v>
      </c>
      <c r="D285" s="17" t="s">
        <v>654</v>
      </c>
      <c r="E285" s="17" t="s">
        <v>15</v>
      </c>
    </row>
    <row r="286" spans="1:5" ht="16" x14ac:dyDescent="0.2">
      <c r="A286" s="17" t="s">
        <v>308</v>
      </c>
      <c r="B286" s="17" t="s">
        <v>638</v>
      </c>
      <c r="C286" s="18">
        <v>9.6999999999999993</v>
      </c>
      <c r="D286" s="17" t="s">
        <v>19</v>
      </c>
      <c r="E286" s="17" t="s">
        <v>15</v>
      </c>
    </row>
    <row r="287" spans="1:5" ht="16" x14ac:dyDescent="0.2">
      <c r="A287" s="17" t="s">
        <v>309</v>
      </c>
      <c r="B287" s="17" t="s">
        <v>638</v>
      </c>
      <c r="C287" s="18">
        <v>9.3000000000000007</v>
      </c>
      <c r="D287" s="17" t="s">
        <v>19</v>
      </c>
      <c r="E287" s="17" t="s">
        <v>15</v>
      </c>
    </row>
    <row r="288" spans="1:5" ht="16" x14ac:dyDescent="0.2">
      <c r="A288" s="17" t="s">
        <v>310</v>
      </c>
      <c r="B288" s="17" t="s">
        <v>638</v>
      </c>
      <c r="C288" s="18">
        <v>9.9</v>
      </c>
      <c r="D288" s="17" t="s">
        <v>19</v>
      </c>
      <c r="E288" s="17" t="s">
        <v>15</v>
      </c>
    </row>
    <row r="289" spans="1:5" ht="16" x14ac:dyDescent="0.2">
      <c r="A289" s="17" t="s">
        <v>311</v>
      </c>
      <c r="B289" s="17" t="s">
        <v>638</v>
      </c>
      <c r="C289" s="18">
        <v>9.5</v>
      </c>
      <c r="D289" s="17" t="s">
        <v>19</v>
      </c>
      <c r="E289" s="17" t="s">
        <v>15</v>
      </c>
    </row>
    <row r="290" spans="1:5" ht="16" x14ac:dyDescent="0.2">
      <c r="A290" s="17" t="s">
        <v>312</v>
      </c>
      <c r="B290" s="17" t="s">
        <v>638</v>
      </c>
      <c r="C290" s="18">
        <v>8.1999999999999993</v>
      </c>
      <c r="D290" s="17" t="s">
        <v>17</v>
      </c>
      <c r="E290" s="17" t="s">
        <v>15</v>
      </c>
    </row>
    <row r="291" spans="1:5" ht="16" x14ac:dyDescent="0.2">
      <c r="A291" s="17" t="s">
        <v>313</v>
      </c>
      <c r="B291" s="17" t="s">
        <v>638</v>
      </c>
      <c r="C291" s="18">
        <v>8.6999999999999993</v>
      </c>
      <c r="D291" s="17" t="s">
        <v>19</v>
      </c>
      <c r="E291" s="17" t="s">
        <v>15</v>
      </c>
    </row>
    <row r="292" spans="1:5" ht="16" x14ac:dyDescent="0.2">
      <c r="A292" s="17" t="s">
        <v>314</v>
      </c>
      <c r="B292" s="17" t="s">
        <v>638</v>
      </c>
      <c r="C292" s="18">
        <v>9.1999999999999993</v>
      </c>
      <c r="D292" s="17" t="s">
        <v>19</v>
      </c>
      <c r="E292" s="17" t="s">
        <v>15</v>
      </c>
    </row>
    <row r="293" spans="1:5" ht="16" x14ac:dyDescent="0.2">
      <c r="A293" s="17" t="s">
        <v>315</v>
      </c>
      <c r="B293" s="17" t="s">
        <v>638</v>
      </c>
      <c r="C293" s="18">
        <v>6.7</v>
      </c>
      <c r="D293" s="17" t="s">
        <v>19</v>
      </c>
      <c r="E293" s="17" t="s">
        <v>15</v>
      </c>
    </row>
    <row r="294" spans="1:5" ht="16" x14ac:dyDescent="0.2">
      <c r="A294" s="17" t="s">
        <v>316</v>
      </c>
      <c r="B294" s="17" t="s">
        <v>638</v>
      </c>
      <c r="C294" s="18">
        <v>7.3</v>
      </c>
      <c r="D294" s="17" t="s">
        <v>19</v>
      </c>
      <c r="E294" s="17" t="s">
        <v>15</v>
      </c>
    </row>
    <row r="295" spans="1:5" ht="16" x14ac:dyDescent="0.2">
      <c r="A295" s="17" t="s">
        <v>317</v>
      </c>
      <c r="B295" s="17" t="s">
        <v>638</v>
      </c>
      <c r="C295" s="18">
        <v>6.8</v>
      </c>
      <c r="D295" s="17" t="s">
        <v>19</v>
      </c>
      <c r="E295" s="17" t="s">
        <v>15</v>
      </c>
    </row>
    <row r="296" spans="1:5" ht="16" x14ac:dyDescent="0.2">
      <c r="A296" s="17" t="s">
        <v>318</v>
      </c>
      <c r="B296" s="17" t="s">
        <v>638</v>
      </c>
      <c r="C296" s="18">
        <v>7.3</v>
      </c>
      <c r="D296" s="17" t="s">
        <v>17</v>
      </c>
      <c r="E296" s="17" t="s">
        <v>15</v>
      </c>
    </row>
    <row r="297" spans="1:5" ht="16" x14ac:dyDescent="0.2">
      <c r="A297" s="17" t="s">
        <v>319</v>
      </c>
      <c r="B297" s="17" t="s">
        <v>638</v>
      </c>
      <c r="C297" s="18">
        <v>8</v>
      </c>
      <c r="D297" s="17" t="s">
        <v>19</v>
      </c>
      <c r="E297" s="17" t="s">
        <v>15</v>
      </c>
    </row>
    <row r="298" spans="1:5" ht="16" x14ac:dyDescent="0.2">
      <c r="A298" s="17" t="s">
        <v>320</v>
      </c>
      <c r="B298" s="17" t="s">
        <v>638</v>
      </c>
      <c r="C298" s="18">
        <v>9.4</v>
      </c>
      <c r="D298" s="17" t="s">
        <v>19</v>
      </c>
      <c r="E298" s="17" t="s">
        <v>15</v>
      </c>
    </row>
    <row r="299" spans="1:5" ht="16" x14ac:dyDescent="0.2">
      <c r="A299" s="17" t="s">
        <v>321</v>
      </c>
      <c r="B299" s="17" t="s">
        <v>638</v>
      </c>
      <c r="C299" s="18">
        <v>8</v>
      </c>
      <c r="D299" s="17" t="s">
        <v>19</v>
      </c>
      <c r="E299" s="17" t="s">
        <v>15</v>
      </c>
    </row>
    <row r="300" spans="1:5" ht="16" x14ac:dyDescent="0.2">
      <c r="A300" s="17" t="s">
        <v>322</v>
      </c>
      <c r="B300" s="17" t="s">
        <v>638</v>
      </c>
      <c r="C300" s="18">
        <v>7.3</v>
      </c>
      <c r="D300" s="17" t="s">
        <v>19</v>
      </c>
      <c r="E300" s="17" t="s">
        <v>15</v>
      </c>
    </row>
    <row r="301" spans="1:5" ht="16" x14ac:dyDescent="0.2">
      <c r="A301" s="17" t="s">
        <v>323</v>
      </c>
      <c r="B301" s="17" t="s">
        <v>638</v>
      </c>
      <c r="C301" s="18">
        <v>7</v>
      </c>
      <c r="D301" s="17" t="s">
        <v>19</v>
      </c>
      <c r="E301" s="17" t="s">
        <v>15</v>
      </c>
    </row>
    <row r="302" spans="1:5" ht="16" x14ac:dyDescent="0.2">
      <c r="A302" s="17" t="s">
        <v>324</v>
      </c>
      <c r="B302" s="17" t="s">
        <v>638</v>
      </c>
      <c r="C302" s="18">
        <v>7.3</v>
      </c>
      <c r="D302" s="17" t="s">
        <v>17</v>
      </c>
      <c r="E302" s="17" t="s">
        <v>15</v>
      </c>
    </row>
    <row r="303" spans="1:5" ht="16" x14ac:dyDescent="0.2">
      <c r="A303" s="17" t="s">
        <v>325</v>
      </c>
      <c r="B303" s="17" t="s">
        <v>638</v>
      </c>
      <c r="C303" s="18">
        <v>8.8000000000000007</v>
      </c>
      <c r="D303" s="17" t="s">
        <v>19</v>
      </c>
      <c r="E303" s="17" t="s">
        <v>15</v>
      </c>
    </row>
    <row r="304" spans="1:5" ht="16" x14ac:dyDescent="0.2">
      <c r="A304" s="17" t="s">
        <v>326</v>
      </c>
      <c r="B304" s="17" t="s">
        <v>638</v>
      </c>
      <c r="C304" s="18">
        <v>9.5</v>
      </c>
      <c r="D304" s="17" t="s">
        <v>19</v>
      </c>
      <c r="E304" s="17" t="s">
        <v>15</v>
      </c>
    </row>
    <row r="305" spans="1:5" ht="16" x14ac:dyDescent="0.2">
      <c r="A305" s="17" t="s">
        <v>327</v>
      </c>
      <c r="B305" s="17" t="s">
        <v>638</v>
      </c>
      <c r="C305" s="18">
        <v>6.7</v>
      </c>
      <c r="D305" s="17" t="s">
        <v>19</v>
      </c>
      <c r="E305" s="17" t="s">
        <v>15</v>
      </c>
    </row>
    <row r="306" spans="1:5" ht="16" x14ac:dyDescent="0.2">
      <c r="A306" s="17" t="s">
        <v>328</v>
      </c>
      <c r="B306" s="17" t="s">
        <v>638</v>
      </c>
      <c r="C306" s="18">
        <v>8.5</v>
      </c>
      <c r="D306" s="17" t="s">
        <v>19</v>
      </c>
      <c r="E306" s="17" t="s">
        <v>15</v>
      </c>
    </row>
    <row r="307" spans="1:5" ht="16" x14ac:dyDescent="0.2">
      <c r="A307" s="17" t="s">
        <v>329</v>
      </c>
      <c r="B307" s="17" t="s">
        <v>638</v>
      </c>
      <c r="C307" s="18">
        <v>6.7</v>
      </c>
      <c r="D307" s="17" t="s">
        <v>19</v>
      </c>
      <c r="E307" s="17" t="s">
        <v>15</v>
      </c>
    </row>
    <row r="308" spans="1:5" ht="16" x14ac:dyDescent="0.2">
      <c r="A308" s="17" t="s">
        <v>330</v>
      </c>
      <c r="B308" s="17" t="s">
        <v>638</v>
      </c>
      <c r="C308" s="18">
        <v>9.4</v>
      </c>
      <c r="D308" s="17" t="s">
        <v>17</v>
      </c>
      <c r="E308" s="17" t="s">
        <v>15</v>
      </c>
    </row>
    <row r="309" spans="1:5" ht="16" x14ac:dyDescent="0.2">
      <c r="A309" s="17" t="s">
        <v>331</v>
      </c>
      <c r="B309" s="17" t="s">
        <v>638</v>
      </c>
      <c r="C309" s="18">
        <v>9.1999999999999993</v>
      </c>
      <c r="D309" s="17" t="s">
        <v>19</v>
      </c>
      <c r="E309" s="17" t="s">
        <v>15</v>
      </c>
    </row>
    <row r="310" spans="1:5" ht="16" x14ac:dyDescent="0.2">
      <c r="A310" s="17" t="s">
        <v>332</v>
      </c>
      <c r="B310" s="17" t="s">
        <v>638</v>
      </c>
      <c r="C310" s="18">
        <v>9.3000000000000007</v>
      </c>
      <c r="D310" s="17" t="s">
        <v>19</v>
      </c>
      <c r="E310" s="17" t="s">
        <v>15</v>
      </c>
    </row>
    <row r="311" spans="1:5" ht="16" x14ac:dyDescent="0.2">
      <c r="A311" s="17" t="s">
        <v>333</v>
      </c>
      <c r="B311" s="17" t="s">
        <v>638</v>
      </c>
      <c r="C311" s="18">
        <v>9.4</v>
      </c>
      <c r="D311" s="17" t="s">
        <v>19</v>
      </c>
      <c r="E311" s="17" t="s">
        <v>15</v>
      </c>
    </row>
    <row r="312" spans="1:5" ht="16" x14ac:dyDescent="0.2">
      <c r="A312" s="17" t="s">
        <v>334</v>
      </c>
      <c r="B312" s="17" t="s">
        <v>638</v>
      </c>
      <c r="C312" s="18">
        <v>9.1</v>
      </c>
      <c r="D312" s="17" t="s">
        <v>19</v>
      </c>
      <c r="E312" s="17" t="s">
        <v>15</v>
      </c>
    </row>
    <row r="313" spans="1:5" ht="16" x14ac:dyDescent="0.2">
      <c r="A313" s="17" t="s">
        <v>335</v>
      </c>
      <c r="B313" s="17" t="s">
        <v>638</v>
      </c>
      <c r="C313" s="18">
        <v>9.4</v>
      </c>
      <c r="D313" s="17" t="s">
        <v>19</v>
      </c>
      <c r="E313" s="17" t="s">
        <v>15</v>
      </c>
    </row>
    <row r="314" spans="1:5" ht="16" x14ac:dyDescent="0.2">
      <c r="A314" s="17" t="s">
        <v>336</v>
      </c>
      <c r="B314" s="17" t="s">
        <v>638</v>
      </c>
      <c r="C314" s="18">
        <v>8.1</v>
      </c>
      <c r="D314" s="17" t="s">
        <v>17</v>
      </c>
      <c r="E314" s="17" t="s">
        <v>15</v>
      </c>
    </row>
    <row r="315" spans="1:5" ht="16" x14ac:dyDescent="0.2">
      <c r="A315" s="17" t="s">
        <v>337</v>
      </c>
      <c r="B315" s="17" t="s">
        <v>638</v>
      </c>
      <c r="C315" s="18">
        <v>9.9</v>
      </c>
      <c r="D315" s="17" t="s">
        <v>654</v>
      </c>
      <c r="E315" s="17" t="s">
        <v>15</v>
      </c>
    </row>
    <row r="316" spans="1:5" ht="16" x14ac:dyDescent="0.2">
      <c r="A316" s="17" t="s">
        <v>338</v>
      </c>
      <c r="B316" s="17" t="s">
        <v>638</v>
      </c>
      <c r="C316" s="18">
        <v>9.6</v>
      </c>
      <c r="D316" s="17" t="s">
        <v>19</v>
      </c>
      <c r="E316" s="17" t="s">
        <v>15</v>
      </c>
    </row>
    <row r="317" spans="1:5" ht="16" x14ac:dyDescent="0.2">
      <c r="A317" s="17" t="s">
        <v>339</v>
      </c>
      <c r="B317" s="17" t="s">
        <v>638</v>
      </c>
      <c r="C317" s="18">
        <v>9</v>
      </c>
      <c r="D317" s="17" t="s">
        <v>19</v>
      </c>
      <c r="E317" s="17" t="s">
        <v>15</v>
      </c>
    </row>
    <row r="318" spans="1:5" ht="16" x14ac:dyDescent="0.2">
      <c r="A318" s="17" t="s">
        <v>340</v>
      </c>
      <c r="B318" s="17" t="s">
        <v>638</v>
      </c>
      <c r="C318" s="18">
        <v>9.8000000000000007</v>
      </c>
      <c r="D318" s="17" t="s">
        <v>19</v>
      </c>
      <c r="E318" s="17" t="s">
        <v>15</v>
      </c>
    </row>
    <row r="319" spans="1:5" ht="16" x14ac:dyDescent="0.2">
      <c r="A319" s="17" t="s">
        <v>341</v>
      </c>
      <c r="B319" s="17" t="s">
        <v>638</v>
      </c>
      <c r="C319" s="18">
        <v>9.5</v>
      </c>
      <c r="D319" s="17" t="s">
        <v>19</v>
      </c>
      <c r="E319" s="17" t="s">
        <v>15</v>
      </c>
    </row>
    <row r="320" spans="1:5" ht="16" x14ac:dyDescent="0.2">
      <c r="A320" s="17" t="s">
        <v>342</v>
      </c>
      <c r="B320" s="17" t="s">
        <v>638</v>
      </c>
      <c r="C320" s="18">
        <v>8.1999999999999993</v>
      </c>
      <c r="D320" s="17" t="s">
        <v>17</v>
      </c>
      <c r="E320" s="17" t="s">
        <v>15</v>
      </c>
    </row>
    <row r="321" spans="1:5" ht="16" x14ac:dyDescent="0.2">
      <c r="A321" s="17" t="s">
        <v>343</v>
      </c>
      <c r="B321" s="17" t="s">
        <v>638</v>
      </c>
      <c r="C321" s="18">
        <v>9</v>
      </c>
      <c r="D321" s="17" t="s">
        <v>654</v>
      </c>
      <c r="E321" s="17" t="s">
        <v>15</v>
      </c>
    </row>
    <row r="322" spans="1:5" ht="16" x14ac:dyDescent="0.2">
      <c r="A322" s="17" t="s">
        <v>344</v>
      </c>
      <c r="B322" s="17" t="s">
        <v>638</v>
      </c>
      <c r="C322" s="18">
        <v>9.5</v>
      </c>
      <c r="D322" s="17" t="s">
        <v>19</v>
      </c>
      <c r="E322" s="17" t="s">
        <v>15</v>
      </c>
    </row>
    <row r="323" spans="1:5" ht="16" x14ac:dyDescent="0.2">
      <c r="A323" s="17" t="s">
        <v>345</v>
      </c>
      <c r="B323" s="17" t="s">
        <v>638</v>
      </c>
      <c r="C323" s="18">
        <v>9.1999999999999993</v>
      </c>
      <c r="D323" s="17" t="s">
        <v>19</v>
      </c>
      <c r="E323" s="17" t="s">
        <v>15</v>
      </c>
    </row>
    <row r="324" spans="1:5" ht="16" x14ac:dyDescent="0.2">
      <c r="A324" s="17" t="s">
        <v>346</v>
      </c>
      <c r="B324" s="17" t="s">
        <v>638</v>
      </c>
      <c r="C324" s="18">
        <v>9.8000000000000007</v>
      </c>
      <c r="D324" s="17" t="s">
        <v>19</v>
      </c>
      <c r="E324" s="17" t="s">
        <v>15</v>
      </c>
    </row>
    <row r="325" spans="1:5" ht="16" x14ac:dyDescent="0.2">
      <c r="A325" s="17" t="s">
        <v>347</v>
      </c>
      <c r="B325" s="17" t="s">
        <v>638</v>
      </c>
      <c r="C325" s="18">
        <v>9.1</v>
      </c>
      <c r="D325" s="17" t="s">
        <v>19</v>
      </c>
      <c r="E325" s="17" t="s">
        <v>15</v>
      </c>
    </row>
    <row r="326" spans="1:5" ht="16" x14ac:dyDescent="0.2">
      <c r="A326" s="17" t="s">
        <v>348</v>
      </c>
      <c r="B326" s="17" t="s">
        <v>638</v>
      </c>
      <c r="C326" s="18">
        <v>8.9</v>
      </c>
      <c r="D326" s="17" t="s">
        <v>17</v>
      </c>
      <c r="E326" s="17" t="s">
        <v>15</v>
      </c>
    </row>
    <row r="327" spans="1:5" ht="16" x14ac:dyDescent="0.2">
      <c r="A327" s="17" t="s">
        <v>349</v>
      </c>
      <c r="B327" s="17" t="s">
        <v>638</v>
      </c>
      <c r="C327" s="18">
        <v>9.6</v>
      </c>
      <c r="D327" s="17" t="s">
        <v>654</v>
      </c>
      <c r="E327" s="17" t="s">
        <v>15</v>
      </c>
    </row>
    <row r="328" spans="1:5" ht="16" x14ac:dyDescent="0.2">
      <c r="A328" s="17" t="s">
        <v>350</v>
      </c>
      <c r="B328" s="17" t="s">
        <v>638</v>
      </c>
      <c r="C328" s="18">
        <v>9.3000000000000007</v>
      </c>
      <c r="D328" s="17" t="s">
        <v>19</v>
      </c>
      <c r="E328" s="17" t="s">
        <v>15</v>
      </c>
    </row>
    <row r="329" spans="1:5" ht="16" x14ac:dyDescent="0.2">
      <c r="A329" s="17" t="s">
        <v>351</v>
      </c>
      <c r="B329" s="17" t="s">
        <v>638</v>
      </c>
      <c r="C329" s="18">
        <v>9.1</v>
      </c>
      <c r="D329" s="17" t="s">
        <v>19</v>
      </c>
      <c r="E329" s="17" t="s">
        <v>15</v>
      </c>
    </row>
    <row r="330" spans="1:5" ht="16" x14ac:dyDescent="0.2">
      <c r="A330" s="17" t="s">
        <v>352</v>
      </c>
      <c r="B330" s="17" t="s">
        <v>638</v>
      </c>
      <c r="C330" s="18">
        <v>9.5</v>
      </c>
      <c r="D330" s="17" t="s">
        <v>19</v>
      </c>
      <c r="E330" s="17" t="s">
        <v>15</v>
      </c>
    </row>
    <row r="331" spans="1:5" ht="16" x14ac:dyDescent="0.2">
      <c r="A331" s="17" t="s">
        <v>353</v>
      </c>
      <c r="B331" s="17" t="s">
        <v>638</v>
      </c>
      <c r="C331" s="18">
        <v>9.4</v>
      </c>
      <c r="D331" s="17" t="s">
        <v>19</v>
      </c>
      <c r="E331" s="17" t="s">
        <v>15</v>
      </c>
    </row>
    <row r="332" spans="1:5" ht="16" x14ac:dyDescent="0.2">
      <c r="A332" s="17" t="s">
        <v>354</v>
      </c>
      <c r="B332" s="17" t="s">
        <v>638</v>
      </c>
      <c r="C332" s="18">
        <v>8.6999999999999993</v>
      </c>
      <c r="D332" s="17" t="s">
        <v>17</v>
      </c>
      <c r="E332" s="17" t="s">
        <v>15</v>
      </c>
    </row>
    <row r="333" spans="1:5" ht="16" x14ac:dyDescent="0.2">
      <c r="A333" s="17" t="s">
        <v>355</v>
      </c>
      <c r="B333" s="17" t="s">
        <v>638</v>
      </c>
      <c r="C333" s="18">
        <v>6.9</v>
      </c>
      <c r="D333" s="17" t="s">
        <v>19</v>
      </c>
      <c r="E333" s="17" t="s">
        <v>15</v>
      </c>
    </row>
    <row r="334" spans="1:5" ht="16" x14ac:dyDescent="0.2">
      <c r="A334" s="17" t="s">
        <v>356</v>
      </c>
      <c r="B334" s="17" t="s">
        <v>638</v>
      </c>
      <c r="C334" s="18">
        <v>9.4</v>
      </c>
      <c r="D334" s="17" t="s">
        <v>19</v>
      </c>
      <c r="E334" s="17" t="s">
        <v>15</v>
      </c>
    </row>
    <row r="335" spans="1:5" ht="16" x14ac:dyDescent="0.2">
      <c r="A335" s="17" t="s">
        <v>357</v>
      </c>
      <c r="B335" s="17" t="s">
        <v>638</v>
      </c>
      <c r="C335" s="18">
        <v>8.6</v>
      </c>
      <c r="D335" s="17" t="s">
        <v>19</v>
      </c>
      <c r="E335" s="17" t="s">
        <v>15</v>
      </c>
    </row>
    <row r="336" spans="1:5" ht="16" x14ac:dyDescent="0.2">
      <c r="A336" s="17" t="s">
        <v>358</v>
      </c>
      <c r="B336" s="17" t="s">
        <v>638</v>
      </c>
      <c r="C336" s="18">
        <v>9.4</v>
      </c>
      <c r="D336" s="17" t="s">
        <v>19</v>
      </c>
      <c r="E336" s="17" t="s">
        <v>15</v>
      </c>
    </row>
    <row r="337" spans="1:5" ht="16" x14ac:dyDescent="0.2">
      <c r="A337" s="17" t="s">
        <v>359</v>
      </c>
      <c r="B337" s="17" t="s">
        <v>638</v>
      </c>
      <c r="C337" s="18">
        <v>6.3</v>
      </c>
      <c r="D337" s="17" t="s">
        <v>19</v>
      </c>
      <c r="E337" s="17" t="s">
        <v>15</v>
      </c>
    </row>
    <row r="338" spans="1:5" ht="16" x14ac:dyDescent="0.2">
      <c r="A338" s="17" t="s">
        <v>360</v>
      </c>
      <c r="B338" s="17" t="s">
        <v>638</v>
      </c>
      <c r="C338" s="18">
        <v>8.3000000000000007</v>
      </c>
      <c r="D338" s="17" t="s">
        <v>17</v>
      </c>
      <c r="E338" s="17" t="s">
        <v>15</v>
      </c>
    </row>
    <row r="339" spans="1:5" ht="16" x14ac:dyDescent="0.2">
      <c r="A339" s="17" t="s">
        <v>361</v>
      </c>
      <c r="B339" s="17" t="s">
        <v>638</v>
      </c>
      <c r="C339" s="18">
        <v>9.1</v>
      </c>
      <c r="D339" s="17" t="s">
        <v>19</v>
      </c>
      <c r="E339" s="17" t="s">
        <v>15</v>
      </c>
    </row>
    <row r="340" spans="1:5" ht="16" x14ac:dyDescent="0.2">
      <c r="A340" s="17" t="s">
        <v>362</v>
      </c>
      <c r="B340" s="17" t="s">
        <v>638</v>
      </c>
      <c r="C340" s="18">
        <v>7.1</v>
      </c>
      <c r="D340" s="17" t="s">
        <v>19</v>
      </c>
      <c r="E340" s="17" t="s">
        <v>15</v>
      </c>
    </row>
    <row r="341" spans="1:5" ht="16" x14ac:dyDescent="0.2">
      <c r="A341" s="17" t="s">
        <v>363</v>
      </c>
      <c r="B341" s="17" t="s">
        <v>638</v>
      </c>
      <c r="C341" s="18">
        <v>9.1999999999999993</v>
      </c>
      <c r="D341" s="17" t="s">
        <v>19</v>
      </c>
      <c r="E341" s="17" t="s">
        <v>15</v>
      </c>
    </row>
    <row r="342" spans="1:5" ht="16" x14ac:dyDescent="0.2">
      <c r="A342" s="17" t="s">
        <v>364</v>
      </c>
      <c r="B342" s="17" t="s">
        <v>638</v>
      </c>
      <c r="C342" s="18">
        <v>8.5</v>
      </c>
      <c r="D342" s="17" t="s">
        <v>19</v>
      </c>
      <c r="E342" s="17" t="s">
        <v>15</v>
      </c>
    </row>
    <row r="343" spans="1:5" ht="16" x14ac:dyDescent="0.2">
      <c r="A343" s="17" t="s">
        <v>365</v>
      </c>
      <c r="B343" s="17" t="s">
        <v>638</v>
      </c>
      <c r="C343" s="18">
        <v>8.1</v>
      </c>
      <c r="D343" s="17" t="s">
        <v>17</v>
      </c>
      <c r="E343" s="17" t="s">
        <v>15</v>
      </c>
    </row>
    <row r="344" spans="1:5" ht="16" x14ac:dyDescent="0.2">
      <c r="A344" s="17" t="s">
        <v>366</v>
      </c>
      <c r="B344" s="17" t="s">
        <v>638</v>
      </c>
      <c r="C344" s="18">
        <v>9.5</v>
      </c>
      <c r="D344" s="17" t="s">
        <v>654</v>
      </c>
      <c r="E344" s="17" t="s">
        <v>15</v>
      </c>
    </row>
    <row r="345" spans="1:5" ht="16" x14ac:dyDescent="0.2">
      <c r="A345" s="17" t="s">
        <v>367</v>
      </c>
      <c r="B345" s="17" t="s">
        <v>638</v>
      </c>
      <c r="C345" s="18">
        <v>9.1</v>
      </c>
      <c r="D345" s="17" t="s">
        <v>654</v>
      </c>
      <c r="E345" s="17" t="s">
        <v>15</v>
      </c>
    </row>
    <row r="346" spans="1:5" ht="16" x14ac:dyDescent="0.2">
      <c r="A346" s="17" t="s">
        <v>368</v>
      </c>
      <c r="B346" s="17" t="s">
        <v>638</v>
      </c>
      <c r="C346" s="18">
        <v>9.5</v>
      </c>
      <c r="D346" s="17" t="s">
        <v>17</v>
      </c>
      <c r="E346" s="17" t="s">
        <v>15</v>
      </c>
    </row>
    <row r="347" spans="1:5" ht="16" x14ac:dyDescent="0.2">
      <c r="A347" s="17" t="s">
        <v>369</v>
      </c>
      <c r="B347" s="17" t="s">
        <v>638</v>
      </c>
      <c r="C347" s="18">
        <v>9.6999999999999993</v>
      </c>
      <c r="D347" s="17" t="s">
        <v>19</v>
      </c>
      <c r="E347" s="17" t="s">
        <v>15</v>
      </c>
    </row>
    <row r="348" spans="1:5" ht="16" x14ac:dyDescent="0.2">
      <c r="A348" s="17" t="s">
        <v>370</v>
      </c>
      <c r="B348" s="17" t="s">
        <v>638</v>
      </c>
      <c r="C348" s="18">
        <v>9.1999999999999993</v>
      </c>
      <c r="D348" s="17" t="s">
        <v>19</v>
      </c>
      <c r="E348" s="17" t="s">
        <v>15</v>
      </c>
    </row>
    <row r="349" spans="1:5" ht="16" x14ac:dyDescent="0.2">
      <c r="A349" s="17" t="s">
        <v>371</v>
      </c>
      <c r="B349" s="17" t="s">
        <v>638</v>
      </c>
      <c r="C349" s="18">
        <v>6.7</v>
      </c>
      <c r="D349" s="17" t="s">
        <v>17</v>
      </c>
      <c r="E349" s="17" t="s">
        <v>15</v>
      </c>
    </row>
    <row r="350" spans="1:5" ht="16" x14ac:dyDescent="0.2">
      <c r="A350" s="17" t="s">
        <v>372</v>
      </c>
      <c r="B350" s="17" t="s">
        <v>638</v>
      </c>
      <c r="C350" s="18">
        <v>8.8000000000000007</v>
      </c>
      <c r="D350" s="17" t="s">
        <v>654</v>
      </c>
      <c r="E350" s="17" t="s">
        <v>15</v>
      </c>
    </row>
    <row r="351" spans="1:5" ht="16" x14ac:dyDescent="0.2">
      <c r="A351" s="17" t="s">
        <v>373</v>
      </c>
      <c r="B351" s="17" t="s">
        <v>638</v>
      </c>
      <c r="C351" s="18">
        <v>5</v>
      </c>
      <c r="D351" s="17" t="s">
        <v>19</v>
      </c>
      <c r="E351" s="17" t="s">
        <v>15</v>
      </c>
    </row>
    <row r="352" spans="1:5" ht="16" x14ac:dyDescent="0.2">
      <c r="A352" s="17" t="s">
        <v>374</v>
      </c>
      <c r="B352" s="17" t="s">
        <v>638</v>
      </c>
      <c r="C352" s="18">
        <v>7.5</v>
      </c>
      <c r="D352" s="17" t="s">
        <v>17</v>
      </c>
      <c r="E352" s="17" t="s">
        <v>15</v>
      </c>
    </row>
    <row r="353" spans="1:5" ht="16" x14ac:dyDescent="0.2">
      <c r="A353" s="17" t="s">
        <v>375</v>
      </c>
      <c r="B353" s="17" t="s">
        <v>638</v>
      </c>
      <c r="C353" s="18">
        <v>9.6</v>
      </c>
      <c r="D353" s="17" t="s">
        <v>19</v>
      </c>
      <c r="E353" s="17" t="s">
        <v>15</v>
      </c>
    </row>
    <row r="354" spans="1:5" ht="16" x14ac:dyDescent="0.2">
      <c r="A354" s="17" t="s">
        <v>376</v>
      </c>
      <c r="B354" s="17" t="s">
        <v>638</v>
      </c>
      <c r="C354" s="18">
        <v>5.2</v>
      </c>
      <c r="D354" s="17" t="s">
        <v>19</v>
      </c>
      <c r="E354" s="17" t="s">
        <v>15</v>
      </c>
    </row>
    <row r="355" spans="1:5" ht="16" x14ac:dyDescent="0.2">
      <c r="A355" s="17" t="s">
        <v>377</v>
      </c>
      <c r="B355" s="17" t="s">
        <v>638</v>
      </c>
      <c r="C355" s="18">
        <v>9.4</v>
      </c>
      <c r="D355" s="17" t="s">
        <v>14</v>
      </c>
      <c r="E355" s="17" t="s">
        <v>15</v>
      </c>
    </row>
    <row r="356" spans="1:5" ht="16" x14ac:dyDescent="0.2">
      <c r="A356" s="17" t="s">
        <v>378</v>
      </c>
      <c r="B356" s="17" t="s">
        <v>638</v>
      </c>
      <c r="C356" s="18">
        <v>8.1999999999999993</v>
      </c>
      <c r="D356" s="17" t="s">
        <v>654</v>
      </c>
      <c r="E356" s="17" t="s">
        <v>15</v>
      </c>
    </row>
    <row r="357" spans="1:5" ht="16" x14ac:dyDescent="0.2">
      <c r="A357" s="17" t="s">
        <v>379</v>
      </c>
      <c r="B357" s="17" t="s">
        <v>638</v>
      </c>
      <c r="C357" s="18">
        <v>9.6</v>
      </c>
      <c r="D357" s="17" t="s">
        <v>654</v>
      </c>
      <c r="E357" s="17" t="s">
        <v>15</v>
      </c>
    </row>
    <row r="358" spans="1:5" ht="16" x14ac:dyDescent="0.2">
      <c r="A358" s="17" t="s">
        <v>380</v>
      </c>
      <c r="B358" s="17" t="s">
        <v>638</v>
      </c>
      <c r="C358" s="18">
        <v>9.1999999999999993</v>
      </c>
      <c r="D358" s="17" t="s">
        <v>17</v>
      </c>
      <c r="E358" s="17" t="s">
        <v>15</v>
      </c>
    </row>
    <row r="359" spans="1:5" ht="16" x14ac:dyDescent="0.2">
      <c r="A359" s="17" t="s">
        <v>381</v>
      </c>
      <c r="B359" s="17" t="s">
        <v>638</v>
      </c>
      <c r="C359" s="18">
        <v>9.1999999999999993</v>
      </c>
      <c r="D359" s="17" t="s">
        <v>19</v>
      </c>
      <c r="E359" s="17" t="s">
        <v>15</v>
      </c>
    </row>
    <row r="360" spans="1:5" ht="16" x14ac:dyDescent="0.2">
      <c r="A360" s="17" t="s">
        <v>382</v>
      </c>
      <c r="B360" s="17" t="s">
        <v>638</v>
      </c>
      <c r="C360" s="18">
        <v>9.5</v>
      </c>
      <c r="D360" s="17" t="s">
        <v>19</v>
      </c>
      <c r="E360" s="17" t="s">
        <v>15</v>
      </c>
    </row>
    <row r="361" spans="1:5" ht="16" x14ac:dyDescent="0.2">
      <c r="A361" s="17" t="s">
        <v>383</v>
      </c>
      <c r="B361" s="17" t="s">
        <v>638</v>
      </c>
      <c r="C361" s="18">
        <v>8.1</v>
      </c>
      <c r="D361" s="17" t="s">
        <v>17</v>
      </c>
      <c r="E361" s="17" t="s">
        <v>15</v>
      </c>
    </row>
    <row r="362" spans="1:5" ht="16" x14ac:dyDescent="0.2">
      <c r="A362" s="17" t="s">
        <v>384</v>
      </c>
      <c r="B362" s="17" t="s">
        <v>638</v>
      </c>
      <c r="C362" s="18">
        <v>9.6</v>
      </c>
      <c r="D362" s="17" t="s">
        <v>19</v>
      </c>
      <c r="E362" s="17" t="s">
        <v>15</v>
      </c>
    </row>
    <row r="363" spans="1:5" ht="16" x14ac:dyDescent="0.2">
      <c r="A363" s="17" t="s">
        <v>385</v>
      </c>
      <c r="B363" s="17" t="s">
        <v>638</v>
      </c>
      <c r="C363" s="18">
        <v>8.6999999999999993</v>
      </c>
      <c r="D363" s="17" t="s">
        <v>654</v>
      </c>
      <c r="E363" s="17" t="s">
        <v>15</v>
      </c>
    </row>
    <row r="364" spans="1:5" ht="16" x14ac:dyDescent="0.2">
      <c r="A364" s="17" t="s">
        <v>386</v>
      </c>
      <c r="B364" s="17" t="s">
        <v>638</v>
      </c>
      <c r="C364" s="18">
        <v>9.1</v>
      </c>
      <c r="D364" s="17" t="s">
        <v>19</v>
      </c>
      <c r="E364" s="17" t="s">
        <v>15</v>
      </c>
    </row>
    <row r="365" spans="1:5" ht="16" x14ac:dyDescent="0.2">
      <c r="A365" s="17" t="s">
        <v>387</v>
      </c>
      <c r="B365" s="17" t="s">
        <v>638</v>
      </c>
      <c r="C365" s="18">
        <v>9.1</v>
      </c>
      <c r="D365" s="17" t="s">
        <v>19</v>
      </c>
      <c r="E365" s="17" t="s">
        <v>15</v>
      </c>
    </row>
    <row r="366" spans="1:5" ht="16" x14ac:dyDescent="0.2">
      <c r="A366" s="17" t="s">
        <v>388</v>
      </c>
      <c r="B366" s="17" t="s">
        <v>638</v>
      </c>
      <c r="C366" s="18">
        <v>8.6999999999999993</v>
      </c>
      <c r="D366" s="17" t="s">
        <v>19</v>
      </c>
      <c r="E366" s="17" t="s">
        <v>15</v>
      </c>
    </row>
    <row r="367" spans="1:5" ht="16" x14ac:dyDescent="0.2">
      <c r="A367" s="17" t="s">
        <v>389</v>
      </c>
      <c r="B367" s="17" t="s">
        <v>638</v>
      </c>
      <c r="C367" s="18">
        <v>9.5</v>
      </c>
      <c r="D367" s="17" t="s">
        <v>14</v>
      </c>
      <c r="E367" s="17" t="s">
        <v>15</v>
      </c>
    </row>
    <row r="368" spans="1:5" ht="16" x14ac:dyDescent="0.2">
      <c r="A368" s="17" t="s">
        <v>390</v>
      </c>
      <c r="B368" s="17" t="s">
        <v>638</v>
      </c>
      <c r="C368" s="18">
        <v>9.1</v>
      </c>
      <c r="D368" s="17" t="s">
        <v>19</v>
      </c>
      <c r="E368" s="17" t="s">
        <v>15</v>
      </c>
    </row>
    <row r="369" spans="1:5" ht="16" x14ac:dyDescent="0.2">
      <c r="A369" s="17" t="s">
        <v>391</v>
      </c>
      <c r="B369" s="17" t="s">
        <v>638</v>
      </c>
      <c r="C369" s="18">
        <v>9.1999999999999993</v>
      </c>
      <c r="D369" s="17" t="s">
        <v>654</v>
      </c>
      <c r="E369" s="17" t="s">
        <v>15</v>
      </c>
    </row>
    <row r="370" spans="1:5" ht="16" x14ac:dyDescent="0.2">
      <c r="A370" s="17" t="s">
        <v>392</v>
      </c>
      <c r="B370" s="17" t="s">
        <v>638</v>
      </c>
      <c r="C370" s="18">
        <v>9.1</v>
      </c>
      <c r="D370" s="17" t="s">
        <v>17</v>
      </c>
      <c r="E370" s="17" t="s">
        <v>15</v>
      </c>
    </row>
    <row r="371" spans="1:5" ht="16" x14ac:dyDescent="0.2">
      <c r="A371" s="17" t="s">
        <v>393</v>
      </c>
      <c r="B371" s="17" t="s">
        <v>638</v>
      </c>
      <c r="C371" s="18">
        <v>9.1999999999999993</v>
      </c>
      <c r="D371" s="17" t="s">
        <v>19</v>
      </c>
      <c r="E371" s="17" t="s">
        <v>15</v>
      </c>
    </row>
    <row r="372" spans="1:5" ht="16" x14ac:dyDescent="0.2">
      <c r="A372" s="17" t="s">
        <v>394</v>
      </c>
      <c r="B372" s="17" t="s">
        <v>638</v>
      </c>
      <c r="C372" s="18">
        <v>9.1999999999999993</v>
      </c>
      <c r="D372" s="17" t="s">
        <v>19</v>
      </c>
      <c r="E372" s="17" t="s">
        <v>15</v>
      </c>
    </row>
    <row r="373" spans="1:5" ht="16" x14ac:dyDescent="0.2">
      <c r="A373" s="17" t="s">
        <v>395</v>
      </c>
      <c r="B373" s="17" t="s">
        <v>638</v>
      </c>
      <c r="C373" s="18">
        <v>5</v>
      </c>
      <c r="D373" s="17" t="s">
        <v>14</v>
      </c>
      <c r="E373" s="17" t="s">
        <v>15</v>
      </c>
    </row>
    <row r="374" spans="1:5" ht="16" x14ac:dyDescent="0.2">
      <c r="A374" s="17" t="s">
        <v>396</v>
      </c>
      <c r="B374" s="17" t="s">
        <v>638</v>
      </c>
      <c r="C374" s="18">
        <v>5</v>
      </c>
      <c r="D374" s="17" t="s">
        <v>19</v>
      </c>
      <c r="E374" s="17" t="s">
        <v>15</v>
      </c>
    </row>
    <row r="375" spans="1:5" ht="16" x14ac:dyDescent="0.2">
      <c r="A375" s="17" t="s">
        <v>397</v>
      </c>
      <c r="B375" s="17" t="s">
        <v>638</v>
      </c>
      <c r="C375" s="18">
        <v>4.0999999999999996</v>
      </c>
      <c r="D375" s="17" t="s">
        <v>654</v>
      </c>
      <c r="E375" s="17" t="s">
        <v>15</v>
      </c>
    </row>
    <row r="376" spans="1:5" ht="16" x14ac:dyDescent="0.2">
      <c r="A376" s="17" t="s">
        <v>398</v>
      </c>
      <c r="B376" s="17" t="s">
        <v>638</v>
      </c>
      <c r="C376" s="18">
        <v>9.5</v>
      </c>
      <c r="D376" s="17" t="s">
        <v>19</v>
      </c>
      <c r="E376" s="17" t="s">
        <v>15</v>
      </c>
    </row>
    <row r="377" spans="1:5" ht="16" x14ac:dyDescent="0.2">
      <c r="A377" s="17" t="s">
        <v>399</v>
      </c>
      <c r="B377" s="17" t="s">
        <v>638</v>
      </c>
      <c r="C377" s="18">
        <v>6</v>
      </c>
      <c r="D377" s="17" t="s">
        <v>19</v>
      </c>
      <c r="E377" s="17" t="s">
        <v>15</v>
      </c>
    </row>
    <row r="378" spans="1:5" ht="16" x14ac:dyDescent="0.2">
      <c r="A378" s="17" t="s">
        <v>400</v>
      </c>
      <c r="B378" s="17" t="s">
        <v>638</v>
      </c>
      <c r="C378" s="18">
        <v>3</v>
      </c>
      <c r="D378" s="17" t="s">
        <v>19</v>
      </c>
      <c r="E378" s="17" t="s">
        <v>15</v>
      </c>
    </row>
    <row r="379" spans="1:5" ht="16" x14ac:dyDescent="0.2">
      <c r="A379" s="17" t="s">
        <v>401</v>
      </c>
      <c r="B379" s="17" t="s">
        <v>638</v>
      </c>
      <c r="C379" s="18">
        <v>9.3000000000000007</v>
      </c>
      <c r="D379" s="17" t="s">
        <v>14</v>
      </c>
      <c r="E379" s="17" t="s">
        <v>15</v>
      </c>
    </row>
    <row r="380" spans="1:5" ht="16" x14ac:dyDescent="0.2">
      <c r="A380" s="17" t="s">
        <v>402</v>
      </c>
      <c r="B380" s="17" t="s">
        <v>638</v>
      </c>
      <c r="C380" s="18">
        <v>8.5</v>
      </c>
      <c r="D380" s="17" t="s">
        <v>654</v>
      </c>
      <c r="E380" s="17" t="s">
        <v>15</v>
      </c>
    </row>
    <row r="381" spans="1:5" ht="16" x14ac:dyDescent="0.2">
      <c r="A381" s="17" t="s">
        <v>403</v>
      </c>
      <c r="B381" s="17" t="s">
        <v>638</v>
      </c>
      <c r="C381" s="18">
        <v>8.9</v>
      </c>
      <c r="D381" s="17" t="s">
        <v>654</v>
      </c>
      <c r="E381" s="17" t="s">
        <v>15</v>
      </c>
    </row>
    <row r="382" spans="1:5" ht="16" x14ac:dyDescent="0.2">
      <c r="A382" s="17" t="s">
        <v>404</v>
      </c>
      <c r="B382" s="17" t="s">
        <v>638</v>
      </c>
      <c r="C382" s="18">
        <v>8.8000000000000007</v>
      </c>
      <c r="D382" s="17" t="s">
        <v>17</v>
      </c>
      <c r="E382" s="17" t="s">
        <v>15</v>
      </c>
    </row>
    <row r="383" spans="1:5" ht="16" x14ac:dyDescent="0.2">
      <c r="A383" s="17" t="s">
        <v>405</v>
      </c>
      <c r="B383" s="17" t="s">
        <v>638</v>
      </c>
      <c r="C383" s="18">
        <v>9.5</v>
      </c>
      <c r="D383" s="17" t="s">
        <v>19</v>
      </c>
      <c r="E383" s="17" t="s">
        <v>15</v>
      </c>
    </row>
    <row r="384" spans="1:5" ht="16" x14ac:dyDescent="0.2">
      <c r="A384" s="17" t="s">
        <v>406</v>
      </c>
      <c r="B384" s="17" t="s">
        <v>638</v>
      </c>
      <c r="C384" s="18">
        <v>9.4</v>
      </c>
      <c r="D384" s="17" t="s">
        <v>19</v>
      </c>
      <c r="E384" s="17" t="s">
        <v>15</v>
      </c>
    </row>
    <row r="385" spans="1:5" ht="16" x14ac:dyDescent="0.2">
      <c r="A385" s="17" t="s">
        <v>407</v>
      </c>
      <c r="B385" s="17" t="s">
        <v>638</v>
      </c>
      <c r="C385" s="18">
        <v>8.6</v>
      </c>
      <c r="D385" s="17" t="s">
        <v>14</v>
      </c>
      <c r="E385" s="17" t="s">
        <v>15</v>
      </c>
    </row>
    <row r="386" spans="1:5" ht="16" x14ac:dyDescent="0.2">
      <c r="A386" s="17" t="s">
        <v>408</v>
      </c>
      <c r="B386" s="17" t="s">
        <v>638</v>
      </c>
      <c r="C386" s="18">
        <v>7.4</v>
      </c>
      <c r="D386" s="17" t="s">
        <v>654</v>
      </c>
      <c r="E386" s="17" t="s">
        <v>15</v>
      </c>
    </row>
    <row r="387" spans="1:5" ht="16" x14ac:dyDescent="0.2">
      <c r="A387" s="17" t="s">
        <v>409</v>
      </c>
      <c r="B387" s="17" t="s">
        <v>638</v>
      </c>
      <c r="C387" s="18">
        <v>8.1999999999999993</v>
      </c>
      <c r="D387" s="17" t="s">
        <v>654</v>
      </c>
      <c r="E387" s="17" t="s">
        <v>15</v>
      </c>
    </row>
    <row r="388" spans="1:5" ht="16" x14ac:dyDescent="0.2">
      <c r="A388" s="17" t="s">
        <v>410</v>
      </c>
      <c r="B388" s="17" t="s">
        <v>638</v>
      </c>
      <c r="C388" s="18">
        <v>8.1999999999999993</v>
      </c>
      <c r="D388" s="17" t="s">
        <v>17</v>
      </c>
      <c r="E388" s="17" t="s">
        <v>15</v>
      </c>
    </row>
    <row r="389" spans="1:5" ht="16" x14ac:dyDescent="0.2">
      <c r="A389" s="17" t="s">
        <v>411</v>
      </c>
      <c r="B389" s="17" t="s">
        <v>638</v>
      </c>
      <c r="C389" s="18">
        <v>9.5</v>
      </c>
      <c r="D389" s="17" t="s">
        <v>19</v>
      </c>
      <c r="E389" s="17" t="s">
        <v>15</v>
      </c>
    </row>
    <row r="390" spans="1:5" ht="16" x14ac:dyDescent="0.2">
      <c r="A390" s="17" t="s">
        <v>412</v>
      </c>
      <c r="B390" s="17" t="s">
        <v>642</v>
      </c>
      <c r="C390" s="18">
        <v>9</v>
      </c>
      <c r="D390" s="17" t="s">
        <v>19</v>
      </c>
      <c r="E390" s="17" t="s">
        <v>655</v>
      </c>
    </row>
    <row r="391" spans="1:5" ht="16" x14ac:dyDescent="0.2">
      <c r="A391" s="17" t="s">
        <v>413</v>
      </c>
      <c r="B391" s="17" t="s">
        <v>638</v>
      </c>
      <c r="C391" s="18">
        <v>7.8</v>
      </c>
      <c r="D391" s="17" t="s">
        <v>17</v>
      </c>
      <c r="E391" s="17" t="s">
        <v>15</v>
      </c>
    </row>
    <row r="392" spans="1:5" ht="16" x14ac:dyDescent="0.2">
      <c r="A392" s="17" t="s">
        <v>414</v>
      </c>
      <c r="B392" s="17" t="s">
        <v>638</v>
      </c>
      <c r="C392" s="18">
        <v>9.3000000000000007</v>
      </c>
      <c r="D392" s="17" t="s">
        <v>654</v>
      </c>
      <c r="E392" s="17" t="s">
        <v>15</v>
      </c>
    </row>
    <row r="393" spans="1:5" ht="16" x14ac:dyDescent="0.2">
      <c r="A393" s="17" t="s">
        <v>415</v>
      </c>
      <c r="B393" s="17" t="s">
        <v>638</v>
      </c>
      <c r="C393" s="18">
        <v>9.6999999999999993</v>
      </c>
      <c r="D393" s="17" t="s">
        <v>654</v>
      </c>
      <c r="E393" s="17" t="s">
        <v>15</v>
      </c>
    </row>
    <row r="394" spans="1:5" ht="16" x14ac:dyDescent="0.2">
      <c r="A394" s="17" t="s">
        <v>416</v>
      </c>
      <c r="B394" s="17" t="s">
        <v>638</v>
      </c>
      <c r="C394" s="18">
        <v>8.6999999999999993</v>
      </c>
      <c r="D394" s="17" t="s">
        <v>17</v>
      </c>
      <c r="E394" s="17" t="s">
        <v>15</v>
      </c>
    </row>
    <row r="395" spans="1:5" ht="16" x14ac:dyDescent="0.2">
      <c r="A395" s="17" t="s">
        <v>417</v>
      </c>
      <c r="B395" s="17" t="s">
        <v>638</v>
      </c>
      <c r="C395" s="18">
        <v>9.1</v>
      </c>
      <c r="D395" s="17" t="s">
        <v>19</v>
      </c>
      <c r="E395" s="17" t="s">
        <v>15</v>
      </c>
    </row>
    <row r="396" spans="1:5" ht="16" x14ac:dyDescent="0.2">
      <c r="A396" s="17" t="s">
        <v>418</v>
      </c>
      <c r="B396" s="17" t="s">
        <v>642</v>
      </c>
      <c r="C396" s="18">
        <v>9.5</v>
      </c>
      <c r="D396" s="17" t="s">
        <v>19</v>
      </c>
      <c r="E396" s="17" t="s">
        <v>655</v>
      </c>
    </row>
    <row r="397" spans="1:5" ht="16" x14ac:dyDescent="0.2">
      <c r="A397" s="17" t="s">
        <v>419</v>
      </c>
      <c r="B397" s="17" t="s">
        <v>638</v>
      </c>
      <c r="C397" s="18">
        <v>9.4</v>
      </c>
      <c r="D397" s="17" t="s">
        <v>14</v>
      </c>
      <c r="E397" s="17" t="s">
        <v>15</v>
      </c>
    </row>
    <row r="398" spans="1:5" ht="16" x14ac:dyDescent="0.2">
      <c r="A398" s="17" t="s">
        <v>420</v>
      </c>
      <c r="B398" s="17" t="s">
        <v>638</v>
      </c>
      <c r="C398" s="18">
        <v>9</v>
      </c>
      <c r="D398" s="17" t="s">
        <v>654</v>
      </c>
      <c r="E398" s="17" t="s">
        <v>15</v>
      </c>
    </row>
    <row r="399" spans="1:5" ht="16" x14ac:dyDescent="0.2">
      <c r="A399" s="17" t="s">
        <v>421</v>
      </c>
      <c r="B399" s="17" t="s">
        <v>638</v>
      </c>
      <c r="C399" s="18">
        <v>9.5</v>
      </c>
      <c r="D399" s="17" t="s">
        <v>654</v>
      </c>
      <c r="E399" s="17" t="s">
        <v>15</v>
      </c>
    </row>
    <row r="400" spans="1:5" ht="16" x14ac:dyDescent="0.2">
      <c r="A400" s="17" t="s">
        <v>422</v>
      </c>
      <c r="B400" s="17" t="s">
        <v>638</v>
      </c>
      <c r="C400" s="18">
        <v>9.4</v>
      </c>
      <c r="D400" s="17" t="s">
        <v>17</v>
      </c>
      <c r="E400" s="17" t="s">
        <v>15</v>
      </c>
    </row>
    <row r="401" spans="1:5" ht="16" x14ac:dyDescent="0.2">
      <c r="A401" s="17" t="s">
        <v>423</v>
      </c>
      <c r="B401" s="17" t="s">
        <v>638</v>
      </c>
      <c r="C401" s="18">
        <v>9.4</v>
      </c>
      <c r="D401" s="17" t="s">
        <v>19</v>
      </c>
      <c r="E401" s="17" t="s">
        <v>15</v>
      </c>
    </row>
    <row r="402" spans="1:5" ht="16" x14ac:dyDescent="0.2">
      <c r="A402" s="17" t="s">
        <v>424</v>
      </c>
      <c r="B402" s="17" t="s">
        <v>642</v>
      </c>
      <c r="C402" s="18">
        <v>9</v>
      </c>
      <c r="D402" s="17" t="s">
        <v>19</v>
      </c>
      <c r="E402" s="17" t="s">
        <v>655</v>
      </c>
    </row>
    <row r="403" spans="1:5" ht="16" x14ac:dyDescent="0.2">
      <c r="A403" s="17" t="s">
        <v>425</v>
      </c>
      <c r="B403" s="17" t="s">
        <v>638</v>
      </c>
      <c r="C403" s="18">
        <v>8</v>
      </c>
      <c r="D403" s="17" t="s">
        <v>14</v>
      </c>
      <c r="E403" s="17" t="s">
        <v>15</v>
      </c>
    </row>
    <row r="404" spans="1:5" ht="16" x14ac:dyDescent="0.2">
      <c r="A404" s="17" t="s">
        <v>426</v>
      </c>
      <c r="B404" s="17" t="s">
        <v>638</v>
      </c>
      <c r="C404" s="18">
        <v>9.3000000000000007</v>
      </c>
      <c r="D404" s="17" t="s">
        <v>654</v>
      </c>
      <c r="E404" s="17" t="s">
        <v>15</v>
      </c>
    </row>
    <row r="405" spans="1:5" ht="16" x14ac:dyDescent="0.2">
      <c r="A405" s="17" t="s">
        <v>427</v>
      </c>
      <c r="B405" s="17" t="s">
        <v>638</v>
      </c>
      <c r="C405" s="18">
        <v>8.5</v>
      </c>
      <c r="D405" s="17" t="s">
        <v>654</v>
      </c>
      <c r="E405" s="17" t="s">
        <v>15</v>
      </c>
    </row>
    <row r="406" spans="1:5" ht="16" x14ac:dyDescent="0.2">
      <c r="A406" s="17" t="s">
        <v>428</v>
      </c>
      <c r="B406" s="17" t="s">
        <v>638</v>
      </c>
      <c r="C406" s="18">
        <v>9</v>
      </c>
      <c r="D406" s="17" t="s">
        <v>17</v>
      </c>
      <c r="E406" s="17" t="s">
        <v>15</v>
      </c>
    </row>
    <row r="407" spans="1:5" ht="16" x14ac:dyDescent="0.2">
      <c r="A407" s="17" t="s">
        <v>429</v>
      </c>
      <c r="B407" s="17" t="s">
        <v>638</v>
      </c>
      <c r="C407" s="18">
        <v>9.3000000000000007</v>
      </c>
      <c r="D407" s="17" t="s">
        <v>19</v>
      </c>
      <c r="E407" s="17" t="s">
        <v>15</v>
      </c>
    </row>
    <row r="408" spans="1:5" ht="16" x14ac:dyDescent="0.2">
      <c r="A408" s="17" t="s">
        <v>430</v>
      </c>
      <c r="B408" s="17" t="s">
        <v>642</v>
      </c>
      <c r="C408" s="18">
        <v>9.3000000000000007</v>
      </c>
      <c r="D408" s="17" t="s">
        <v>19</v>
      </c>
      <c r="E408" s="17" t="s">
        <v>655</v>
      </c>
    </row>
    <row r="409" spans="1:5" ht="16" x14ac:dyDescent="0.2">
      <c r="A409" s="17" t="s">
        <v>431</v>
      </c>
      <c r="B409" s="17" t="s">
        <v>638</v>
      </c>
      <c r="C409" s="18">
        <v>9.5</v>
      </c>
      <c r="D409" s="17" t="s">
        <v>14</v>
      </c>
      <c r="E409" s="17" t="s">
        <v>15</v>
      </c>
    </row>
    <row r="410" spans="1:5" ht="16" x14ac:dyDescent="0.2">
      <c r="A410" s="17" t="s">
        <v>432</v>
      </c>
      <c r="B410" s="17" t="s">
        <v>638</v>
      </c>
      <c r="C410" s="18">
        <v>9.3000000000000007</v>
      </c>
      <c r="D410" s="17" t="s">
        <v>17</v>
      </c>
      <c r="E410" s="17" t="s">
        <v>15</v>
      </c>
    </row>
    <row r="411" spans="1:5" ht="16" x14ac:dyDescent="0.2">
      <c r="A411" s="17" t="s">
        <v>433</v>
      </c>
      <c r="B411" s="17" t="s">
        <v>638</v>
      </c>
      <c r="C411" s="18">
        <v>9.1</v>
      </c>
      <c r="D411" s="17" t="s">
        <v>654</v>
      </c>
      <c r="E411" s="17" t="s">
        <v>15</v>
      </c>
    </row>
    <row r="412" spans="1:5" ht="16" x14ac:dyDescent="0.2">
      <c r="A412" s="17" t="s">
        <v>434</v>
      </c>
      <c r="B412" s="17" t="s">
        <v>638</v>
      </c>
      <c r="C412" s="18">
        <v>9.3000000000000007</v>
      </c>
      <c r="D412" s="17" t="s">
        <v>17</v>
      </c>
      <c r="E412" s="17" t="s">
        <v>15</v>
      </c>
    </row>
    <row r="413" spans="1:5" ht="16" x14ac:dyDescent="0.2">
      <c r="A413" s="17" t="s">
        <v>435</v>
      </c>
      <c r="B413" s="17" t="s">
        <v>638</v>
      </c>
      <c r="C413" s="18">
        <v>7.8</v>
      </c>
      <c r="D413" s="17" t="s">
        <v>19</v>
      </c>
      <c r="E413" s="17" t="s">
        <v>15</v>
      </c>
    </row>
    <row r="414" spans="1:5" ht="16" x14ac:dyDescent="0.2">
      <c r="A414" s="17" t="s">
        <v>436</v>
      </c>
      <c r="B414" s="17" t="s">
        <v>638</v>
      </c>
      <c r="C414" s="18">
        <v>9.6999999999999993</v>
      </c>
      <c r="D414" s="17" t="s">
        <v>19</v>
      </c>
      <c r="E414" s="17" t="s">
        <v>15</v>
      </c>
    </row>
    <row r="415" spans="1:5" ht="16" x14ac:dyDescent="0.2">
      <c r="A415" s="17" t="s">
        <v>437</v>
      </c>
      <c r="B415" s="17" t="s">
        <v>638</v>
      </c>
      <c r="C415" s="18">
        <v>9.1</v>
      </c>
      <c r="D415" s="17" t="s">
        <v>14</v>
      </c>
      <c r="E415" s="17" t="s">
        <v>15</v>
      </c>
    </row>
    <row r="416" spans="1:5" ht="16" x14ac:dyDescent="0.2">
      <c r="A416" s="17" t="s">
        <v>438</v>
      </c>
      <c r="B416" s="17" t="s">
        <v>638</v>
      </c>
      <c r="C416" s="18">
        <v>9.4</v>
      </c>
      <c r="D416" s="17" t="s">
        <v>654</v>
      </c>
      <c r="E416" s="17" t="s">
        <v>15</v>
      </c>
    </row>
    <row r="417" spans="1:5" ht="16" x14ac:dyDescent="0.2">
      <c r="A417" s="17" t="s">
        <v>439</v>
      </c>
      <c r="B417" s="17" t="s">
        <v>638</v>
      </c>
      <c r="C417" s="18">
        <v>9.5</v>
      </c>
      <c r="D417" s="17" t="s">
        <v>654</v>
      </c>
      <c r="E417" s="17" t="s">
        <v>15</v>
      </c>
    </row>
    <row r="418" spans="1:5" ht="16" x14ac:dyDescent="0.2">
      <c r="A418" s="17" t="s">
        <v>440</v>
      </c>
      <c r="B418" s="17" t="s">
        <v>638</v>
      </c>
      <c r="C418" s="18">
        <v>9.6</v>
      </c>
      <c r="D418" s="17" t="s">
        <v>17</v>
      </c>
      <c r="E418" s="17" t="s">
        <v>15</v>
      </c>
    </row>
    <row r="419" spans="1:5" ht="16" x14ac:dyDescent="0.2">
      <c r="A419" s="17" t="s">
        <v>441</v>
      </c>
      <c r="B419" s="17" t="s">
        <v>638</v>
      </c>
      <c r="C419" s="18">
        <v>9.3000000000000007</v>
      </c>
      <c r="D419" s="17" t="s">
        <v>19</v>
      </c>
      <c r="E419" s="17" t="s">
        <v>15</v>
      </c>
    </row>
    <row r="420" spans="1:5" ht="16" x14ac:dyDescent="0.2">
      <c r="A420" s="17" t="s">
        <v>442</v>
      </c>
      <c r="B420" s="17" t="s">
        <v>642</v>
      </c>
      <c r="C420" s="18">
        <v>9</v>
      </c>
      <c r="D420" s="17" t="s">
        <v>19</v>
      </c>
      <c r="E420" s="17" t="s">
        <v>655</v>
      </c>
    </row>
    <row r="421" spans="1:5" ht="16" x14ac:dyDescent="0.2">
      <c r="A421" s="17" t="s">
        <v>443</v>
      </c>
      <c r="B421" s="17" t="s">
        <v>638</v>
      </c>
      <c r="C421" s="18">
        <v>9.5</v>
      </c>
      <c r="D421" s="17" t="s">
        <v>14</v>
      </c>
      <c r="E421" s="17" t="s">
        <v>15</v>
      </c>
    </row>
    <row r="422" spans="1:5" ht="16" x14ac:dyDescent="0.2">
      <c r="A422" s="17" t="s">
        <v>444</v>
      </c>
      <c r="B422" s="17" t="s">
        <v>638</v>
      </c>
      <c r="C422" s="18">
        <v>9.4</v>
      </c>
      <c r="D422" s="17" t="s">
        <v>654</v>
      </c>
      <c r="E422" s="17" t="s">
        <v>15</v>
      </c>
    </row>
    <row r="423" spans="1:5" ht="16" x14ac:dyDescent="0.2">
      <c r="A423" s="17" t="s">
        <v>445</v>
      </c>
      <c r="B423" s="17" t="s">
        <v>638</v>
      </c>
      <c r="C423" s="18">
        <v>9.5</v>
      </c>
      <c r="D423" s="17" t="s">
        <v>654</v>
      </c>
      <c r="E423" s="17" t="s">
        <v>15</v>
      </c>
    </row>
    <row r="424" spans="1:5" ht="16" x14ac:dyDescent="0.2">
      <c r="A424" s="17" t="s">
        <v>446</v>
      </c>
      <c r="B424" s="17" t="s">
        <v>638</v>
      </c>
      <c r="C424" s="18">
        <v>8.9</v>
      </c>
      <c r="D424" s="17" t="s">
        <v>17</v>
      </c>
      <c r="E424" s="17" t="s">
        <v>15</v>
      </c>
    </row>
    <row r="425" spans="1:5" ht="16" x14ac:dyDescent="0.2">
      <c r="A425" s="17" t="s">
        <v>447</v>
      </c>
      <c r="B425" s="17" t="s">
        <v>638</v>
      </c>
      <c r="C425" s="18">
        <v>9.1999999999999993</v>
      </c>
      <c r="D425" s="17" t="s">
        <v>19</v>
      </c>
      <c r="E425" s="17" t="s">
        <v>15</v>
      </c>
    </row>
    <row r="426" spans="1:5" ht="16" x14ac:dyDescent="0.2">
      <c r="A426" s="17" t="s">
        <v>448</v>
      </c>
      <c r="B426" s="17" t="s">
        <v>642</v>
      </c>
      <c r="C426" s="18">
        <v>7</v>
      </c>
      <c r="D426" s="17" t="s">
        <v>19</v>
      </c>
      <c r="E426" s="17" t="s">
        <v>655</v>
      </c>
    </row>
    <row r="427" spans="1:5" ht="16" x14ac:dyDescent="0.2">
      <c r="A427" s="17" t="s">
        <v>449</v>
      </c>
      <c r="B427" s="17" t="s">
        <v>638</v>
      </c>
      <c r="C427" s="18">
        <v>8.3000000000000007</v>
      </c>
      <c r="D427" s="17" t="s">
        <v>14</v>
      </c>
      <c r="E427" s="17" t="s">
        <v>15</v>
      </c>
    </row>
    <row r="428" spans="1:5" ht="16" x14ac:dyDescent="0.2">
      <c r="A428" s="17" t="s">
        <v>450</v>
      </c>
      <c r="B428" s="17" t="s">
        <v>638</v>
      </c>
      <c r="C428" s="18">
        <v>8.4</v>
      </c>
      <c r="D428" s="17" t="s">
        <v>654</v>
      </c>
      <c r="E428" s="17" t="s">
        <v>15</v>
      </c>
    </row>
    <row r="429" spans="1:5" ht="16" x14ac:dyDescent="0.2">
      <c r="A429" s="17" t="s">
        <v>451</v>
      </c>
      <c r="B429" s="17" t="s">
        <v>638</v>
      </c>
      <c r="C429" s="18">
        <v>5.3</v>
      </c>
      <c r="D429" s="17" t="s">
        <v>14</v>
      </c>
      <c r="E429" s="17" t="s">
        <v>15</v>
      </c>
    </row>
    <row r="430" spans="1:5" ht="16" x14ac:dyDescent="0.2">
      <c r="A430" s="17" t="s">
        <v>452</v>
      </c>
      <c r="B430" s="17" t="s">
        <v>638</v>
      </c>
      <c r="C430" s="18">
        <v>8.1999999999999993</v>
      </c>
      <c r="D430" s="17" t="s">
        <v>654</v>
      </c>
      <c r="E430" s="17" t="s">
        <v>15</v>
      </c>
    </row>
    <row r="431" spans="1:5" ht="16" x14ac:dyDescent="0.2">
      <c r="A431" s="17" t="s">
        <v>453</v>
      </c>
      <c r="B431" s="17" t="s">
        <v>638</v>
      </c>
      <c r="C431" s="18">
        <v>6.3</v>
      </c>
      <c r="D431" s="17" t="s">
        <v>17</v>
      </c>
      <c r="E431" s="17" t="s">
        <v>15</v>
      </c>
    </row>
    <row r="432" spans="1:5" ht="16" x14ac:dyDescent="0.2">
      <c r="A432" s="17" t="s">
        <v>455</v>
      </c>
      <c r="B432" s="17" t="s">
        <v>638</v>
      </c>
      <c r="C432" s="18">
        <v>6</v>
      </c>
      <c r="D432" s="17" t="s">
        <v>19</v>
      </c>
      <c r="E432" s="17" t="s">
        <v>15</v>
      </c>
    </row>
    <row r="433" spans="1:5" ht="16" x14ac:dyDescent="0.2">
      <c r="A433" s="17" t="s">
        <v>456</v>
      </c>
      <c r="B433" s="17" t="s">
        <v>638</v>
      </c>
      <c r="C433" s="18">
        <v>6</v>
      </c>
      <c r="D433" s="17" t="s">
        <v>19</v>
      </c>
      <c r="E433" s="17" t="s">
        <v>15</v>
      </c>
    </row>
    <row r="434" spans="1:5" ht="16" x14ac:dyDescent="0.2">
      <c r="A434" s="17" t="s">
        <v>459</v>
      </c>
      <c r="B434" s="17" t="s">
        <v>638</v>
      </c>
      <c r="C434" s="18">
        <v>3</v>
      </c>
      <c r="D434" s="17" t="s">
        <v>19</v>
      </c>
      <c r="E434" s="17" t="s">
        <v>15</v>
      </c>
    </row>
    <row r="435" spans="1:5" ht="16" x14ac:dyDescent="0.2">
      <c r="A435" s="17" t="s">
        <v>460</v>
      </c>
      <c r="B435" s="17" t="s">
        <v>638</v>
      </c>
      <c r="C435" s="18">
        <v>8.8000000000000007</v>
      </c>
      <c r="D435" s="17" t="s">
        <v>14</v>
      </c>
      <c r="E435" s="17" t="s">
        <v>15</v>
      </c>
    </row>
    <row r="436" spans="1:5" ht="16" x14ac:dyDescent="0.2">
      <c r="A436" s="17" t="s">
        <v>461</v>
      </c>
      <c r="B436" s="17" t="s">
        <v>638</v>
      </c>
      <c r="C436" s="18">
        <v>9.5</v>
      </c>
      <c r="D436" s="17" t="s">
        <v>17</v>
      </c>
      <c r="E436" s="17" t="s">
        <v>15</v>
      </c>
    </row>
    <row r="437" spans="1:5" ht="16" x14ac:dyDescent="0.2">
      <c r="A437" s="17" t="s">
        <v>462</v>
      </c>
      <c r="B437" s="17" t="s">
        <v>638</v>
      </c>
      <c r="C437" s="18">
        <v>9.1</v>
      </c>
      <c r="D437" s="17" t="s">
        <v>17</v>
      </c>
      <c r="E437" s="17" t="s">
        <v>15</v>
      </c>
    </row>
    <row r="438" spans="1:5" ht="16" x14ac:dyDescent="0.2">
      <c r="A438" s="17" t="s">
        <v>463</v>
      </c>
      <c r="B438" s="17" t="s">
        <v>638</v>
      </c>
      <c r="C438" s="18">
        <v>9.1999999999999993</v>
      </c>
      <c r="D438" s="17" t="s">
        <v>19</v>
      </c>
      <c r="E438" s="17" t="s">
        <v>15</v>
      </c>
    </row>
    <row r="439" spans="1:5" ht="16" x14ac:dyDescent="0.2">
      <c r="A439" s="17" t="s">
        <v>464</v>
      </c>
      <c r="B439" s="17" t="s">
        <v>638</v>
      </c>
      <c r="C439" s="18">
        <v>7</v>
      </c>
      <c r="D439" s="17" t="s">
        <v>19</v>
      </c>
      <c r="E439" s="17" t="s">
        <v>15</v>
      </c>
    </row>
    <row r="440" spans="1:5" ht="16" x14ac:dyDescent="0.2">
      <c r="A440" s="17" t="s">
        <v>465</v>
      </c>
      <c r="B440" s="17" t="s">
        <v>638</v>
      </c>
      <c r="C440" s="18">
        <v>9.5</v>
      </c>
      <c r="D440" s="17" t="s">
        <v>19</v>
      </c>
      <c r="E440" s="17" t="s">
        <v>15</v>
      </c>
    </row>
    <row r="441" spans="1:5" ht="16" x14ac:dyDescent="0.2">
      <c r="A441" s="17" t="s">
        <v>466</v>
      </c>
      <c r="B441" s="17" t="s">
        <v>638</v>
      </c>
      <c r="C441" s="18">
        <v>9.4</v>
      </c>
      <c r="D441" s="17" t="s">
        <v>14</v>
      </c>
      <c r="E441" s="17" t="s">
        <v>15</v>
      </c>
    </row>
    <row r="442" spans="1:5" ht="16" x14ac:dyDescent="0.2">
      <c r="A442" s="17" t="s">
        <v>467</v>
      </c>
      <c r="B442" s="17" t="s">
        <v>638</v>
      </c>
      <c r="C442" s="18">
        <v>9.6</v>
      </c>
      <c r="D442" s="17" t="s">
        <v>17</v>
      </c>
      <c r="E442" s="17" t="s">
        <v>15</v>
      </c>
    </row>
    <row r="443" spans="1:5" ht="16" x14ac:dyDescent="0.2">
      <c r="A443" s="17" t="s">
        <v>468</v>
      </c>
      <c r="B443" s="17" t="s">
        <v>638</v>
      </c>
      <c r="C443" s="18">
        <v>6.5</v>
      </c>
      <c r="D443" s="17" t="s">
        <v>15</v>
      </c>
      <c r="E443" s="17" t="s">
        <v>15</v>
      </c>
    </row>
    <row r="444" spans="1:5" ht="16" x14ac:dyDescent="0.2">
      <c r="A444" s="17" t="s">
        <v>469</v>
      </c>
      <c r="B444" s="17" t="s">
        <v>638</v>
      </c>
      <c r="C444" s="18">
        <v>7</v>
      </c>
      <c r="D444" s="17" t="s">
        <v>19</v>
      </c>
      <c r="E444" s="17" t="s">
        <v>15</v>
      </c>
    </row>
    <row r="445" spans="1:5" ht="16" x14ac:dyDescent="0.2">
      <c r="A445" s="17" t="s">
        <v>470</v>
      </c>
      <c r="B445" s="17" t="s">
        <v>638</v>
      </c>
      <c r="C445" s="18">
        <v>7</v>
      </c>
      <c r="D445" s="17" t="s">
        <v>19</v>
      </c>
      <c r="E445" s="17" t="s">
        <v>15</v>
      </c>
    </row>
    <row r="446" spans="1:5" ht="16" x14ac:dyDescent="0.2">
      <c r="A446" s="17" t="s">
        <v>471</v>
      </c>
      <c r="B446" s="17" t="s">
        <v>638</v>
      </c>
      <c r="C446" s="18">
        <v>9.5</v>
      </c>
      <c r="D446" s="17" t="s">
        <v>19</v>
      </c>
      <c r="E446" s="17" t="s">
        <v>15</v>
      </c>
    </row>
    <row r="447" spans="1:5" ht="16" x14ac:dyDescent="0.2">
      <c r="A447" s="17" t="s">
        <v>472</v>
      </c>
      <c r="B447" s="17" t="s">
        <v>638</v>
      </c>
      <c r="C447" s="18">
        <v>8.4</v>
      </c>
      <c r="D447" s="17" t="s">
        <v>14</v>
      </c>
      <c r="E447" s="17" t="s">
        <v>15</v>
      </c>
    </row>
    <row r="448" spans="1:5" ht="16" x14ac:dyDescent="0.2">
      <c r="A448" s="17" t="s">
        <v>473</v>
      </c>
      <c r="B448" s="17" t="s">
        <v>638</v>
      </c>
      <c r="C448" s="18">
        <v>9.5</v>
      </c>
      <c r="D448" s="17" t="s">
        <v>17</v>
      </c>
      <c r="E448" s="17" t="s">
        <v>15</v>
      </c>
    </row>
    <row r="449" spans="1:5" ht="16" x14ac:dyDescent="0.2">
      <c r="A449" s="17" t="s">
        <v>474</v>
      </c>
      <c r="B449" s="17" t="s">
        <v>638</v>
      </c>
      <c r="C449" s="18">
        <v>9.1999999999999993</v>
      </c>
      <c r="D449" s="17" t="s">
        <v>17</v>
      </c>
      <c r="E449" s="17" t="s">
        <v>15</v>
      </c>
    </row>
    <row r="450" spans="1:5" ht="16" x14ac:dyDescent="0.2">
      <c r="A450" s="17" t="s">
        <v>475</v>
      </c>
      <c r="B450" s="17" t="s">
        <v>638</v>
      </c>
      <c r="C450" s="18">
        <v>8.6</v>
      </c>
      <c r="D450" s="17" t="s">
        <v>19</v>
      </c>
      <c r="E450" s="17" t="s">
        <v>15</v>
      </c>
    </row>
    <row r="451" spans="1:5" ht="16" x14ac:dyDescent="0.2">
      <c r="A451" s="17" t="s">
        <v>476</v>
      </c>
      <c r="B451" s="17" t="s">
        <v>638</v>
      </c>
      <c r="C451" s="18">
        <v>7.5</v>
      </c>
      <c r="D451" s="17" t="s">
        <v>19</v>
      </c>
      <c r="E451" s="17" t="s">
        <v>15</v>
      </c>
    </row>
    <row r="452" spans="1:5" ht="16" x14ac:dyDescent="0.2">
      <c r="A452" s="17" t="s">
        <v>477</v>
      </c>
      <c r="B452" s="17" t="s">
        <v>638</v>
      </c>
      <c r="C452" s="18">
        <v>9</v>
      </c>
      <c r="D452" s="17" t="s">
        <v>19</v>
      </c>
      <c r="E452" s="17" t="s">
        <v>15</v>
      </c>
    </row>
    <row r="453" spans="1:5" ht="16" x14ac:dyDescent="0.2">
      <c r="A453" s="17" t="s">
        <v>478</v>
      </c>
      <c r="B453" s="17" t="s">
        <v>638</v>
      </c>
      <c r="C453" s="18">
        <v>9</v>
      </c>
      <c r="D453" s="17" t="s">
        <v>14</v>
      </c>
      <c r="E453" s="17" t="s">
        <v>15</v>
      </c>
    </row>
    <row r="454" spans="1:5" ht="16" x14ac:dyDescent="0.2">
      <c r="A454" s="17" t="s">
        <v>479</v>
      </c>
      <c r="B454" s="17" t="s">
        <v>638</v>
      </c>
      <c r="C454" s="18">
        <v>8.6</v>
      </c>
      <c r="D454" s="17" t="s">
        <v>17</v>
      </c>
      <c r="E454" s="17" t="s">
        <v>15</v>
      </c>
    </row>
    <row r="455" spans="1:5" ht="16" x14ac:dyDescent="0.2">
      <c r="A455" s="17" t="s">
        <v>480</v>
      </c>
      <c r="B455" s="17" t="s">
        <v>638</v>
      </c>
      <c r="C455" s="18">
        <v>9.1999999999999993</v>
      </c>
      <c r="D455" s="17" t="s">
        <v>17</v>
      </c>
      <c r="E455" s="17" t="s">
        <v>15</v>
      </c>
    </row>
    <row r="456" spans="1:5" ht="16" x14ac:dyDescent="0.2">
      <c r="A456" s="17" t="s">
        <v>481</v>
      </c>
      <c r="B456" s="17" t="s">
        <v>638</v>
      </c>
      <c r="C456" s="18">
        <v>9.5</v>
      </c>
      <c r="D456" s="17" t="s">
        <v>19</v>
      </c>
      <c r="E456" s="17" t="s">
        <v>15</v>
      </c>
    </row>
    <row r="457" spans="1:5" ht="16" x14ac:dyDescent="0.2">
      <c r="A457" s="17" t="s">
        <v>482</v>
      </c>
      <c r="B457" s="17" t="s">
        <v>638</v>
      </c>
      <c r="C457" s="18">
        <v>7.4</v>
      </c>
      <c r="D457" s="17" t="s">
        <v>19</v>
      </c>
      <c r="E457" s="17" t="s">
        <v>15</v>
      </c>
    </row>
    <row r="458" spans="1:5" ht="16" x14ac:dyDescent="0.2">
      <c r="A458" s="17" t="s">
        <v>483</v>
      </c>
      <c r="B458" s="17" t="s">
        <v>638</v>
      </c>
      <c r="C458" s="18">
        <v>9.6</v>
      </c>
      <c r="D458" s="17" t="s">
        <v>19</v>
      </c>
      <c r="E458" s="17" t="s">
        <v>15</v>
      </c>
    </row>
    <row r="459" spans="1:5" ht="16" x14ac:dyDescent="0.2">
      <c r="A459" s="17" t="s">
        <v>484</v>
      </c>
      <c r="B459" s="17" t="s">
        <v>638</v>
      </c>
      <c r="C459" s="18">
        <v>8.6</v>
      </c>
      <c r="D459" s="17" t="s">
        <v>19</v>
      </c>
      <c r="E459" s="17" t="s">
        <v>15</v>
      </c>
    </row>
    <row r="460" spans="1:5" ht="16" x14ac:dyDescent="0.2">
      <c r="A460" s="17" t="s">
        <v>486</v>
      </c>
      <c r="B460" s="17" t="s">
        <v>638</v>
      </c>
      <c r="C460" s="18">
        <v>9.5</v>
      </c>
      <c r="D460" s="17" t="s">
        <v>17</v>
      </c>
      <c r="E460" s="17" t="s">
        <v>15</v>
      </c>
    </row>
    <row r="461" spans="1:5" ht="16" x14ac:dyDescent="0.2">
      <c r="A461" s="17" t="s">
        <v>487</v>
      </c>
      <c r="B461" s="17" t="s">
        <v>638</v>
      </c>
      <c r="C461" s="18">
        <v>9.5</v>
      </c>
      <c r="D461" s="17" t="s">
        <v>17</v>
      </c>
      <c r="E461" s="17" t="s">
        <v>15</v>
      </c>
    </row>
    <row r="462" spans="1:5" ht="16" x14ac:dyDescent="0.2">
      <c r="A462" s="17" t="s">
        <v>488</v>
      </c>
      <c r="B462" s="17" t="s">
        <v>638</v>
      </c>
      <c r="C462" s="18">
        <v>7.8</v>
      </c>
      <c r="D462" s="17" t="s">
        <v>19</v>
      </c>
      <c r="E462" s="17" t="s">
        <v>15</v>
      </c>
    </row>
    <row r="463" spans="1:5" ht="16" x14ac:dyDescent="0.2">
      <c r="A463" s="17" t="s">
        <v>489</v>
      </c>
      <c r="B463" s="17" t="s">
        <v>638</v>
      </c>
      <c r="C463" s="18">
        <v>6.3</v>
      </c>
      <c r="D463" s="17" t="s">
        <v>19</v>
      </c>
      <c r="E463" s="17" t="s">
        <v>15</v>
      </c>
    </row>
    <row r="464" spans="1:5" ht="16" x14ac:dyDescent="0.2">
      <c r="A464" s="17" t="s">
        <v>490</v>
      </c>
      <c r="B464" s="17" t="s">
        <v>638</v>
      </c>
      <c r="C464" s="18">
        <v>9.4</v>
      </c>
      <c r="D464" s="17" t="s">
        <v>19</v>
      </c>
      <c r="E464" s="17" t="s">
        <v>15</v>
      </c>
    </row>
    <row r="465" spans="1:5" ht="16" x14ac:dyDescent="0.2">
      <c r="A465" s="17" t="s">
        <v>491</v>
      </c>
      <c r="B465" s="17" t="s">
        <v>638</v>
      </c>
      <c r="C465" s="18">
        <v>8.5</v>
      </c>
      <c r="D465" s="17" t="s">
        <v>14</v>
      </c>
      <c r="E465" s="17" t="s">
        <v>15</v>
      </c>
    </row>
    <row r="466" spans="1:5" ht="16" x14ac:dyDescent="0.2">
      <c r="A466" s="17" t="s">
        <v>492</v>
      </c>
      <c r="B466" s="17" t="s">
        <v>638</v>
      </c>
      <c r="C466" s="18">
        <v>9.8000000000000007</v>
      </c>
      <c r="D466" s="17" t="s">
        <v>17</v>
      </c>
      <c r="E466" s="17" t="s">
        <v>15</v>
      </c>
    </row>
    <row r="467" spans="1:5" ht="16" x14ac:dyDescent="0.2">
      <c r="A467" s="17" t="s">
        <v>493</v>
      </c>
      <c r="B467" s="17" t="s">
        <v>638</v>
      </c>
      <c r="C467" s="18">
        <v>8.1999999999999993</v>
      </c>
      <c r="D467" s="17" t="s">
        <v>17</v>
      </c>
      <c r="E467" s="17" t="s">
        <v>15</v>
      </c>
    </row>
    <row r="468" spans="1:5" ht="16" x14ac:dyDescent="0.2">
      <c r="A468" s="17" t="s">
        <v>494</v>
      </c>
      <c r="B468" s="17" t="s">
        <v>638</v>
      </c>
      <c r="C468" s="18">
        <v>9.4</v>
      </c>
      <c r="D468" s="17" t="s">
        <v>19</v>
      </c>
      <c r="E468" s="17" t="s">
        <v>15</v>
      </c>
    </row>
    <row r="469" spans="1:5" ht="16" x14ac:dyDescent="0.2">
      <c r="A469" s="17" t="s">
        <v>495</v>
      </c>
      <c r="B469" s="17" t="s">
        <v>638</v>
      </c>
      <c r="C469" s="18">
        <v>8.1</v>
      </c>
      <c r="D469" s="17" t="s">
        <v>19</v>
      </c>
      <c r="E469" s="17" t="s">
        <v>15</v>
      </c>
    </row>
    <row r="470" spans="1:5" ht="16" x14ac:dyDescent="0.2">
      <c r="A470" s="17" t="s">
        <v>496</v>
      </c>
      <c r="B470" s="17" t="s">
        <v>638</v>
      </c>
      <c r="C470" s="18">
        <v>8.8000000000000007</v>
      </c>
      <c r="D470" s="17" t="s">
        <v>19</v>
      </c>
      <c r="E470" s="17" t="s">
        <v>15</v>
      </c>
    </row>
    <row r="471" spans="1:5" ht="16" x14ac:dyDescent="0.2">
      <c r="A471" s="17" t="s">
        <v>497</v>
      </c>
      <c r="B471" s="17" t="s">
        <v>638</v>
      </c>
      <c r="C471" s="18">
        <v>9</v>
      </c>
      <c r="D471" s="17" t="s">
        <v>14</v>
      </c>
      <c r="E471" s="17" t="s">
        <v>15</v>
      </c>
    </row>
    <row r="472" spans="1:5" ht="16" x14ac:dyDescent="0.2">
      <c r="A472" s="17" t="s">
        <v>498</v>
      </c>
      <c r="B472" s="17" t="s">
        <v>638</v>
      </c>
      <c r="C472" s="18">
        <v>9.1999999999999993</v>
      </c>
      <c r="D472" s="17" t="s">
        <v>17</v>
      </c>
      <c r="E472" s="17" t="s">
        <v>15</v>
      </c>
    </row>
    <row r="473" spans="1:5" ht="16" x14ac:dyDescent="0.2">
      <c r="A473" s="17" t="s">
        <v>499</v>
      </c>
      <c r="B473" s="17" t="s">
        <v>638</v>
      </c>
      <c r="C473" s="18">
        <v>9.5</v>
      </c>
      <c r="D473" s="17" t="s">
        <v>17</v>
      </c>
      <c r="E473" s="17" t="s">
        <v>15</v>
      </c>
    </row>
    <row r="474" spans="1:5" ht="16" x14ac:dyDescent="0.2">
      <c r="A474" s="17" t="s">
        <v>500</v>
      </c>
      <c r="B474" s="17" t="s">
        <v>638</v>
      </c>
      <c r="C474" s="18">
        <v>9.1</v>
      </c>
      <c r="D474" s="17" t="s">
        <v>19</v>
      </c>
      <c r="E474" s="17" t="s">
        <v>15</v>
      </c>
    </row>
    <row r="475" spans="1:5" ht="16" x14ac:dyDescent="0.2">
      <c r="A475" s="17" t="s">
        <v>501</v>
      </c>
      <c r="B475" s="17" t="s">
        <v>638</v>
      </c>
      <c r="C475" s="18">
        <v>8.1</v>
      </c>
      <c r="D475" s="17" t="s">
        <v>14</v>
      </c>
      <c r="E475" s="17" t="s">
        <v>15</v>
      </c>
    </row>
    <row r="476" spans="1:5" ht="16" x14ac:dyDescent="0.2">
      <c r="A476" s="17" t="s">
        <v>502</v>
      </c>
      <c r="B476" s="17" t="s">
        <v>638</v>
      </c>
      <c r="C476" s="18">
        <v>9.5</v>
      </c>
      <c r="D476" s="17" t="s">
        <v>17</v>
      </c>
      <c r="E476" s="17" t="s">
        <v>15</v>
      </c>
    </row>
    <row r="477" spans="1:5" ht="16" x14ac:dyDescent="0.2">
      <c r="A477" s="17" t="s">
        <v>503</v>
      </c>
      <c r="B477" s="17" t="s">
        <v>638</v>
      </c>
      <c r="C477" s="18">
        <v>9.3000000000000007</v>
      </c>
      <c r="D477" s="17" t="s">
        <v>17</v>
      </c>
      <c r="E477" s="17" t="s">
        <v>15</v>
      </c>
    </row>
    <row r="478" spans="1:5" ht="16" x14ac:dyDescent="0.2">
      <c r="A478" s="17" t="s">
        <v>504</v>
      </c>
      <c r="B478" s="17" t="s">
        <v>638</v>
      </c>
      <c r="C478" s="18">
        <v>9.4</v>
      </c>
      <c r="D478" s="17" t="s">
        <v>19</v>
      </c>
      <c r="E478" s="17" t="s">
        <v>15</v>
      </c>
    </row>
    <row r="479" spans="1:5" ht="16" x14ac:dyDescent="0.2">
      <c r="A479" s="17" t="s">
        <v>505</v>
      </c>
      <c r="B479" s="17" t="s">
        <v>638</v>
      </c>
      <c r="C479" s="18">
        <v>7.4</v>
      </c>
      <c r="D479" s="17" t="s">
        <v>19</v>
      </c>
      <c r="E479" s="17" t="s">
        <v>15</v>
      </c>
    </row>
    <row r="480" spans="1:5" ht="16" x14ac:dyDescent="0.2">
      <c r="A480" s="17" t="s">
        <v>506</v>
      </c>
      <c r="B480" s="17" t="s">
        <v>638</v>
      </c>
      <c r="C480" s="18">
        <v>9.5</v>
      </c>
      <c r="D480" s="17" t="s">
        <v>19</v>
      </c>
      <c r="E480" s="17" t="s">
        <v>15</v>
      </c>
    </row>
    <row r="481" spans="1:5" ht="16" x14ac:dyDescent="0.2">
      <c r="A481" s="17" t="s">
        <v>507</v>
      </c>
      <c r="B481" s="17" t="s">
        <v>638</v>
      </c>
      <c r="C481" s="18">
        <v>9</v>
      </c>
      <c r="D481" s="17" t="s">
        <v>14</v>
      </c>
      <c r="E481" s="17" t="s">
        <v>15</v>
      </c>
    </row>
    <row r="482" spans="1:5" ht="16" x14ac:dyDescent="0.2">
      <c r="A482" s="17" t="s">
        <v>508</v>
      </c>
      <c r="B482" s="17" t="s">
        <v>638</v>
      </c>
      <c r="C482" s="18">
        <v>9</v>
      </c>
      <c r="D482" s="17" t="s">
        <v>17</v>
      </c>
      <c r="E482" s="17" t="s">
        <v>15</v>
      </c>
    </row>
    <row r="483" spans="1:5" ht="16" x14ac:dyDescent="0.2">
      <c r="A483" s="17" t="s">
        <v>509</v>
      </c>
      <c r="B483" s="17" t="s">
        <v>638</v>
      </c>
      <c r="C483" s="18">
        <v>7.9</v>
      </c>
      <c r="D483" s="17" t="s">
        <v>17</v>
      </c>
      <c r="E483" s="17" t="s">
        <v>15</v>
      </c>
    </row>
    <row r="484" spans="1:5" ht="16" x14ac:dyDescent="0.2">
      <c r="A484" s="17" t="s">
        <v>510</v>
      </c>
      <c r="B484" s="17" t="s">
        <v>638</v>
      </c>
      <c r="C484" s="18">
        <v>9.1999999999999993</v>
      </c>
      <c r="D484" s="17" t="s">
        <v>19</v>
      </c>
      <c r="E484" s="17" t="s">
        <v>15</v>
      </c>
    </row>
    <row r="485" spans="1:5" ht="16" x14ac:dyDescent="0.2">
      <c r="A485" s="17" t="s">
        <v>511</v>
      </c>
      <c r="B485" s="17" t="s">
        <v>638</v>
      </c>
      <c r="C485" s="18">
        <v>6.4</v>
      </c>
      <c r="D485" s="17" t="s">
        <v>19</v>
      </c>
      <c r="E485" s="17" t="s">
        <v>15</v>
      </c>
    </row>
    <row r="486" spans="1:5" ht="16" x14ac:dyDescent="0.2">
      <c r="A486" s="17" t="s">
        <v>512</v>
      </c>
      <c r="B486" s="17" t="s">
        <v>638</v>
      </c>
      <c r="C486" s="18">
        <v>7</v>
      </c>
      <c r="D486" s="17" t="s">
        <v>19</v>
      </c>
      <c r="E486" s="17" t="s">
        <v>15</v>
      </c>
    </row>
    <row r="487" spans="1:5" ht="16" x14ac:dyDescent="0.2">
      <c r="A487" s="17" t="s">
        <v>513</v>
      </c>
      <c r="B487" s="17" t="s">
        <v>638</v>
      </c>
      <c r="C487" s="18">
        <v>9.3000000000000007</v>
      </c>
      <c r="D487" s="17" t="s">
        <v>14</v>
      </c>
      <c r="E487" s="17" t="s">
        <v>15</v>
      </c>
    </row>
    <row r="488" spans="1:5" ht="16" x14ac:dyDescent="0.2">
      <c r="A488" s="17" t="s">
        <v>514</v>
      </c>
      <c r="B488" s="17" t="s">
        <v>638</v>
      </c>
      <c r="C488" s="18">
        <v>8.6999999999999993</v>
      </c>
      <c r="D488" s="17" t="s">
        <v>654</v>
      </c>
      <c r="E488" s="17" t="s">
        <v>15</v>
      </c>
    </row>
    <row r="489" spans="1:5" ht="16" x14ac:dyDescent="0.2">
      <c r="A489" s="17" t="s">
        <v>515</v>
      </c>
      <c r="B489" s="17" t="s">
        <v>638</v>
      </c>
      <c r="C489" s="18">
        <v>9.1999999999999993</v>
      </c>
      <c r="D489" s="17" t="s">
        <v>654</v>
      </c>
      <c r="E489" s="17" t="s">
        <v>15</v>
      </c>
    </row>
    <row r="490" spans="1:5" ht="16" x14ac:dyDescent="0.2">
      <c r="A490" s="17" t="s">
        <v>516</v>
      </c>
      <c r="B490" s="17" t="s">
        <v>638</v>
      </c>
      <c r="C490" s="18">
        <v>8.6999999999999993</v>
      </c>
      <c r="D490" s="17" t="s">
        <v>17</v>
      </c>
      <c r="E490" s="17" t="s">
        <v>15</v>
      </c>
    </row>
    <row r="491" spans="1:5" ht="16" x14ac:dyDescent="0.2">
      <c r="A491" s="17" t="s">
        <v>517</v>
      </c>
      <c r="B491" s="17" t="s">
        <v>638</v>
      </c>
      <c r="C491" s="18">
        <v>9.1999999999999993</v>
      </c>
      <c r="D491" s="17" t="s">
        <v>19</v>
      </c>
      <c r="E491" s="17" t="s">
        <v>15</v>
      </c>
    </row>
    <row r="492" spans="1:5" ht="16" x14ac:dyDescent="0.2">
      <c r="A492" s="17" t="s">
        <v>518</v>
      </c>
      <c r="B492" s="17" t="s">
        <v>642</v>
      </c>
      <c r="C492" s="18">
        <v>7.3</v>
      </c>
      <c r="D492" s="17" t="s">
        <v>19</v>
      </c>
      <c r="E492" s="17" t="s">
        <v>655</v>
      </c>
    </row>
    <row r="493" spans="1:5" ht="16" x14ac:dyDescent="0.2">
      <c r="A493" s="17" t="s">
        <v>519</v>
      </c>
      <c r="B493" s="17" t="s">
        <v>638</v>
      </c>
      <c r="C493" s="18">
        <v>9.1</v>
      </c>
      <c r="D493" s="17" t="s">
        <v>14</v>
      </c>
      <c r="E493" s="17" t="s">
        <v>15</v>
      </c>
    </row>
    <row r="494" spans="1:5" ht="16" x14ac:dyDescent="0.2">
      <c r="A494" s="17" t="s">
        <v>520</v>
      </c>
      <c r="B494" s="17" t="s">
        <v>638</v>
      </c>
      <c r="C494" s="18">
        <v>9.4</v>
      </c>
      <c r="D494" s="17" t="s">
        <v>654</v>
      </c>
      <c r="E494" s="17" t="s">
        <v>15</v>
      </c>
    </row>
    <row r="495" spans="1:5" ht="16" x14ac:dyDescent="0.2">
      <c r="A495" s="17" t="s">
        <v>521</v>
      </c>
      <c r="B495" s="17" t="s">
        <v>638</v>
      </c>
      <c r="C495" s="18">
        <v>8.5</v>
      </c>
      <c r="D495" s="17" t="s">
        <v>654</v>
      </c>
      <c r="E495" s="17" t="s">
        <v>15</v>
      </c>
    </row>
    <row r="496" spans="1:5" ht="16" x14ac:dyDescent="0.2">
      <c r="A496" s="17" t="s">
        <v>522</v>
      </c>
      <c r="B496" s="17" t="s">
        <v>638</v>
      </c>
      <c r="C496" s="18">
        <v>9.3000000000000007</v>
      </c>
      <c r="D496" s="17" t="s">
        <v>17</v>
      </c>
      <c r="E496" s="17" t="s">
        <v>15</v>
      </c>
    </row>
    <row r="497" spans="1:5" ht="16" x14ac:dyDescent="0.2">
      <c r="A497" s="17" t="s">
        <v>523</v>
      </c>
      <c r="B497" s="17" t="s">
        <v>638</v>
      </c>
      <c r="C497" s="18">
        <v>9.8000000000000007</v>
      </c>
      <c r="D497" s="17" t="s">
        <v>19</v>
      </c>
      <c r="E497" s="17" t="s">
        <v>15</v>
      </c>
    </row>
    <row r="498" spans="1:5" ht="16" x14ac:dyDescent="0.2">
      <c r="A498" s="17" t="s">
        <v>524</v>
      </c>
      <c r="B498" s="17" t="s">
        <v>642</v>
      </c>
      <c r="C498" s="18">
        <v>9</v>
      </c>
      <c r="D498" s="17" t="s">
        <v>19</v>
      </c>
      <c r="E498" s="17" t="s">
        <v>655</v>
      </c>
    </row>
    <row r="499" spans="1:5" ht="16" x14ac:dyDescent="0.2">
      <c r="A499" s="17" t="s">
        <v>525</v>
      </c>
      <c r="B499" s="17" t="s">
        <v>638</v>
      </c>
      <c r="C499" s="18">
        <v>9.4</v>
      </c>
      <c r="D499" s="17" t="s">
        <v>14</v>
      </c>
      <c r="E499" s="17" t="s">
        <v>15</v>
      </c>
    </row>
    <row r="500" spans="1:5" ht="16" x14ac:dyDescent="0.2">
      <c r="A500" s="17" t="s">
        <v>526</v>
      </c>
      <c r="B500" s="17" t="s">
        <v>638</v>
      </c>
      <c r="C500" s="18">
        <v>9.5</v>
      </c>
      <c r="D500" s="17" t="s">
        <v>654</v>
      </c>
      <c r="E500" s="17" t="s">
        <v>15</v>
      </c>
    </row>
    <row r="501" spans="1:5" ht="16" x14ac:dyDescent="0.2">
      <c r="A501" s="17" t="s">
        <v>527</v>
      </c>
      <c r="B501" s="17" t="s">
        <v>638</v>
      </c>
      <c r="C501" s="18">
        <v>9.3000000000000007</v>
      </c>
      <c r="D501" s="17" t="s">
        <v>654</v>
      </c>
      <c r="E501" s="17" t="s">
        <v>15</v>
      </c>
    </row>
    <row r="502" spans="1:5" ht="16" x14ac:dyDescent="0.2">
      <c r="A502" s="17" t="s">
        <v>528</v>
      </c>
      <c r="B502" s="17" t="s">
        <v>638</v>
      </c>
      <c r="C502" s="18">
        <v>9</v>
      </c>
      <c r="D502" s="17" t="s">
        <v>17</v>
      </c>
      <c r="E502" s="17" t="s">
        <v>15</v>
      </c>
    </row>
    <row r="503" spans="1:5" ht="16" x14ac:dyDescent="0.2">
      <c r="A503" s="17" t="s">
        <v>529</v>
      </c>
      <c r="B503" s="17" t="s">
        <v>638</v>
      </c>
      <c r="C503" s="18">
        <v>9</v>
      </c>
      <c r="D503" s="17" t="s">
        <v>19</v>
      </c>
      <c r="E503" s="17" t="s">
        <v>15</v>
      </c>
    </row>
    <row r="504" spans="1:5" ht="16" x14ac:dyDescent="0.2">
      <c r="A504" s="17" t="s">
        <v>530</v>
      </c>
      <c r="B504" s="17" t="s">
        <v>642</v>
      </c>
      <c r="C504" s="18">
        <v>9.3000000000000007</v>
      </c>
      <c r="D504" s="17" t="s">
        <v>19</v>
      </c>
      <c r="E504" s="17" t="s">
        <v>655</v>
      </c>
    </row>
    <row r="505" spans="1:5" ht="16" x14ac:dyDescent="0.2">
      <c r="A505" s="17" t="s">
        <v>531</v>
      </c>
      <c r="B505" s="17" t="s">
        <v>642</v>
      </c>
      <c r="C505" s="18">
        <v>9.6</v>
      </c>
      <c r="D505" s="17" t="s">
        <v>14</v>
      </c>
      <c r="E505" s="17" t="s">
        <v>15</v>
      </c>
    </row>
    <row r="506" spans="1:5" ht="16" x14ac:dyDescent="0.2">
      <c r="A506" s="17" t="s">
        <v>532</v>
      </c>
      <c r="B506" s="17" t="s">
        <v>638</v>
      </c>
      <c r="C506" s="18">
        <v>7.6</v>
      </c>
      <c r="D506" s="17" t="s">
        <v>17</v>
      </c>
      <c r="E506" s="17" t="s">
        <v>15</v>
      </c>
    </row>
    <row r="507" spans="1:5" ht="16" x14ac:dyDescent="0.2">
      <c r="A507" s="17" t="s">
        <v>533</v>
      </c>
      <c r="B507" s="17" t="s">
        <v>638</v>
      </c>
      <c r="C507" s="18">
        <v>7.3</v>
      </c>
      <c r="D507" s="17" t="s">
        <v>17</v>
      </c>
      <c r="E507" s="17" t="s">
        <v>15</v>
      </c>
    </row>
    <row r="508" spans="1:5" ht="16" x14ac:dyDescent="0.2">
      <c r="A508" s="17" t="s">
        <v>534</v>
      </c>
      <c r="B508" s="17" t="s">
        <v>638</v>
      </c>
      <c r="C508" s="18">
        <v>8.5</v>
      </c>
      <c r="D508" s="17" t="s">
        <v>19</v>
      </c>
      <c r="E508" s="17" t="s">
        <v>15</v>
      </c>
    </row>
    <row r="509" spans="1:5" ht="16" x14ac:dyDescent="0.2">
      <c r="A509" s="17" t="s">
        <v>535</v>
      </c>
      <c r="B509" s="17" t="s">
        <v>638</v>
      </c>
      <c r="C509" s="18">
        <v>7.1</v>
      </c>
      <c r="D509" s="17" t="s">
        <v>19</v>
      </c>
      <c r="E509" s="17" t="s">
        <v>15</v>
      </c>
    </row>
    <row r="510" spans="1:5" ht="16" x14ac:dyDescent="0.2">
      <c r="A510" s="17" t="s">
        <v>536</v>
      </c>
      <c r="B510" s="17" t="s">
        <v>638</v>
      </c>
      <c r="C510" s="18">
        <v>9.5</v>
      </c>
      <c r="D510" s="17" t="s">
        <v>19</v>
      </c>
      <c r="E510" s="17" t="s">
        <v>15</v>
      </c>
    </row>
    <row r="511" spans="1:5" ht="16" x14ac:dyDescent="0.2">
      <c r="A511" s="17" t="s">
        <v>537</v>
      </c>
      <c r="B511" s="17" t="s">
        <v>642</v>
      </c>
      <c r="C511" s="18">
        <v>8.6999999999999993</v>
      </c>
      <c r="D511" s="17" t="s">
        <v>14</v>
      </c>
      <c r="E511" s="17" t="s">
        <v>15</v>
      </c>
    </row>
    <row r="512" spans="1:5" ht="16" x14ac:dyDescent="0.2">
      <c r="A512" s="17" t="s">
        <v>538</v>
      </c>
      <c r="B512" s="17" t="s">
        <v>638</v>
      </c>
      <c r="C512" s="18">
        <v>9.6999999999999993</v>
      </c>
      <c r="D512" s="17" t="s">
        <v>17</v>
      </c>
      <c r="E512" s="17" t="s">
        <v>15</v>
      </c>
    </row>
    <row r="513" spans="1:5" ht="16" x14ac:dyDescent="0.2">
      <c r="A513" s="17" t="s">
        <v>539</v>
      </c>
      <c r="B513" s="17" t="s">
        <v>638</v>
      </c>
      <c r="C513" s="18">
        <v>9.6999999999999993</v>
      </c>
      <c r="D513" s="17" t="s">
        <v>17</v>
      </c>
      <c r="E513" s="17" t="s">
        <v>15</v>
      </c>
    </row>
    <row r="514" spans="1:5" ht="16" x14ac:dyDescent="0.2">
      <c r="A514" s="17" t="s">
        <v>540</v>
      </c>
      <c r="B514" s="17" t="s">
        <v>638</v>
      </c>
      <c r="C514" s="18">
        <v>9.4</v>
      </c>
      <c r="D514" s="17" t="s">
        <v>19</v>
      </c>
      <c r="E514" s="17" t="s">
        <v>15</v>
      </c>
    </row>
    <row r="515" spans="1:5" ht="16" x14ac:dyDescent="0.2">
      <c r="A515" s="17" t="s">
        <v>541</v>
      </c>
      <c r="B515" s="17" t="s">
        <v>638</v>
      </c>
      <c r="C515" s="18">
        <v>7.6</v>
      </c>
      <c r="D515" s="17" t="s">
        <v>19</v>
      </c>
      <c r="E515" s="17" t="s">
        <v>15</v>
      </c>
    </row>
    <row r="516" spans="1:5" ht="16" x14ac:dyDescent="0.2">
      <c r="A516" s="17" t="s">
        <v>542</v>
      </c>
      <c r="B516" s="17" t="s">
        <v>638</v>
      </c>
      <c r="C516" s="18">
        <v>7.8</v>
      </c>
      <c r="D516" s="17" t="s">
        <v>19</v>
      </c>
      <c r="E516" s="17" t="s">
        <v>15</v>
      </c>
    </row>
    <row r="517" spans="1:5" ht="16" x14ac:dyDescent="0.2">
      <c r="A517" s="17" t="s">
        <v>543</v>
      </c>
      <c r="B517" s="17" t="s">
        <v>642</v>
      </c>
      <c r="C517" s="18">
        <v>9.8000000000000007</v>
      </c>
      <c r="D517" s="17" t="s">
        <v>14</v>
      </c>
      <c r="E517" s="17" t="s">
        <v>15</v>
      </c>
    </row>
    <row r="518" spans="1:5" ht="16" x14ac:dyDescent="0.2">
      <c r="A518" s="17" t="s">
        <v>544</v>
      </c>
      <c r="B518" s="17" t="s">
        <v>638</v>
      </c>
      <c r="C518" s="18">
        <v>9.6</v>
      </c>
      <c r="D518" s="17" t="s">
        <v>17</v>
      </c>
      <c r="E518" s="17" t="s">
        <v>15</v>
      </c>
    </row>
    <row r="519" spans="1:5" ht="16" x14ac:dyDescent="0.2">
      <c r="A519" s="17" t="s">
        <v>545</v>
      </c>
      <c r="B519" s="17" t="s">
        <v>638</v>
      </c>
      <c r="C519" s="18">
        <v>9.3000000000000007</v>
      </c>
      <c r="D519" s="17" t="s">
        <v>17</v>
      </c>
      <c r="E519" s="17" t="s">
        <v>15</v>
      </c>
    </row>
    <row r="520" spans="1:5" ht="16" x14ac:dyDescent="0.2">
      <c r="A520" s="17" t="s">
        <v>546</v>
      </c>
      <c r="B520" s="17" t="s">
        <v>638</v>
      </c>
      <c r="C520" s="18">
        <v>9.3000000000000007</v>
      </c>
      <c r="D520" s="17" t="s">
        <v>19</v>
      </c>
      <c r="E520" s="17" t="s">
        <v>15</v>
      </c>
    </row>
    <row r="521" spans="1:5" ht="16" x14ac:dyDescent="0.2">
      <c r="A521" s="17" t="s">
        <v>547</v>
      </c>
      <c r="B521" s="17" t="s">
        <v>638</v>
      </c>
      <c r="C521" s="18">
        <v>7.7</v>
      </c>
      <c r="D521" s="17" t="s">
        <v>19</v>
      </c>
      <c r="E521" s="17" t="s">
        <v>15</v>
      </c>
    </row>
    <row r="522" spans="1:5" ht="16" x14ac:dyDescent="0.2">
      <c r="A522" s="17" t="s">
        <v>548</v>
      </c>
      <c r="B522" s="17" t="s">
        <v>638</v>
      </c>
      <c r="C522" s="18">
        <v>9.5</v>
      </c>
      <c r="D522" s="17" t="s">
        <v>19</v>
      </c>
      <c r="E522" s="17" t="s">
        <v>15</v>
      </c>
    </row>
    <row r="523" spans="1:5" ht="16" x14ac:dyDescent="0.2">
      <c r="A523" s="17" t="s">
        <v>549</v>
      </c>
      <c r="B523" s="17" t="s">
        <v>642</v>
      </c>
      <c r="C523" s="18">
        <v>6</v>
      </c>
      <c r="D523" s="17" t="s">
        <v>14</v>
      </c>
      <c r="E523" s="17" t="s">
        <v>15</v>
      </c>
    </row>
    <row r="524" spans="1:5" ht="16" x14ac:dyDescent="0.2">
      <c r="A524" s="17" t="s">
        <v>550</v>
      </c>
      <c r="B524" s="17" t="s">
        <v>638</v>
      </c>
      <c r="C524" s="18">
        <v>6.7</v>
      </c>
      <c r="D524" s="17" t="s">
        <v>17</v>
      </c>
      <c r="E524" s="17" t="s">
        <v>15</v>
      </c>
    </row>
    <row r="525" spans="1:5" ht="16" x14ac:dyDescent="0.2">
      <c r="A525" s="17" t="s">
        <v>551</v>
      </c>
      <c r="B525" s="17" t="s">
        <v>638</v>
      </c>
      <c r="C525" s="18">
        <v>5.0999999999999996</v>
      </c>
      <c r="D525" s="17" t="s">
        <v>17</v>
      </c>
      <c r="E525" s="17" t="s">
        <v>15</v>
      </c>
    </row>
    <row r="526" spans="1:5" ht="16" x14ac:dyDescent="0.2">
      <c r="A526" s="17" t="s">
        <v>552</v>
      </c>
      <c r="B526" s="17" t="s">
        <v>638</v>
      </c>
      <c r="C526" s="18">
        <v>6</v>
      </c>
      <c r="D526" s="17" t="s">
        <v>19</v>
      </c>
      <c r="E526" s="17" t="s">
        <v>15</v>
      </c>
    </row>
    <row r="527" spans="1:5" ht="16" x14ac:dyDescent="0.2">
      <c r="A527" s="17" t="s">
        <v>553</v>
      </c>
      <c r="B527" s="17" t="s">
        <v>638</v>
      </c>
      <c r="C527" s="18">
        <v>3.3</v>
      </c>
      <c r="D527" s="17" t="s">
        <v>19</v>
      </c>
      <c r="E527" s="17" t="s">
        <v>15</v>
      </c>
    </row>
    <row r="528" spans="1:5" ht="16" x14ac:dyDescent="0.2">
      <c r="A528" s="17" t="s">
        <v>554</v>
      </c>
      <c r="B528" s="17" t="s">
        <v>638</v>
      </c>
      <c r="C528" s="18">
        <v>2</v>
      </c>
      <c r="D528" s="17" t="s">
        <v>19</v>
      </c>
      <c r="E528" s="17" t="s">
        <v>15</v>
      </c>
    </row>
    <row r="529" spans="1:5" ht="16" x14ac:dyDescent="0.2">
      <c r="A529" s="17" t="s">
        <v>555</v>
      </c>
      <c r="B529" s="17" t="s">
        <v>642</v>
      </c>
      <c r="C529" s="18">
        <v>9.9</v>
      </c>
      <c r="D529" s="17" t="s">
        <v>14</v>
      </c>
      <c r="E529" s="17" t="s">
        <v>15</v>
      </c>
    </row>
    <row r="530" spans="1:5" ht="16" x14ac:dyDescent="0.2">
      <c r="A530" s="17" t="s">
        <v>556</v>
      </c>
      <c r="B530" s="17" t="s">
        <v>638</v>
      </c>
      <c r="C530" s="18">
        <v>9.4</v>
      </c>
      <c r="D530" s="17" t="s">
        <v>17</v>
      </c>
      <c r="E530" s="17" t="s">
        <v>15</v>
      </c>
    </row>
    <row r="531" spans="1:5" ht="16" x14ac:dyDescent="0.2">
      <c r="A531" s="17" t="s">
        <v>557</v>
      </c>
      <c r="B531" s="17" t="s">
        <v>638</v>
      </c>
      <c r="C531" s="18">
        <v>9.6999999999999993</v>
      </c>
      <c r="D531" s="17" t="s">
        <v>17</v>
      </c>
      <c r="E531" s="17" t="s">
        <v>15</v>
      </c>
    </row>
    <row r="532" spans="1:5" ht="16" x14ac:dyDescent="0.2">
      <c r="A532" s="17" t="s">
        <v>558</v>
      </c>
      <c r="B532" s="17" t="s">
        <v>638</v>
      </c>
      <c r="C532" s="18">
        <v>8.5</v>
      </c>
      <c r="D532" s="17" t="s">
        <v>19</v>
      </c>
      <c r="E532" s="17" t="s">
        <v>15</v>
      </c>
    </row>
    <row r="533" spans="1:5" ht="16" x14ac:dyDescent="0.2">
      <c r="A533" s="17" t="s">
        <v>559</v>
      </c>
      <c r="B533" s="17" t="s">
        <v>638</v>
      </c>
      <c r="C533" s="18">
        <v>6.7</v>
      </c>
      <c r="D533" s="17" t="s">
        <v>19</v>
      </c>
      <c r="E533" s="17" t="s">
        <v>15</v>
      </c>
    </row>
    <row r="534" spans="1:5" ht="16" x14ac:dyDescent="0.2">
      <c r="A534" s="17" t="s">
        <v>560</v>
      </c>
      <c r="B534" s="17" t="s">
        <v>638</v>
      </c>
      <c r="C534" s="18">
        <v>9.5</v>
      </c>
      <c r="D534" s="17" t="s">
        <v>19</v>
      </c>
      <c r="E534" s="17" t="s">
        <v>15</v>
      </c>
    </row>
    <row r="535" spans="1:5" ht="16" x14ac:dyDescent="0.2">
      <c r="A535" s="17" t="s">
        <v>561</v>
      </c>
      <c r="B535" s="17" t="s">
        <v>642</v>
      </c>
      <c r="C535" s="18">
        <v>9.6999999999999993</v>
      </c>
      <c r="D535" s="17" t="s">
        <v>14</v>
      </c>
      <c r="E535" s="17" t="s">
        <v>15</v>
      </c>
    </row>
    <row r="536" spans="1:5" ht="16" x14ac:dyDescent="0.2">
      <c r="A536" s="17" t="s">
        <v>562</v>
      </c>
      <c r="B536" s="17" t="s">
        <v>638</v>
      </c>
      <c r="C536" s="18">
        <v>9.6</v>
      </c>
      <c r="D536" s="17" t="s">
        <v>17</v>
      </c>
      <c r="E536" s="17" t="s">
        <v>15</v>
      </c>
    </row>
    <row r="537" spans="1:5" ht="16" x14ac:dyDescent="0.2">
      <c r="A537" s="17" t="s">
        <v>563</v>
      </c>
      <c r="B537" s="17" t="s">
        <v>638</v>
      </c>
      <c r="C537" s="18">
        <v>9.6</v>
      </c>
      <c r="D537" s="17" t="s">
        <v>17</v>
      </c>
      <c r="E537" s="17" t="s">
        <v>15</v>
      </c>
    </row>
    <row r="538" spans="1:5" ht="16" x14ac:dyDescent="0.2">
      <c r="A538" s="17" t="s">
        <v>564</v>
      </c>
      <c r="B538" s="17" t="s">
        <v>638</v>
      </c>
      <c r="C538" s="18">
        <v>9.4</v>
      </c>
      <c r="D538" s="17" t="s">
        <v>19</v>
      </c>
      <c r="E538" s="17" t="s">
        <v>15</v>
      </c>
    </row>
    <row r="539" spans="1:5" ht="16" x14ac:dyDescent="0.2">
      <c r="A539" s="17" t="s">
        <v>565</v>
      </c>
      <c r="B539" s="17" t="s">
        <v>638</v>
      </c>
      <c r="C539" s="18">
        <v>8.8000000000000007</v>
      </c>
      <c r="D539" s="17" t="s">
        <v>19</v>
      </c>
      <c r="E539" s="17" t="s">
        <v>15</v>
      </c>
    </row>
    <row r="540" spans="1:5" ht="16" x14ac:dyDescent="0.2">
      <c r="A540" s="17" t="s">
        <v>566</v>
      </c>
      <c r="B540" s="17" t="s">
        <v>638</v>
      </c>
      <c r="C540" s="18">
        <v>9.4</v>
      </c>
      <c r="D540" s="17" t="s">
        <v>19</v>
      </c>
      <c r="E540" s="17" t="s">
        <v>15</v>
      </c>
    </row>
    <row r="541" spans="1:5" ht="16" x14ac:dyDescent="0.2">
      <c r="A541" s="17" t="s">
        <v>567</v>
      </c>
      <c r="B541" s="17" t="s">
        <v>638</v>
      </c>
      <c r="C541" s="18">
        <v>8.6</v>
      </c>
      <c r="D541" s="17" t="s">
        <v>19</v>
      </c>
      <c r="E541" s="17" t="s">
        <v>15</v>
      </c>
    </row>
    <row r="542" spans="1:5" ht="16" x14ac:dyDescent="0.2">
      <c r="A542" s="17" t="s">
        <v>568</v>
      </c>
      <c r="B542" s="17" t="s">
        <v>638</v>
      </c>
      <c r="C542" s="18">
        <v>9.4</v>
      </c>
      <c r="D542" s="17" t="s">
        <v>654</v>
      </c>
      <c r="E542" s="17" t="s">
        <v>15</v>
      </c>
    </row>
    <row r="543" spans="1:5" ht="16" x14ac:dyDescent="0.2">
      <c r="A543" s="17" t="s">
        <v>569</v>
      </c>
      <c r="B543" s="17" t="s">
        <v>638</v>
      </c>
      <c r="C543" s="18">
        <v>9.5</v>
      </c>
      <c r="D543" s="17" t="s">
        <v>654</v>
      </c>
      <c r="E543" s="17" t="s">
        <v>15</v>
      </c>
    </row>
    <row r="544" spans="1:5" ht="16" x14ac:dyDescent="0.2">
      <c r="A544" s="17" t="s">
        <v>570</v>
      </c>
      <c r="B544" s="17" t="s">
        <v>638</v>
      </c>
      <c r="C544" s="18">
        <v>8.9</v>
      </c>
      <c r="D544" s="17" t="s">
        <v>17</v>
      </c>
      <c r="E544" s="17" t="s">
        <v>15</v>
      </c>
    </row>
    <row r="545" spans="1:5" ht="16" x14ac:dyDescent="0.2">
      <c r="A545" s="17" t="s">
        <v>571</v>
      </c>
      <c r="B545" s="17" t="s">
        <v>638</v>
      </c>
      <c r="C545" s="18">
        <v>7.3</v>
      </c>
      <c r="D545" s="17" t="s">
        <v>19</v>
      </c>
      <c r="E545" s="17" t="s">
        <v>15</v>
      </c>
    </row>
    <row r="546" spans="1:5" ht="16" x14ac:dyDescent="0.2">
      <c r="A546" s="17" t="s">
        <v>572</v>
      </c>
      <c r="B546" s="17" t="s">
        <v>642</v>
      </c>
      <c r="C546" s="18">
        <v>9</v>
      </c>
      <c r="D546" s="17" t="s">
        <v>19</v>
      </c>
      <c r="E546" s="17" t="s">
        <v>655</v>
      </c>
    </row>
    <row r="547" spans="1:5" ht="16" x14ac:dyDescent="0.2">
      <c r="A547" s="17" t="s">
        <v>573</v>
      </c>
      <c r="B547" s="17" t="s">
        <v>638</v>
      </c>
      <c r="C547" s="18">
        <v>9</v>
      </c>
      <c r="D547" s="17" t="s">
        <v>19</v>
      </c>
      <c r="E547" s="17" t="s">
        <v>15</v>
      </c>
    </row>
    <row r="548" spans="1:5" ht="16" x14ac:dyDescent="0.2">
      <c r="A548" s="17" t="s">
        <v>574</v>
      </c>
      <c r="B548" s="17" t="s">
        <v>638</v>
      </c>
      <c r="C548" s="18">
        <v>9.5</v>
      </c>
      <c r="D548" s="17" t="s">
        <v>19</v>
      </c>
      <c r="E548" s="17" t="s">
        <v>15</v>
      </c>
    </row>
    <row r="549" spans="1:5" ht="16" x14ac:dyDescent="0.2">
      <c r="A549" s="17" t="s">
        <v>575</v>
      </c>
      <c r="B549" s="17" t="s">
        <v>638</v>
      </c>
      <c r="C549" s="18">
        <v>9.4</v>
      </c>
      <c r="D549" s="17" t="s">
        <v>654</v>
      </c>
      <c r="E549" s="17" t="s">
        <v>15</v>
      </c>
    </row>
    <row r="550" spans="1:5" ht="16" x14ac:dyDescent="0.2">
      <c r="A550" s="17" t="s">
        <v>576</v>
      </c>
      <c r="B550" s="17" t="s">
        <v>638</v>
      </c>
      <c r="C550" s="18">
        <v>8.6999999999999993</v>
      </c>
      <c r="D550" s="17" t="s">
        <v>17</v>
      </c>
      <c r="E550" s="17" t="s">
        <v>15</v>
      </c>
    </row>
    <row r="551" spans="1:5" ht="16" x14ac:dyDescent="0.2">
      <c r="A551" s="17" t="s">
        <v>577</v>
      </c>
      <c r="B551" s="17" t="s">
        <v>638</v>
      </c>
      <c r="C551" s="18">
        <v>9.4</v>
      </c>
      <c r="D551" s="17" t="s">
        <v>19</v>
      </c>
      <c r="E551" s="17" t="s">
        <v>15</v>
      </c>
    </row>
    <row r="552" spans="1:5" ht="16" x14ac:dyDescent="0.2">
      <c r="A552" s="17" t="s">
        <v>578</v>
      </c>
      <c r="B552" s="17" t="s">
        <v>638</v>
      </c>
      <c r="C552" s="18">
        <v>9.1999999999999993</v>
      </c>
      <c r="D552" s="17" t="s">
        <v>19</v>
      </c>
      <c r="E552" s="17" t="s">
        <v>15</v>
      </c>
    </row>
    <row r="553" spans="1:5" ht="16" x14ac:dyDescent="0.2">
      <c r="A553" s="17" t="s">
        <v>579</v>
      </c>
      <c r="B553" s="17" t="s">
        <v>638</v>
      </c>
      <c r="C553" s="18">
        <v>9.5</v>
      </c>
      <c r="D553" s="17" t="s">
        <v>19</v>
      </c>
      <c r="E553" s="17" t="s">
        <v>15</v>
      </c>
    </row>
    <row r="554" spans="1:5" ht="16" x14ac:dyDescent="0.2">
      <c r="A554" s="17" t="s">
        <v>580</v>
      </c>
      <c r="B554" s="17" t="s">
        <v>638</v>
      </c>
      <c r="C554" s="18">
        <v>9.6</v>
      </c>
      <c r="D554" s="17" t="s">
        <v>17</v>
      </c>
      <c r="E554" s="17" t="s">
        <v>15</v>
      </c>
    </row>
    <row r="555" spans="1:5" ht="16" x14ac:dyDescent="0.2">
      <c r="A555" s="17" t="s">
        <v>581</v>
      </c>
      <c r="B555" s="17" t="s">
        <v>638</v>
      </c>
      <c r="C555" s="18">
        <v>9.4</v>
      </c>
      <c r="D555" s="17" t="s">
        <v>17</v>
      </c>
      <c r="E555" s="17" t="s">
        <v>15</v>
      </c>
    </row>
    <row r="556" spans="1:5" ht="16" x14ac:dyDescent="0.2">
      <c r="A556" s="17" t="s">
        <v>582</v>
      </c>
      <c r="B556" s="17" t="s">
        <v>638</v>
      </c>
      <c r="C556" s="18">
        <v>9.3000000000000007</v>
      </c>
      <c r="D556" s="17" t="s">
        <v>19</v>
      </c>
      <c r="E556" s="17" t="s">
        <v>15</v>
      </c>
    </row>
    <row r="557" spans="1:5" ht="16" x14ac:dyDescent="0.2">
      <c r="A557" s="17" t="s">
        <v>583</v>
      </c>
      <c r="B557" s="17" t="s">
        <v>638</v>
      </c>
      <c r="C557" s="18">
        <v>5.7</v>
      </c>
      <c r="D557" s="17" t="s">
        <v>19</v>
      </c>
      <c r="E557" s="17" t="s">
        <v>15</v>
      </c>
    </row>
    <row r="558" spans="1:5" ht="16" x14ac:dyDescent="0.2">
      <c r="A558" s="17" t="s">
        <v>584</v>
      </c>
      <c r="B558" s="17" t="s">
        <v>638</v>
      </c>
      <c r="C558" s="18">
        <v>9.3000000000000007</v>
      </c>
      <c r="D558" s="17" t="s">
        <v>19</v>
      </c>
      <c r="E558" s="17" t="s">
        <v>15</v>
      </c>
    </row>
    <row r="559" spans="1:5" ht="16" x14ac:dyDescent="0.2">
      <c r="A559" s="17" t="s">
        <v>585</v>
      </c>
      <c r="B559" s="17" t="s">
        <v>638</v>
      </c>
      <c r="C559" s="18">
        <v>9.6</v>
      </c>
      <c r="D559" s="17" t="s">
        <v>19</v>
      </c>
      <c r="E559" s="17" t="s">
        <v>15</v>
      </c>
    </row>
    <row r="560" spans="1:5" ht="16" x14ac:dyDescent="0.2">
      <c r="A560" s="17" t="s">
        <v>586</v>
      </c>
      <c r="B560" s="17" t="s">
        <v>638</v>
      </c>
      <c r="C560" s="18">
        <v>8.6999999999999993</v>
      </c>
      <c r="D560" s="17" t="s">
        <v>17</v>
      </c>
      <c r="E560" s="17" t="s">
        <v>15</v>
      </c>
    </row>
    <row r="561" spans="1:5" ht="16" x14ac:dyDescent="0.2">
      <c r="A561" s="17" t="s">
        <v>587</v>
      </c>
      <c r="B561" s="17" t="s">
        <v>638</v>
      </c>
      <c r="C561" s="18">
        <v>9.6</v>
      </c>
      <c r="D561" s="17" t="s">
        <v>17</v>
      </c>
      <c r="E561" s="17" t="s">
        <v>15</v>
      </c>
    </row>
    <row r="562" spans="1:5" ht="16" x14ac:dyDescent="0.2">
      <c r="A562" s="17" t="s">
        <v>588</v>
      </c>
      <c r="B562" s="17" t="s">
        <v>638</v>
      </c>
      <c r="C562" s="18">
        <v>3</v>
      </c>
      <c r="D562" s="17" t="s">
        <v>19</v>
      </c>
      <c r="E562" s="17" t="s">
        <v>15</v>
      </c>
    </row>
    <row r="563" spans="1:5" ht="16" x14ac:dyDescent="0.2">
      <c r="A563" s="17" t="s">
        <v>589</v>
      </c>
      <c r="B563" s="17" t="s">
        <v>638</v>
      </c>
      <c r="C563" s="18">
        <v>5.5</v>
      </c>
      <c r="D563" s="17" t="s">
        <v>19</v>
      </c>
      <c r="E563" s="17" t="s">
        <v>15</v>
      </c>
    </row>
    <row r="564" spans="1:5" ht="16" x14ac:dyDescent="0.2">
      <c r="A564" s="17" t="s">
        <v>590</v>
      </c>
      <c r="B564" s="17" t="s">
        <v>638</v>
      </c>
      <c r="C564" s="18">
        <v>5.5</v>
      </c>
      <c r="D564" s="17" t="s">
        <v>19</v>
      </c>
      <c r="E564" s="17" t="s">
        <v>15</v>
      </c>
    </row>
    <row r="565" spans="1:5" ht="16" x14ac:dyDescent="0.2">
      <c r="A565" s="17" t="s">
        <v>591</v>
      </c>
      <c r="B565" s="17" t="s">
        <v>638</v>
      </c>
      <c r="C565" s="18">
        <v>9.5</v>
      </c>
      <c r="D565" s="17" t="s">
        <v>19</v>
      </c>
      <c r="E565" s="17" t="s">
        <v>15</v>
      </c>
    </row>
    <row r="566" spans="1:5" ht="16" x14ac:dyDescent="0.2">
      <c r="A566" s="17" t="s">
        <v>592</v>
      </c>
      <c r="B566" s="17" t="s">
        <v>638</v>
      </c>
      <c r="C566" s="18">
        <v>8.9</v>
      </c>
      <c r="D566" s="17" t="s">
        <v>17</v>
      </c>
      <c r="E566" s="17" t="s">
        <v>15</v>
      </c>
    </row>
    <row r="567" spans="1:5" ht="16" x14ac:dyDescent="0.2">
      <c r="A567" s="17" t="s">
        <v>593</v>
      </c>
      <c r="B567" s="17" t="s">
        <v>638</v>
      </c>
      <c r="C567" s="18">
        <v>8.3000000000000007</v>
      </c>
      <c r="D567" s="17" t="s">
        <v>17</v>
      </c>
      <c r="E567" s="17" t="s">
        <v>15</v>
      </c>
    </row>
    <row r="568" spans="1:5" ht="16" x14ac:dyDescent="0.2">
      <c r="A568" s="17" t="s">
        <v>594</v>
      </c>
      <c r="B568" s="17" t="s">
        <v>638</v>
      </c>
      <c r="C568" s="18">
        <v>9.1999999999999993</v>
      </c>
      <c r="D568" s="17" t="s">
        <v>19</v>
      </c>
      <c r="E568" s="17" t="s">
        <v>15</v>
      </c>
    </row>
    <row r="569" spans="1:5" ht="16" x14ac:dyDescent="0.2">
      <c r="A569" s="17" t="s">
        <v>595</v>
      </c>
      <c r="B569" s="17" t="s">
        <v>638</v>
      </c>
      <c r="C569" s="18">
        <v>6.7</v>
      </c>
      <c r="D569" s="17" t="s">
        <v>19</v>
      </c>
      <c r="E569" s="17" t="s">
        <v>15</v>
      </c>
    </row>
    <row r="570" spans="1:5" ht="16" x14ac:dyDescent="0.2">
      <c r="A570" s="17" t="s">
        <v>596</v>
      </c>
      <c r="B570" s="17" t="s">
        <v>638</v>
      </c>
      <c r="C570" s="18">
        <v>8.6999999999999993</v>
      </c>
      <c r="D570" s="17" t="s">
        <v>19</v>
      </c>
      <c r="E570" s="17" t="s">
        <v>15</v>
      </c>
    </row>
    <row r="571" spans="1:5" ht="16" x14ac:dyDescent="0.2">
      <c r="A571" s="17" t="s">
        <v>597</v>
      </c>
      <c r="B571" s="17" t="s">
        <v>638</v>
      </c>
      <c r="C571" s="18">
        <v>8.4</v>
      </c>
      <c r="D571" s="17" t="s">
        <v>19</v>
      </c>
      <c r="E571" s="17" t="s">
        <v>15</v>
      </c>
    </row>
    <row r="572" spans="1:5" ht="16" x14ac:dyDescent="0.2">
      <c r="A572" s="17" t="s">
        <v>598</v>
      </c>
      <c r="B572" s="17" t="s">
        <v>638</v>
      </c>
      <c r="C572" s="18">
        <v>9.1999999999999993</v>
      </c>
      <c r="D572" s="17" t="s">
        <v>17</v>
      </c>
      <c r="E572" s="17" t="s">
        <v>15</v>
      </c>
    </row>
    <row r="573" spans="1:5" ht="16" x14ac:dyDescent="0.2">
      <c r="A573" s="17" t="s">
        <v>599</v>
      </c>
      <c r="B573" s="17" t="s">
        <v>638</v>
      </c>
      <c r="C573" s="18">
        <v>9.1999999999999993</v>
      </c>
      <c r="D573" s="17" t="s">
        <v>17</v>
      </c>
      <c r="E573" s="17" t="s">
        <v>15</v>
      </c>
    </row>
    <row r="574" spans="1:5" ht="16" x14ac:dyDescent="0.2">
      <c r="A574" s="17" t="s">
        <v>600</v>
      </c>
      <c r="B574" s="17" t="s">
        <v>638</v>
      </c>
      <c r="C574" s="18">
        <v>8.1</v>
      </c>
      <c r="D574" s="17" t="s">
        <v>19</v>
      </c>
      <c r="E574" s="17" t="s">
        <v>15</v>
      </c>
    </row>
    <row r="575" spans="1:5" ht="16" x14ac:dyDescent="0.2">
      <c r="A575" s="17" t="s">
        <v>601</v>
      </c>
      <c r="B575" s="17" t="s">
        <v>638</v>
      </c>
      <c r="C575" s="18">
        <v>8.1999999999999993</v>
      </c>
      <c r="D575" s="17" t="s">
        <v>19</v>
      </c>
      <c r="E575" s="17" t="s">
        <v>15</v>
      </c>
    </row>
    <row r="576" spans="1:5" ht="16" x14ac:dyDescent="0.2">
      <c r="A576" s="17" t="s">
        <v>602</v>
      </c>
      <c r="B576" s="17" t="s">
        <v>638</v>
      </c>
      <c r="C576" s="18">
        <v>9.1999999999999993</v>
      </c>
      <c r="D576" s="17" t="s">
        <v>19</v>
      </c>
      <c r="E576" s="17" t="s">
        <v>15</v>
      </c>
    </row>
    <row r="577" spans="1:5" ht="16" x14ac:dyDescent="0.2">
      <c r="A577" s="17" t="s">
        <v>603</v>
      </c>
      <c r="B577" s="17" t="s">
        <v>638</v>
      </c>
      <c r="C577" s="18">
        <v>8.8000000000000007</v>
      </c>
      <c r="D577" s="17" t="s">
        <v>19</v>
      </c>
      <c r="E577" s="17" t="s">
        <v>15</v>
      </c>
    </row>
    <row r="578" spans="1:5" ht="16" x14ac:dyDescent="0.2">
      <c r="A578" s="17" t="s">
        <v>604</v>
      </c>
      <c r="B578" s="17" t="s">
        <v>638</v>
      </c>
      <c r="C578" s="18">
        <v>9.1</v>
      </c>
      <c r="D578" s="17" t="s">
        <v>17</v>
      </c>
      <c r="E578" s="17" t="s">
        <v>15</v>
      </c>
    </row>
    <row r="579" spans="1:5" ht="16" x14ac:dyDescent="0.2">
      <c r="A579" s="17" t="s">
        <v>605</v>
      </c>
      <c r="B579" s="17" t="s">
        <v>638</v>
      </c>
      <c r="C579" s="18">
        <v>9.4</v>
      </c>
      <c r="D579" s="17" t="s">
        <v>17</v>
      </c>
      <c r="E579" s="17" t="s">
        <v>15</v>
      </c>
    </row>
    <row r="580" spans="1:5" ht="16" x14ac:dyDescent="0.2">
      <c r="A580" s="17" t="s">
        <v>606</v>
      </c>
      <c r="B580" s="17" t="s">
        <v>638</v>
      </c>
      <c r="C580" s="18">
        <v>9.1</v>
      </c>
      <c r="D580" s="17" t="s">
        <v>19</v>
      </c>
      <c r="E580" s="17" t="s">
        <v>15</v>
      </c>
    </row>
    <row r="581" spans="1:5" ht="16" x14ac:dyDescent="0.2">
      <c r="A581" s="17" t="s">
        <v>607</v>
      </c>
      <c r="B581" s="17" t="s">
        <v>638</v>
      </c>
      <c r="C581" s="18">
        <v>6.3</v>
      </c>
      <c r="D581" s="17" t="s">
        <v>19</v>
      </c>
      <c r="E581" s="17" t="s">
        <v>15</v>
      </c>
    </row>
    <row r="582" spans="1:5" ht="16" x14ac:dyDescent="0.2">
      <c r="A582" s="17" t="s">
        <v>608</v>
      </c>
      <c r="B582" s="17" t="s">
        <v>638</v>
      </c>
      <c r="C582" s="18">
        <v>9.5</v>
      </c>
      <c r="D582" s="17" t="s">
        <v>19</v>
      </c>
      <c r="E582" s="17" t="s">
        <v>15</v>
      </c>
    </row>
    <row r="583" spans="1:5" ht="16" x14ac:dyDescent="0.2">
      <c r="A583" s="17" t="s">
        <v>609</v>
      </c>
      <c r="B583" s="17" t="s">
        <v>638</v>
      </c>
      <c r="C583" s="18">
        <v>8.9</v>
      </c>
      <c r="D583" s="17" t="s">
        <v>19</v>
      </c>
      <c r="E583" s="17" t="s">
        <v>15</v>
      </c>
    </row>
    <row r="584" spans="1:5" ht="16" x14ac:dyDescent="0.2">
      <c r="A584" s="17" t="s">
        <v>610</v>
      </c>
      <c r="B584" s="17" t="s">
        <v>638</v>
      </c>
      <c r="C584" s="18">
        <v>8.1</v>
      </c>
      <c r="D584" s="17" t="s">
        <v>654</v>
      </c>
      <c r="E584" s="17" t="s">
        <v>15</v>
      </c>
    </row>
    <row r="585" spans="1:5" ht="16" x14ac:dyDescent="0.2">
      <c r="A585" s="17" t="s">
        <v>611</v>
      </c>
      <c r="B585" s="17" t="s">
        <v>638</v>
      </c>
      <c r="C585" s="18">
        <v>9.6999999999999993</v>
      </c>
      <c r="D585" s="17" t="s">
        <v>654</v>
      </c>
      <c r="E585" s="17" t="s">
        <v>15</v>
      </c>
    </row>
    <row r="586" spans="1:5" ht="16" x14ac:dyDescent="0.2">
      <c r="A586" s="17" t="s">
        <v>612</v>
      </c>
      <c r="B586" s="17" t="s">
        <v>638</v>
      </c>
      <c r="C586" s="18">
        <v>9.1999999999999993</v>
      </c>
      <c r="D586" s="17" t="s">
        <v>17</v>
      </c>
      <c r="E586" s="17" t="s">
        <v>15</v>
      </c>
    </row>
    <row r="587" spans="1:5" ht="16" x14ac:dyDescent="0.2">
      <c r="A587" s="17" t="s">
        <v>613</v>
      </c>
      <c r="B587" s="17" t="s">
        <v>638</v>
      </c>
      <c r="C587" s="18">
        <v>9.1</v>
      </c>
      <c r="D587" s="17" t="s">
        <v>19</v>
      </c>
      <c r="E587" s="17" t="s">
        <v>15</v>
      </c>
    </row>
    <row r="588" spans="1:5" ht="32" x14ac:dyDescent="0.2">
      <c r="A588" s="17" t="s">
        <v>614</v>
      </c>
      <c r="B588" s="17" t="s">
        <v>656</v>
      </c>
      <c r="C588" s="18">
        <v>9</v>
      </c>
      <c r="D588" s="17" t="s">
        <v>19</v>
      </c>
      <c r="E588" s="17" t="s">
        <v>655</v>
      </c>
    </row>
    <row r="589" spans="1:5" ht="16" x14ac:dyDescent="0.2">
      <c r="A589" s="17" t="s">
        <v>615</v>
      </c>
      <c r="B589" s="17" t="s">
        <v>638</v>
      </c>
      <c r="C589" s="18">
        <v>8.5</v>
      </c>
      <c r="D589" s="17" t="s">
        <v>19</v>
      </c>
      <c r="E589" s="17" t="s">
        <v>15</v>
      </c>
    </row>
    <row r="590" spans="1:5" ht="16" x14ac:dyDescent="0.2">
      <c r="A590" s="17" t="s">
        <v>616</v>
      </c>
      <c r="B590" s="17" t="s">
        <v>638</v>
      </c>
      <c r="C590" s="18">
        <v>8.5</v>
      </c>
      <c r="D590" s="17" t="s">
        <v>17</v>
      </c>
      <c r="E590" s="17" t="s">
        <v>15</v>
      </c>
    </row>
    <row r="591" spans="1:5" ht="16" x14ac:dyDescent="0.2">
      <c r="A591" s="17" t="s">
        <v>617</v>
      </c>
      <c r="B591" s="17" t="s">
        <v>638</v>
      </c>
      <c r="C591" s="18">
        <v>6.3</v>
      </c>
      <c r="D591" s="17" t="s">
        <v>17</v>
      </c>
      <c r="E591" s="17" t="s">
        <v>15</v>
      </c>
    </row>
    <row r="592" spans="1:5" ht="16" x14ac:dyDescent="0.2">
      <c r="A592" s="17" t="s">
        <v>618</v>
      </c>
      <c r="B592" s="17" t="s">
        <v>638</v>
      </c>
      <c r="C592" s="18">
        <v>6.3</v>
      </c>
      <c r="D592" s="17" t="s">
        <v>19</v>
      </c>
      <c r="E592" s="17" t="s">
        <v>15</v>
      </c>
    </row>
    <row r="593" spans="1:5" ht="16" x14ac:dyDescent="0.2">
      <c r="A593" s="17" t="s">
        <v>619</v>
      </c>
      <c r="B593" s="17" t="s">
        <v>638</v>
      </c>
      <c r="C593" s="18">
        <v>7.3</v>
      </c>
      <c r="D593" s="17" t="s">
        <v>19</v>
      </c>
      <c r="E593" s="17" t="s">
        <v>15</v>
      </c>
    </row>
    <row r="594" spans="1:5" ht="16" x14ac:dyDescent="0.2">
      <c r="A594" s="17" t="s">
        <v>620</v>
      </c>
      <c r="B594" s="17" t="s">
        <v>638</v>
      </c>
      <c r="C594" s="18">
        <v>5.3</v>
      </c>
      <c r="D594" s="17" t="s">
        <v>19</v>
      </c>
      <c r="E594" s="17" t="s">
        <v>15</v>
      </c>
    </row>
  </sheetData>
  <sortState xmlns:xlrd2="http://schemas.microsoft.com/office/spreadsheetml/2017/richdata2" ref="A2:E594">
    <sortCondition ref="A2:A59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E973-6C29-4B13-A037-3F1024EB07AD}">
  <dimension ref="A1:C594"/>
  <sheetViews>
    <sheetView topLeftCell="A481" workbookViewId="0">
      <selection activeCell="C140" sqref="C140"/>
    </sheetView>
  </sheetViews>
  <sheetFormatPr baseColWidth="10" defaultColWidth="8.83203125" defaultRowHeight="15" x14ac:dyDescent="0.2"/>
  <cols>
    <col min="2" max="2" width="30.83203125" customWidth="1"/>
    <col min="3" max="3" width="40.5" customWidth="1"/>
  </cols>
  <sheetData>
    <row r="1" spans="1:3" x14ac:dyDescent="0.2">
      <c r="A1" s="29" t="s">
        <v>0</v>
      </c>
      <c r="B1" s="29" t="s">
        <v>743</v>
      </c>
      <c r="C1" s="29" t="s">
        <v>744</v>
      </c>
    </row>
    <row r="2" spans="1:3" ht="16" x14ac:dyDescent="0.2">
      <c r="A2" s="30" t="s">
        <v>13</v>
      </c>
      <c r="B2" s="30" t="s">
        <v>745</v>
      </c>
      <c r="C2" s="30" t="s">
        <v>746</v>
      </c>
    </row>
    <row r="3" spans="1:3" ht="16" x14ac:dyDescent="0.2">
      <c r="A3" s="30" t="s">
        <v>16</v>
      </c>
      <c r="B3" s="30" t="s">
        <v>745</v>
      </c>
      <c r="C3" s="30" t="s">
        <v>747</v>
      </c>
    </row>
    <row r="4" spans="1:3" ht="16" x14ac:dyDescent="0.2">
      <c r="A4" s="30" t="s">
        <v>18</v>
      </c>
      <c r="B4" s="30" t="s">
        <v>748</v>
      </c>
      <c r="C4" s="30" t="s">
        <v>749</v>
      </c>
    </row>
    <row r="5" spans="1:3" ht="16" x14ac:dyDescent="0.2">
      <c r="A5" s="30" t="s">
        <v>20</v>
      </c>
      <c r="B5" s="30" t="s">
        <v>745</v>
      </c>
      <c r="C5" s="30" t="s">
        <v>750</v>
      </c>
    </row>
    <row r="6" spans="1:3" ht="16" x14ac:dyDescent="0.2">
      <c r="A6" s="30" t="s">
        <v>21</v>
      </c>
      <c r="B6" s="30" t="s">
        <v>751</v>
      </c>
      <c r="C6" s="30" t="s">
        <v>752</v>
      </c>
    </row>
    <row r="7" spans="1:3" ht="16" x14ac:dyDescent="0.2">
      <c r="A7" s="30" t="s">
        <v>22</v>
      </c>
      <c r="B7" s="30" t="s">
        <v>751</v>
      </c>
      <c r="C7" s="30" t="s">
        <v>753</v>
      </c>
    </row>
    <row r="8" spans="1:3" ht="16" x14ac:dyDescent="0.2">
      <c r="A8" s="30" t="s">
        <v>23</v>
      </c>
      <c r="B8" s="30" t="s">
        <v>745</v>
      </c>
      <c r="C8" s="30" t="s">
        <v>746</v>
      </c>
    </row>
    <row r="9" spans="1:3" ht="16" x14ac:dyDescent="0.2">
      <c r="A9" s="30" t="s">
        <v>24</v>
      </c>
      <c r="B9" s="30" t="s">
        <v>745</v>
      </c>
      <c r="C9" s="30" t="s">
        <v>754</v>
      </c>
    </row>
    <row r="10" spans="1:3" ht="16" x14ac:dyDescent="0.2">
      <c r="A10" s="30" t="s">
        <v>25</v>
      </c>
      <c r="B10" s="30" t="s">
        <v>745</v>
      </c>
      <c r="C10" s="30" t="s">
        <v>746</v>
      </c>
    </row>
    <row r="11" spans="1:3" ht="16" x14ac:dyDescent="0.2">
      <c r="A11" s="30" t="s">
        <v>26</v>
      </c>
      <c r="B11" s="30" t="s">
        <v>751</v>
      </c>
      <c r="C11" s="30" t="s">
        <v>755</v>
      </c>
    </row>
    <row r="12" spans="1:3" ht="16" x14ac:dyDescent="0.2">
      <c r="A12" s="30" t="s">
        <v>27</v>
      </c>
      <c r="B12" s="30" t="s">
        <v>745</v>
      </c>
      <c r="C12" s="30" t="s">
        <v>756</v>
      </c>
    </row>
    <row r="13" spans="1:3" ht="16" x14ac:dyDescent="0.2">
      <c r="A13" s="30" t="s">
        <v>28</v>
      </c>
      <c r="B13" s="30" t="s">
        <v>751</v>
      </c>
      <c r="C13" s="30" t="s">
        <v>757</v>
      </c>
    </row>
    <row r="14" spans="1:3" ht="16" x14ac:dyDescent="0.2">
      <c r="A14" s="30" t="s">
        <v>30</v>
      </c>
      <c r="B14" s="30" t="s">
        <v>748</v>
      </c>
      <c r="C14" s="30" t="s">
        <v>746</v>
      </c>
    </row>
    <row r="15" spans="1:3" ht="16" x14ac:dyDescent="0.2">
      <c r="A15" s="30" t="s">
        <v>31</v>
      </c>
      <c r="B15" s="30" t="s">
        <v>758</v>
      </c>
      <c r="C15" s="30" t="s">
        <v>756</v>
      </c>
    </row>
    <row r="16" spans="1:3" ht="16" x14ac:dyDescent="0.2">
      <c r="A16" s="30" t="s">
        <v>32</v>
      </c>
      <c r="B16" s="30" t="s">
        <v>748</v>
      </c>
      <c r="C16" s="30" t="s">
        <v>747</v>
      </c>
    </row>
    <row r="17" spans="1:3" ht="16" x14ac:dyDescent="0.2">
      <c r="A17" s="30" t="s">
        <v>33</v>
      </c>
      <c r="B17" s="30" t="s">
        <v>745</v>
      </c>
      <c r="C17" s="30" t="s">
        <v>756</v>
      </c>
    </row>
    <row r="18" spans="1:3" ht="16" x14ac:dyDescent="0.2">
      <c r="A18" s="30" t="s">
        <v>34</v>
      </c>
      <c r="B18" s="30" t="s">
        <v>745</v>
      </c>
      <c r="C18" s="30" t="s">
        <v>747</v>
      </c>
    </row>
    <row r="19" spans="1:3" ht="16" x14ac:dyDescent="0.2">
      <c r="A19" s="30" t="s">
        <v>35</v>
      </c>
      <c r="B19" s="30" t="s">
        <v>745</v>
      </c>
      <c r="C19" s="30" t="s">
        <v>747</v>
      </c>
    </row>
    <row r="20" spans="1:3" ht="16" x14ac:dyDescent="0.2">
      <c r="A20" s="30" t="s">
        <v>36</v>
      </c>
      <c r="B20" s="30" t="s">
        <v>759</v>
      </c>
      <c r="C20" s="30" t="s">
        <v>760</v>
      </c>
    </row>
    <row r="21" spans="1:3" ht="16" x14ac:dyDescent="0.2">
      <c r="A21" s="30" t="s">
        <v>37</v>
      </c>
      <c r="B21" s="30" t="s">
        <v>751</v>
      </c>
      <c r="C21" s="30" t="s">
        <v>760</v>
      </c>
    </row>
    <row r="22" spans="1:3" ht="16" x14ac:dyDescent="0.2">
      <c r="A22" s="30" t="s">
        <v>38</v>
      </c>
      <c r="B22" s="30" t="s">
        <v>758</v>
      </c>
      <c r="C22" s="30" t="s">
        <v>756</v>
      </c>
    </row>
    <row r="23" spans="1:3" ht="16" x14ac:dyDescent="0.2">
      <c r="A23" s="30" t="s">
        <v>39</v>
      </c>
      <c r="B23" s="30" t="s">
        <v>745</v>
      </c>
      <c r="C23" s="30" t="s">
        <v>749</v>
      </c>
    </row>
    <row r="24" spans="1:3" ht="16" x14ac:dyDescent="0.2">
      <c r="A24" s="30" t="s">
        <v>40</v>
      </c>
      <c r="B24" s="30" t="s">
        <v>745</v>
      </c>
      <c r="C24" s="30" t="s">
        <v>749</v>
      </c>
    </row>
    <row r="25" spans="1:3" ht="16" x14ac:dyDescent="0.2">
      <c r="A25" s="30" t="s">
        <v>41</v>
      </c>
      <c r="B25" s="30" t="s">
        <v>745</v>
      </c>
      <c r="C25" s="30" t="s">
        <v>746</v>
      </c>
    </row>
    <row r="26" spans="1:3" ht="16" x14ac:dyDescent="0.2">
      <c r="A26" s="30" t="s">
        <v>42</v>
      </c>
      <c r="B26" s="30" t="s">
        <v>745</v>
      </c>
      <c r="C26" s="30" t="s">
        <v>746</v>
      </c>
    </row>
    <row r="27" spans="1:3" ht="16" x14ac:dyDescent="0.2">
      <c r="A27" s="30" t="s">
        <v>43</v>
      </c>
      <c r="B27" s="30" t="s">
        <v>745</v>
      </c>
      <c r="C27" s="30" t="s">
        <v>756</v>
      </c>
    </row>
    <row r="28" spans="1:3" ht="16" x14ac:dyDescent="0.2">
      <c r="A28" s="30" t="s">
        <v>44</v>
      </c>
      <c r="B28" s="30" t="s">
        <v>761</v>
      </c>
      <c r="C28" s="30" t="s">
        <v>762</v>
      </c>
    </row>
    <row r="29" spans="1:3" ht="16" x14ac:dyDescent="0.2">
      <c r="A29" s="30" t="s">
        <v>45</v>
      </c>
      <c r="B29" s="30" t="s">
        <v>748</v>
      </c>
      <c r="C29" s="30" t="s">
        <v>749</v>
      </c>
    </row>
    <row r="30" spans="1:3" ht="16" x14ac:dyDescent="0.2">
      <c r="A30" s="30" t="s">
        <v>46</v>
      </c>
      <c r="B30" s="30" t="s">
        <v>745</v>
      </c>
      <c r="C30" s="30" t="s">
        <v>746</v>
      </c>
    </row>
    <row r="31" spans="1:3" ht="16" x14ac:dyDescent="0.2">
      <c r="A31" s="30" t="s">
        <v>47</v>
      </c>
      <c r="B31" s="30" t="s">
        <v>751</v>
      </c>
      <c r="C31" s="30" t="s">
        <v>760</v>
      </c>
    </row>
    <row r="32" spans="1:3" ht="16" x14ac:dyDescent="0.2">
      <c r="A32" s="30" t="s">
        <v>48</v>
      </c>
      <c r="B32" s="30" t="s">
        <v>748</v>
      </c>
      <c r="C32" s="30" t="s">
        <v>746</v>
      </c>
    </row>
    <row r="33" spans="1:3" ht="16" x14ac:dyDescent="0.2">
      <c r="A33" s="30" t="s">
        <v>49</v>
      </c>
      <c r="B33" s="30" t="s">
        <v>745</v>
      </c>
      <c r="C33" s="30" t="s">
        <v>749</v>
      </c>
    </row>
    <row r="34" spans="1:3" ht="16" x14ac:dyDescent="0.2">
      <c r="A34" s="30" t="s">
        <v>50</v>
      </c>
      <c r="B34" s="30" t="s">
        <v>748</v>
      </c>
      <c r="C34" s="30" t="s">
        <v>747</v>
      </c>
    </row>
    <row r="35" spans="1:3" ht="16" x14ac:dyDescent="0.2">
      <c r="A35" s="30" t="s">
        <v>51</v>
      </c>
      <c r="B35" s="30" t="s">
        <v>745</v>
      </c>
      <c r="C35" s="30" t="s">
        <v>756</v>
      </c>
    </row>
    <row r="36" spans="1:3" ht="16" x14ac:dyDescent="0.2">
      <c r="A36" s="30" t="s">
        <v>52</v>
      </c>
      <c r="B36" s="30" t="s">
        <v>745</v>
      </c>
      <c r="C36" s="30" t="s">
        <v>749</v>
      </c>
    </row>
    <row r="37" spans="1:3" ht="16" x14ac:dyDescent="0.2">
      <c r="A37" s="30" t="s">
        <v>53</v>
      </c>
      <c r="B37" s="30" t="s">
        <v>745</v>
      </c>
      <c r="C37" s="30" t="s">
        <v>747</v>
      </c>
    </row>
    <row r="38" spans="1:3" ht="16" x14ac:dyDescent="0.2">
      <c r="A38" s="30" t="s">
        <v>54</v>
      </c>
      <c r="B38" s="30" t="s">
        <v>759</v>
      </c>
      <c r="C38" s="30" t="s">
        <v>760</v>
      </c>
    </row>
    <row r="39" spans="1:3" ht="16" x14ac:dyDescent="0.2">
      <c r="A39" s="30" t="s">
        <v>55</v>
      </c>
      <c r="B39" s="30" t="s">
        <v>745</v>
      </c>
      <c r="C39" s="30" t="s">
        <v>749</v>
      </c>
    </row>
    <row r="40" spans="1:3" ht="16" x14ac:dyDescent="0.2">
      <c r="A40" s="30" t="s">
        <v>56</v>
      </c>
      <c r="B40" s="30" t="s">
        <v>748</v>
      </c>
      <c r="C40" s="30" t="s">
        <v>756</v>
      </c>
    </row>
    <row r="41" spans="1:3" ht="16" x14ac:dyDescent="0.2">
      <c r="A41" s="30" t="s">
        <v>57</v>
      </c>
      <c r="B41" s="30" t="s">
        <v>745</v>
      </c>
      <c r="C41" s="30" t="s">
        <v>749</v>
      </c>
    </row>
    <row r="42" spans="1:3" ht="16" x14ac:dyDescent="0.2">
      <c r="A42" s="30" t="s">
        <v>58</v>
      </c>
      <c r="B42" s="30" t="s">
        <v>745</v>
      </c>
      <c r="C42" s="30" t="s">
        <v>754</v>
      </c>
    </row>
    <row r="43" spans="1:3" ht="16" x14ac:dyDescent="0.2">
      <c r="A43" s="30" t="s">
        <v>59</v>
      </c>
      <c r="B43" s="30" t="s">
        <v>745</v>
      </c>
      <c r="C43" s="30" t="s">
        <v>763</v>
      </c>
    </row>
    <row r="44" spans="1:3" ht="16" x14ac:dyDescent="0.2">
      <c r="A44" s="30" t="s">
        <v>60</v>
      </c>
      <c r="B44" s="30" t="s">
        <v>745</v>
      </c>
      <c r="C44" s="30" t="s">
        <v>749</v>
      </c>
    </row>
    <row r="45" spans="1:3" ht="16" x14ac:dyDescent="0.2">
      <c r="A45" s="30" t="s">
        <v>61</v>
      </c>
      <c r="B45" s="30" t="s">
        <v>745</v>
      </c>
      <c r="C45" s="30" t="s">
        <v>754</v>
      </c>
    </row>
    <row r="46" spans="1:3" ht="16" x14ac:dyDescent="0.2">
      <c r="A46" s="30" t="s">
        <v>62</v>
      </c>
      <c r="B46" s="30" t="s">
        <v>745</v>
      </c>
      <c r="C46" s="30" t="s">
        <v>747</v>
      </c>
    </row>
    <row r="47" spans="1:3" ht="16" x14ac:dyDescent="0.2">
      <c r="A47" s="30" t="s">
        <v>63</v>
      </c>
      <c r="B47" s="30" t="s">
        <v>748</v>
      </c>
      <c r="C47" s="30" t="s">
        <v>763</v>
      </c>
    </row>
    <row r="48" spans="1:3" ht="16" x14ac:dyDescent="0.2">
      <c r="A48" s="30" t="s">
        <v>64</v>
      </c>
      <c r="B48" s="30" t="s">
        <v>758</v>
      </c>
      <c r="C48" s="30" t="s">
        <v>753</v>
      </c>
    </row>
    <row r="49" spans="1:3" ht="16" x14ac:dyDescent="0.2">
      <c r="A49" s="30" t="s">
        <v>65</v>
      </c>
      <c r="B49" s="30" t="s">
        <v>748</v>
      </c>
      <c r="C49" s="30" t="s">
        <v>763</v>
      </c>
    </row>
    <row r="50" spans="1:3" ht="16" x14ac:dyDescent="0.2">
      <c r="A50" s="30" t="s">
        <v>66</v>
      </c>
      <c r="B50" s="30" t="s">
        <v>748</v>
      </c>
      <c r="C50" s="30" t="s">
        <v>639</v>
      </c>
    </row>
    <row r="51" spans="1:3" ht="16" x14ac:dyDescent="0.2">
      <c r="A51" s="30" t="s">
        <v>67</v>
      </c>
      <c r="B51" s="30" t="s">
        <v>745</v>
      </c>
      <c r="C51" s="30" t="s">
        <v>763</v>
      </c>
    </row>
    <row r="52" spans="1:3" ht="16" x14ac:dyDescent="0.2">
      <c r="A52" s="30" t="s">
        <v>68</v>
      </c>
      <c r="B52" s="30" t="s">
        <v>751</v>
      </c>
      <c r="C52" s="30" t="s">
        <v>764</v>
      </c>
    </row>
    <row r="53" spans="1:3" ht="16" x14ac:dyDescent="0.2">
      <c r="A53" s="30" t="s">
        <v>69</v>
      </c>
      <c r="B53" s="30" t="s">
        <v>745</v>
      </c>
      <c r="C53" s="30" t="s">
        <v>754</v>
      </c>
    </row>
    <row r="54" spans="1:3" ht="16" x14ac:dyDescent="0.2">
      <c r="A54" s="30" t="s">
        <v>70</v>
      </c>
      <c r="B54" s="30" t="s">
        <v>745</v>
      </c>
      <c r="C54" s="30" t="s">
        <v>763</v>
      </c>
    </row>
    <row r="55" spans="1:3" ht="16" x14ac:dyDescent="0.2">
      <c r="A55" s="30" t="s">
        <v>71</v>
      </c>
      <c r="B55" s="30" t="s">
        <v>745</v>
      </c>
      <c r="C55" s="30" t="s">
        <v>746</v>
      </c>
    </row>
    <row r="56" spans="1:3" ht="16" x14ac:dyDescent="0.2">
      <c r="A56" s="30" t="s">
        <v>72</v>
      </c>
      <c r="B56" s="30" t="s">
        <v>748</v>
      </c>
      <c r="C56" s="30" t="s">
        <v>639</v>
      </c>
    </row>
    <row r="57" spans="1:3" ht="16" x14ac:dyDescent="0.2">
      <c r="A57" s="30" t="s">
        <v>73</v>
      </c>
      <c r="B57" s="30" t="s">
        <v>745</v>
      </c>
      <c r="C57" s="30" t="s">
        <v>749</v>
      </c>
    </row>
    <row r="58" spans="1:3" ht="16" x14ac:dyDescent="0.2">
      <c r="A58" s="30" t="s">
        <v>74</v>
      </c>
      <c r="B58" s="30" t="s">
        <v>751</v>
      </c>
      <c r="C58" s="30" t="s">
        <v>765</v>
      </c>
    </row>
    <row r="59" spans="1:3" ht="16" x14ac:dyDescent="0.2">
      <c r="A59" s="30" t="s">
        <v>75</v>
      </c>
      <c r="B59" s="30" t="s">
        <v>758</v>
      </c>
      <c r="C59" s="30" t="s">
        <v>766</v>
      </c>
    </row>
    <row r="60" spans="1:3" ht="16" x14ac:dyDescent="0.2">
      <c r="A60" s="30" t="s">
        <v>76</v>
      </c>
      <c r="B60" s="30" t="s">
        <v>745</v>
      </c>
      <c r="C60" s="30" t="s">
        <v>763</v>
      </c>
    </row>
    <row r="61" spans="1:3" ht="16" x14ac:dyDescent="0.2">
      <c r="A61" s="30" t="s">
        <v>77</v>
      </c>
      <c r="B61" s="30" t="s">
        <v>758</v>
      </c>
      <c r="C61" s="30" t="s">
        <v>639</v>
      </c>
    </row>
    <row r="62" spans="1:3" ht="16" x14ac:dyDescent="0.2">
      <c r="A62" s="30" t="s">
        <v>78</v>
      </c>
      <c r="B62" s="30" t="s">
        <v>748</v>
      </c>
      <c r="C62" s="30" t="s">
        <v>766</v>
      </c>
    </row>
    <row r="63" spans="1:3" ht="16" x14ac:dyDescent="0.2">
      <c r="A63" s="30" t="s">
        <v>80</v>
      </c>
      <c r="B63" s="30" t="s">
        <v>745</v>
      </c>
      <c r="C63" s="30" t="s">
        <v>756</v>
      </c>
    </row>
    <row r="64" spans="1:3" ht="16" x14ac:dyDescent="0.2">
      <c r="A64" s="30" t="s">
        <v>82</v>
      </c>
      <c r="B64" s="30" t="s">
        <v>748</v>
      </c>
      <c r="C64" s="30" t="s">
        <v>749</v>
      </c>
    </row>
    <row r="65" spans="1:3" ht="16" x14ac:dyDescent="0.2">
      <c r="A65" s="30" t="s">
        <v>83</v>
      </c>
      <c r="B65" s="30" t="s">
        <v>767</v>
      </c>
      <c r="C65" s="30" t="s">
        <v>767</v>
      </c>
    </row>
    <row r="66" spans="1:3" ht="16" x14ac:dyDescent="0.2">
      <c r="A66" s="30" t="s">
        <v>84</v>
      </c>
      <c r="B66" s="30" t="s">
        <v>748</v>
      </c>
      <c r="C66" s="30" t="s">
        <v>749</v>
      </c>
    </row>
    <row r="67" spans="1:3" ht="16" x14ac:dyDescent="0.2">
      <c r="A67" s="30" t="s">
        <v>86</v>
      </c>
      <c r="B67" s="30" t="s">
        <v>768</v>
      </c>
      <c r="C67" s="30" t="s">
        <v>763</v>
      </c>
    </row>
    <row r="68" spans="1:3" ht="16" x14ac:dyDescent="0.2">
      <c r="A68" s="30" t="s">
        <v>87</v>
      </c>
      <c r="B68" s="30" t="s">
        <v>745</v>
      </c>
      <c r="C68" s="30" t="s">
        <v>746</v>
      </c>
    </row>
    <row r="69" spans="1:3" ht="16" x14ac:dyDescent="0.2">
      <c r="A69" s="30" t="s">
        <v>88</v>
      </c>
      <c r="B69" s="30" t="s">
        <v>745</v>
      </c>
      <c r="C69" s="30" t="s">
        <v>746</v>
      </c>
    </row>
    <row r="70" spans="1:3" ht="16" x14ac:dyDescent="0.2">
      <c r="A70" s="30" t="s">
        <v>89</v>
      </c>
      <c r="B70" s="30" t="s">
        <v>745</v>
      </c>
      <c r="C70" s="30" t="s">
        <v>746</v>
      </c>
    </row>
    <row r="71" spans="1:3" ht="16" x14ac:dyDescent="0.2">
      <c r="A71" s="30" t="s">
        <v>90</v>
      </c>
      <c r="B71" s="30" t="s">
        <v>751</v>
      </c>
      <c r="C71" s="30" t="s">
        <v>753</v>
      </c>
    </row>
    <row r="72" spans="1:3" ht="16" x14ac:dyDescent="0.2">
      <c r="A72" s="30" t="s">
        <v>91</v>
      </c>
      <c r="B72" s="30" t="s">
        <v>745</v>
      </c>
      <c r="C72" s="30" t="s">
        <v>746</v>
      </c>
    </row>
    <row r="73" spans="1:3" ht="16" x14ac:dyDescent="0.2">
      <c r="A73" s="30" t="s">
        <v>92</v>
      </c>
      <c r="B73" s="30" t="s">
        <v>745</v>
      </c>
      <c r="C73" s="30" t="s">
        <v>756</v>
      </c>
    </row>
    <row r="74" spans="1:3" ht="16" x14ac:dyDescent="0.2">
      <c r="A74" s="30" t="s">
        <v>93</v>
      </c>
      <c r="B74" s="30" t="s">
        <v>745</v>
      </c>
      <c r="C74" s="30" t="s">
        <v>746</v>
      </c>
    </row>
    <row r="75" spans="1:3" ht="16" x14ac:dyDescent="0.2">
      <c r="A75" s="30" t="s">
        <v>94</v>
      </c>
      <c r="B75" s="30" t="s">
        <v>758</v>
      </c>
      <c r="C75" s="30" t="s">
        <v>746</v>
      </c>
    </row>
    <row r="76" spans="1:3" ht="16" x14ac:dyDescent="0.2">
      <c r="A76" s="30" t="s">
        <v>95</v>
      </c>
      <c r="B76" s="30" t="s">
        <v>748</v>
      </c>
      <c r="C76" s="30" t="s">
        <v>764</v>
      </c>
    </row>
    <row r="77" spans="1:3" ht="16" x14ac:dyDescent="0.2">
      <c r="A77" s="30" t="s">
        <v>96</v>
      </c>
      <c r="B77" s="30" t="s">
        <v>745</v>
      </c>
      <c r="C77" s="30" t="s">
        <v>747</v>
      </c>
    </row>
    <row r="78" spans="1:3" ht="16" x14ac:dyDescent="0.2">
      <c r="A78" s="30" t="s">
        <v>97</v>
      </c>
      <c r="B78" s="30" t="s">
        <v>745</v>
      </c>
      <c r="C78" s="30" t="s">
        <v>746</v>
      </c>
    </row>
    <row r="79" spans="1:3" ht="16" x14ac:dyDescent="0.2">
      <c r="A79" s="30" t="s">
        <v>98</v>
      </c>
      <c r="B79" s="30" t="s">
        <v>745</v>
      </c>
      <c r="C79" s="30" t="s">
        <v>756</v>
      </c>
    </row>
    <row r="80" spans="1:3" ht="16" x14ac:dyDescent="0.2">
      <c r="A80" s="30" t="s">
        <v>99</v>
      </c>
      <c r="B80" s="30" t="s">
        <v>759</v>
      </c>
      <c r="C80" s="30" t="s">
        <v>641</v>
      </c>
    </row>
    <row r="81" spans="1:3" ht="16" x14ac:dyDescent="0.2">
      <c r="A81" s="30" t="s">
        <v>100</v>
      </c>
      <c r="B81" s="30" t="s">
        <v>745</v>
      </c>
      <c r="C81" s="30" t="s">
        <v>749</v>
      </c>
    </row>
    <row r="82" spans="1:3" ht="16" x14ac:dyDescent="0.2">
      <c r="A82" s="30" t="s">
        <v>101</v>
      </c>
      <c r="B82" s="30" t="s">
        <v>751</v>
      </c>
      <c r="C82" s="30" t="s">
        <v>760</v>
      </c>
    </row>
    <row r="83" spans="1:3" ht="16" x14ac:dyDescent="0.2">
      <c r="A83" s="30" t="s">
        <v>102</v>
      </c>
      <c r="B83" s="30" t="s">
        <v>745</v>
      </c>
      <c r="C83" s="30" t="s">
        <v>754</v>
      </c>
    </row>
    <row r="84" spans="1:3" ht="16" x14ac:dyDescent="0.2">
      <c r="A84" s="30" t="s">
        <v>103</v>
      </c>
      <c r="B84" s="30" t="s">
        <v>751</v>
      </c>
      <c r="C84" s="30" t="s">
        <v>769</v>
      </c>
    </row>
    <row r="85" spans="1:3" ht="16" x14ac:dyDescent="0.2">
      <c r="A85" s="30" t="s">
        <v>104</v>
      </c>
      <c r="B85" s="30" t="s">
        <v>745</v>
      </c>
      <c r="C85" s="30" t="s">
        <v>747</v>
      </c>
    </row>
    <row r="86" spans="1:3" ht="16" x14ac:dyDescent="0.2">
      <c r="A86" s="30" t="s">
        <v>105</v>
      </c>
      <c r="B86" s="30" t="s">
        <v>748</v>
      </c>
      <c r="C86" s="30" t="s">
        <v>769</v>
      </c>
    </row>
    <row r="87" spans="1:3" ht="16" x14ac:dyDescent="0.2">
      <c r="A87" s="30" t="s">
        <v>106</v>
      </c>
      <c r="B87" s="30" t="s">
        <v>745</v>
      </c>
      <c r="C87" s="30" t="s">
        <v>749</v>
      </c>
    </row>
    <row r="88" spans="1:3" ht="16" x14ac:dyDescent="0.2">
      <c r="A88" s="30" t="s">
        <v>107</v>
      </c>
      <c r="B88" s="30" t="s">
        <v>748</v>
      </c>
      <c r="C88" s="30" t="s">
        <v>763</v>
      </c>
    </row>
    <row r="89" spans="1:3" ht="16" x14ac:dyDescent="0.2">
      <c r="A89" s="30" t="s">
        <v>108</v>
      </c>
      <c r="B89" s="30" t="s">
        <v>745</v>
      </c>
      <c r="C89" s="30" t="s">
        <v>756</v>
      </c>
    </row>
    <row r="90" spans="1:3" ht="16" x14ac:dyDescent="0.2">
      <c r="A90" s="30" t="s">
        <v>109</v>
      </c>
      <c r="B90" s="30" t="s">
        <v>745</v>
      </c>
      <c r="C90" s="30" t="s">
        <v>746</v>
      </c>
    </row>
    <row r="91" spans="1:3" ht="16" x14ac:dyDescent="0.2">
      <c r="A91" s="30" t="s">
        <v>110</v>
      </c>
      <c r="B91" s="30" t="s">
        <v>770</v>
      </c>
      <c r="C91" s="30" t="s">
        <v>771</v>
      </c>
    </row>
    <row r="92" spans="1:3" ht="16" x14ac:dyDescent="0.2">
      <c r="A92" s="30" t="s">
        <v>111</v>
      </c>
      <c r="B92" s="30" t="s">
        <v>748</v>
      </c>
      <c r="C92" s="30" t="s">
        <v>639</v>
      </c>
    </row>
    <row r="93" spans="1:3" ht="16" x14ac:dyDescent="0.2">
      <c r="A93" s="30" t="s">
        <v>112</v>
      </c>
      <c r="B93" s="30" t="s">
        <v>745</v>
      </c>
      <c r="C93" s="30" t="s">
        <v>746</v>
      </c>
    </row>
    <row r="94" spans="1:3" ht="16" x14ac:dyDescent="0.2">
      <c r="A94" s="30" t="s">
        <v>113</v>
      </c>
      <c r="B94" s="30" t="s">
        <v>748</v>
      </c>
      <c r="C94" s="30" t="s">
        <v>763</v>
      </c>
    </row>
    <row r="95" spans="1:3" ht="16" x14ac:dyDescent="0.2">
      <c r="A95" s="30" t="s">
        <v>114</v>
      </c>
      <c r="B95" s="30" t="s">
        <v>745</v>
      </c>
      <c r="C95" s="30" t="s">
        <v>763</v>
      </c>
    </row>
    <row r="96" spans="1:3" ht="16" x14ac:dyDescent="0.2">
      <c r="A96" s="30" t="s">
        <v>115</v>
      </c>
      <c r="B96" s="30" t="s">
        <v>745</v>
      </c>
      <c r="C96" s="30" t="s">
        <v>747</v>
      </c>
    </row>
    <row r="97" spans="1:3" ht="16" x14ac:dyDescent="0.2">
      <c r="A97" s="30" t="s">
        <v>116</v>
      </c>
      <c r="B97" s="30" t="s">
        <v>772</v>
      </c>
      <c r="C97" s="30" t="s">
        <v>773</v>
      </c>
    </row>
    <row r="98" spans="1:3" ht="16" x14ac:dyDescent="0.2">
      <c r="A98" s="30" t="s">
        <v>117</v>
      </c>
      <c r="B98" s="30" t="s">
        <v>745</v>
      </c>
      <c r="C98" s="30" t="s">
        <v>746</v>
      </c>
    </row>
    <row r="99" spans="1:3" ht="16" x14ac:dyDescent="0.2">
      <c r="A99" s="30" t="s">
        <v>118</v>
      </c>
      <c r="B99" s="30" t="s">
        <v>745</v>
      </c>
      <c r="C99" s="30" t="s">
        <v>749</v>
      </c>
    </row>
    <row r="100" spans="1:3" ht="16" x14ac:dyDescent="0.2">
      <c r="A100" s="30" t="s">
        <v>119</v>
      </c>
      <c r="B100" s="30" t="s">
        <v>745</v>
      </c>
      <c r="C100" s="30" t="s">
        <v>749</v>
      </c>
    </row>
    <row r="101" spans="1:3" ht="16" x14ac:dyDescent="0.2">
      <c r="A101" s="30" t="s">
        <v>120</v>
      </c>
      <c r="B101" s="30" t="s">
        <v>774</v>
      </c>
      <c r="C101" s="30" t="s">
        <v>769</v>
      </c>
    </row>
    <row r="102" spans="1:3" ht="16" x14ac:dyDescent="0.2">
      <c r="A102" s="30" t="s">
        <v>121</v>
      </c>
      <c r="B102" s="30" t="s">
        <v>745</v>
      </c>
      <c r="C102" s="30" t="s">
        <v>763</v>
      </c>
    </row>
    <row r="103" spans="1:3" ht="16" x14ac:dyDescent="0.2">
      <c r="A103" s="30" t="s">
        <v>122</v>
      </c>
      <c r="B103" s="30" t="s">
        <v>745</v>
      </c>
      <c r="C103" s="30" t="s">
        <v>775</v>
      </c>
    </row>
    <row r="104" spans="1:3" ht="16" x14ac:dyDescent="0.2">
      <c r="A104" s="30" t="s">
        <v>123</v>
      </c>
      <c r="B104" s="30" t="s">
        <v>745</v>
      </c>
      <c r="C104" s="30" t="s">
        <v>746</v>
      </c>
    </row>
    <row r="105" spans="1:3" ht="16" x14ac:dyDescent="0.2">
      <c r="A105" s="30" t="s">
        <v>124</v>
      </c>
      <c r="B105" s="30" t="s">
        <v>745</v>
      </c>
      <c r="C105" s="30" t="s">
        <v>763</v>
      </c>
    </row>
    <row r="106" spans="1:3" ht="16" x14ac:dyDescent="0.2">
      <c r="A106" s="30" t="s">
        <v>125</v>
      </c>
      <c r="B106" s="30" t="s">
        <v>745</v>
      </c>
      <c r="C106" s="30" t="s">
        <v>754</v>
      </c>
    </row>
    <row r="107" spans="1:3" ht="16" x14ac:dyDescent="0.2">
      <c r="A107" s="30" t="s">
        <v>126</v>
      </c>
      <c r="B107" s="30" t="s">
        <v>776</v>
      </c>
      <c r="C107" s="30" t="s">
        <v>777</v>
      </c>
    </row>
    <row r="108" spans="1:3" ht="16" x14ac:dyDescent="0.2">
      <c r="A108" s="30" t="s">
        <v>127</v>
      </c>
      <c r="B108" s="30" t="s">
        <v>759</v>
      </c>
      <c r="C108" s="30" t="s">
        <v>778</v>
      </c>
    </row>
    <row r="109" spans="1:3" ht="16" x14ac:dyDescent="0.2">
      <c r="A109" s="30" t="s">
        <v>128</v>
      </c>
      <c r="B109" s="30" t="s">
        <v>745</v>
      </c>
      <c r="C109" s="30" t="s">
        <v>756</v>
      </c>
    </row>
    <row r="110" spans="1:3" ht="16" x14ac:dyDescent="0.2">
      <c r="A110" s="30" t="s">
        <v>129</v>
      </c>
      <c r="B110" s="30" t="s">
        <v>751</v>
      </c>
      <c r="C110" s="30" t="s">
        <v>779</v>
      </c>
    </row>
    <row r="111" spans="1:3" ht="16" x14ac:dyDescent="0.2">
      <c r="A111" s="30" t="s">
        <v>130</v>
      </c>
      <c r="B111" s="30" t="s">
        <v>780</v>
      </c>
      <c r="C111" s="30" t="s">
        <v>757</v>
      </c>
    </row>
    <row r="112" spans="1:3" ht="16" x14ac:dyDescent="0.2">
      <c r="A112" s="30" t="s">
        <v>131</v>
      </c>
      <c r="B112" s="30" t="s">
        <v>745</v>
      </c>
      <c r="C112" s="30" t="s">
        <v>754</v>
      </c>
    </row>
    <row r="113" spans="1:3" ht="16" x14ac:dyDescent="0.2">
      <c r="A113" s="30" t="s">
        <v>132</v>
      </c>
      <c r="B113" s="30" t="s">
        <v>751</v>
      </c>
      <c r="C113" s="30" t="s">
        <v>769</v>
      </c>
    </row>
    <row r="114" spans="1:3" ht="16" x14ac:dyDescent="0.2">
      <c r="A114" s="30" t="s">
        <v>133</v>
      </c>
      <c r="B114" s="30" t="s">
        <v>745</v>
      </c>
      <c r="C114" s="30" t="s">
        <v>775</v>
      </c>
    </row>
    <row r="115" spans="1:3" ht="16" x14ac:dyDescent="0.2">
      <c r="A115" s="30" t="s">
        <v>134</v>
      </c>
      <c r="B115" s="30" t="s">
        <v>748</v>
      </c>
      <c r="C115" s="30" t="s">
        <v>763</v>
      </c>
    </row>
    <row r="116" spans="1:3" ht="16" x14ac:dyDescent="0.2">
      <c r="A116" s="30" t="s">
        <v>135</v>
      </c>
      <c r="B116" s="30" t="s">
        <v>758</v>
      </c>
      <c r="C116" s="30" t="s">
        <v>766</v>
      </c>
    </row>
    <row r="117" spans="1:3" ht="16" x14ac:dyDescent="0.2">
      <c r="A117" s="30" t="s">
        <v>136</v>
      </c>
      <c r="B117" s="30" t="s">
        <v>781</v>
      </c>
      <c r="C117" s="30" t="s">
        <v>764</v>
      </c>
    </row>
    <row r="118" spans="1:3" ht="16" x14ac:dyDescent="0.2">
      <c r="A118" s="30" t="s">
        <v>137</v>
      </c>
      <c r="B118" s="30" t="s">
        <v>751</v>
      </c>
      <c r="C118" s="30" t="s">
        <v>752</v>
      </c>
    </row>
    <row r="119" spans="1:3" ht="16" x14ac:dyDescent="0.2">
      <c r="A119" s="30" t="s">
        <v>138</v>
      </c>
      <c r="B119" s="30" t="s">
        <v>782</v>
      </c>
      <c r="C119" s="30" t="s">
        <v>783</v>
      </c>
    </row>
    <row r="120" spans="1:3" ht="16" x14ac:dyDescent="0.2">
      <c r="A120" s="30" t="s">
        <v>139</v>
      </c>
      <c r="B120" s="30" t="s">
        <v>751</v>
      </c>
      <c r="C120" s="30" t="s">
        <v>752</v>
      </c>
    </row>
    <row r="121" spans="1:3" ht="16" x14ac:dyDescent="0.2">
      <c r="A121" s="30" t="s">
        <v>140</v>
      </c>
      <c r="B121" s="30" t="s">
        <v>770</v>
      </c>
      <c r="C121" s="30" t="s">
        <v>639</v>
      </c>
    </row>
    <row r="122" spans="1:3" ht="16" x14ac:dyDescent="0.2">
      <c r="A122" s="30" t="s">
        <v>141</v>
      </c>
      <c r="B122" s="30" t="s">
        <v>784</v>
      </c>
      <c r="C122" s="30" t="s">
        <v>785</v>
      </c>
    </row>
    <row r="123" spans="1:3" ht="16" x14ac:dyDescent="0.2">
      <c r="A123" s="30" t="s">
        <v>143</v>
      </c>
      <c r="B123" s="30" t="s">
        <v>768</v>
      </c>
      <c r="C123" s="30" t="s">
        <v>635</v>
      </c>
    </row>
    <row r="124" spans="1:3" ht="16" x14ac:dyDescent="0.2">
      <c r="A124" s="30" t="s">
        <v>144</v>
      </c>
      <c r="B124" s="30" t="s">
        <v>768</v>
      </c>
      <c r="C124" s="30" t="s">
        <v>786</v>
      </c>
    </row>
    <row r="125" spans="1:3" ht="16" x14ac:dyDescent="0.2">
      <c r="A125" s="30" t="s">
        <v>145</v>
      </c>
      <c r="B125" s="30" t="s">
        <v>768</v>
      </c>
      <c r="C125" s="30" t="s">
        <v>786</v>
      </c>
    </row>
    <row r="126" spans="1:3" ht="16" x14ac:dyDescent="0.2">
      <c r="A126" s="30" t="s">
        <v>146</v>
      </c>
      <c r="B126" s="30" t="s">
        <v>768</v>
      </c>
      <c r="C126" s="30" t="s">
        <v>787</v>
      </c>
    </row>
    <row r="127" spans="1:3" ht="16" x14ac:dyDescent="0.2">
      <c r="A127" s="30" t="s">
        <v>147</v>
      </c>
      <c r="B127" s="30" t="s">
        <v>772</v>
      </c>
      <c r="C127" s="30" t="s">
        <v>788</v>
      </c>
    </row>
    <row r="128" spans="1:3" ht="16" x14ac:dyDescent="0.2">
      <c r="A128" s="30" t="s">
        <v>148</v>
      </c>
      <c r="B128" s="30" t="s">
        <v>745</v>
      </c>
      <c r="C128" s="30" t="s">
        <v>789</v>
      </c>
    </row>
    <row r="129" spans="1:3" ht="16" x14ac:dyDescent="0.2">
      <c r="A129" s="30" t="s">
        <v>149</v>
      </c>
      <c r="B129" s="30" t="s">
        <v>745</v>
      </c>
      <c r="C129" s="30" t="s">
        <v>749</v>
      </c>
    </row>
    <row r="130" spans="1:3" ht="16" x14ac:dyDescent="0.2">
      <c r="A130" s="30" t="s">
        <v>150</v>
      </c>
      <c r="B130" s="30" t="s">
        <v>748</v>
      </c>
      <c r="C130" s="30" t="s">
        <v>639</v>
      </c>
    </row>
    <row r="131" spans="1:3" ht="16" x14ac:dyDescent="0.2">
      <c r="A131" s="30" t="s">
        <v>151</v>
      </c>
      <c r="B131" s="30" t="s">
        <v>745</v>
      </c>
      <c r="C131" s="30" t="s">
        <v>756</v>
      </c>
    </row>
    <row r="132" spans="1:3" ht="16" x14ac:dyDescent="0.2">
      <c r="A132" s="30" t="s">
        <v>152</v>
      </c>
      <c r="B132" s="30" t="s">
        <v>745</v>
      </c>
      <c r="C132" s="30" t="s">
        <v>756</v>
      </c>
    </row>
    <row r="133" spans="1:3" ht="16" x14ac:dyDescent="0.2">
      <c r="A133" s="30" t="s">
        <v>153</v>
      </c>
      <c r="B133" s="30" t="s">
        <v>745</v>
      </c>
      <c r="C133" s="30" t="s">
        <v>747</v>
      </c>
    </row>
    <row r="134" spans="1:3" ht="16" x14ac:dyDescent="0.2">
      <c r="A134" s="30" t="s">
        <v>154</v>
      </c>
      <c r="B134" s="30" t="s">
        <v>745</v>
      </c>
      <c r="C134" s="30" t="s">
        <v>775</v>
      </c>
    </row>
    <row r="135" spans="1:3" ht="16" x14ac:dyDescent="0.2">
      <c r="A135" s="30" t="s">
        <v>155</v>
      </c>
      <c r="B135" s="30" t="s">
        <v>790</v>
      </c>
      <c r="C135" s="30" t="s">
        <v>762</v>
      </c>
    </row>
    <row r="136" spans="1:3" ht="16" x14ac:dyDescent="0.2">
      <c r="A136" s="30" t="s">
        <v>156</v>
      </c>
      <c r="B136" s="30" t="s">
        <v>745</v>
      </c>
      <c r="C136" s="30" t="s">
        <v>756</v>
      </c>
    </row>
    <row r="137" spans="1:3" ht="16" x14ac:dyDescent="0.2">
      <c r="A137" s="30" t="s">
        <v>157</v>
      </c>
      <c r="B137" s="30" t="s">
        <v>745</v>
      </c>
      <c r="C137" s="30" t="s">
        <v>750</v>
      </c>
    </row>
    <row r="138" spans="1:3" ht="16" x14ac:dyDescent="0.2">
      <c r="A138" s="30" t="s">
        <v>158</v>
      </c>
      <c r="B138" s="30" t="s">
        <v>745</v>
      </c>
      <c r="C138" s="30" t="s">
        <v>756</v>
      </c>
    </row>
    <row r="139" spans="1:3" ht="16" x14ac:dyDescent="0.2">
      <c r="A139" s="30" t="s">
        <v>159</v>
      </c>
      <c r="B139" s="30" t="s">
        <v>790</v>
      </c>
      <c r="C139" s="30" t="s">
        <v>791</v>
      </c>
    </row>
    <row r="140" spans="1:3" ht="16" x14ac:dyDescent="0.2">
      <c r="A140" s="30" t="s">
        <v>160</v>
      </c>
      <c r="B140" s="30" t="s">
        <v>774</v>
      </c>
      <c r="C140" s="30" t="s">
        <v>785</v>
      </c>
    </row>
    <row r="141" spans="1:3" ht="16" x14ac:dyDescent="0.2">
      <c r="A141" s="30" t="s">
        <v>161</v>
      </c>
      <c r="B141" s="30" t="s">
        <v>768</v>
      </c>
      <c r="C141" s="30" t="s">
        <v>635</v>
      </c>
    </row>
    <row r="142" spans="1:3" ht="16" x14ac:dyDescent="0.2">
      <c r="A142" s="30" t="s">
        <v>162</v>
      </c>
      <c r="B142" s="30" t="s">
        <v>768</v>
      </c>
      <c r="C142" s="30" t="s">
        <v>792</v>
      </c>
    </row>
    <row r="143" spans="1:3" ht="16" x14ac:dyDescent="0.2">
      <c r="A143" s="30" t="s">
        <v>163</v>
      </c>
      <c r="B143" s="30" t="s">
        <v>768</v>
      </c>
      <c r="C143" s="30" t="s">
        <v>786</v>
      </c>
    </row>
    <row r="144" spans="1:3" ht="16" x14ac:dyDescent="0.2">
      <c r="A144" s="30" t="s">
        <v>164</v>
      </c>
      <c r="B144" s="30" t="s">
        <v>768</v>
      </c>
      <c r="C144" s="30" t="s">
        <v>786</v>
      </c>
    </row>
    <row r="145" spans="1:3" ht="16" x14ac:dyDescent="0.2">
      <c r="A145" s="30" t="s">
        <v>165</v>
      </c>
      <c r="B145" s="30" t="s">
        <v>772</v>
      </c>
      <c r="C145" s="30" t="s">
        <v>793</v>
      </c>
    </row>
    <row r="146" spans="1:3" ht="16" x14ac:dyDescent="0.2">
      <c r="A146" s="30" t="s">
        <v>166</v>
      </c>
      <c r="B146" s="30" t="s">
        <v>751</v>
      </c>
      <c r="C146" s="30" t="s">
        <v>747</v>
      </c>
    </row>
    <row r="147" spans="1:3" ht="16" x14ac:dyDescent="0.2">
      <c r="A147" s="30" t="s">
        <v>167</v>
      </c>
      <c r="B147" s="30" t="s">
        <v>751</v>
      </c>
      <c r="C147" s="30" t="s">
        <v>755</v>
      </c>
    </row>
    <row r="148" spans="1:3" ht="16" x14ac:dyDescent="0.2">
      <c r="A148" s="30" t="s">
        <v>168</v>
      </c>
      <c r="B148" s="30" t="s">
        <v>745</v>
      </c>
      <c r="C148" s="30" t="s">
        <v>746</v>
      </c>
    </row>
    <row r="149" spans="1:3" ht="16" x14ac:dyDescent="0.2">
      <c r="A149" s="30" t="s">
        <v>169</v>
      </c>
      <c r="B149" s="30" t="s">
        <v>774</v>
      </c>
      <c r="C149" s="30" t="s">
        <v>785</v>
      </c>
    </row>
    <row r="150" spans="1:3" ht="16" x14ac:dyDescent="0.2">
      <c r="A150" s="30" t="s">
        <v>171</v>
      </c>
      <c r="B150" s="30" t="s">
        <v>751</v>
      </c>
      <c r="C150" s="30" t="s">
        <v>757</v>
      </c>
    </row>
    <row r="151" spans="1:3" ht="16" x14ac:dyDescent="0.2">
      <c r="A151" s="30" t="s">
        <v>172</v>
      </c>
      <c r="B151" s="30" t="s">
        <v>794</v>
      </c>
      <c r="C151" s="30" t="s">
        <v>637</v>
      </c>
    </row>
    <row r="152" spans="1:3" ht="16" x14ac:dyDescent="0.2">
      <c r="A152" s="30" t="s">
        <v>173</v>
      </c>
      <c r="B152" s="30" t="s">
        <v>774</v>
      </c>
      <c r="C152" s="30" t="s">
        <v>771</v>
      </c>
    </row>
    <row r="153" spans="1:3" ht="16" x14ac:dyDescent="0.2">
      <c r="A153" s="30" t="s">
        <v>174</v>
      </c>
      <c r="B153" s="30" t="s">
        <v>748</v>
      </c>
      <c r="C153" s="30" t="s">
        <v>763</v>
      </c>
    </row>
    <row r="154" spans="1:3" ht="16" x14ac:dyDescent="0.2">
      <c r="A154" s="30" t="s">
        <v>175</v>
      </c>
      <c r="B154" s="30" t="s">
        <v>748</v>
      </c>
      <c r="C154" s="30" t="s">
        <v>747</v>
      </c>
    </row>
    <row r="155" spans="1:3" ht="16" x14ac:dyDescent="0.2">
      <c r="A155" s="30" t="s">
        <v>176</v>
      </c>
      <c r="B155" s="30" t="s">
        <v>745</v>
      </c>
      <c r="C155" s="30" t="s">
        <v>747</v>
      </c>
    </row>
    <row r="156" spans="1:3" ht="16" x14ac:dyDescent="0.2">
      <c r="A156" s="30" t="s">
        <v>177</v>
      </c>
      <c r="B156" s="30" t="s">
        <v>745</v>
      </c>
      <c r="C156" s="30" t="s">
        <v>749</v>
      </c>
    </row>
    <row r="157" spans="1:3" ht="16" x14ac:dyDescent="0.2">
      <c r="A157" s="30" t="s">
        <v>178</v>
      </c>
      <c r="B157" s="30" t="s">
        <v>768</v>
      </c>
      <c r="C157" s="30" t="s">
        <v>637</v>
      </c>
    </row>
    <row r="158" spans="1:3" ht="16" x14ac:dyDescent="0.2">
      <c r="A158" s="30" t="s">
        <v>179</v>
      </c>
      <c r="B158" s="30" t="s">
        <v>745</v>
      </c>
      <c r="C158" s="30" t="s">
        <v>756</v>
      </c>
    </row>
    <row r="159" spans="1:3" ht="16" x14ac:dyDescent="0.2">
      <c r="A159" s="30" t="s">
        <v>180</v>
      </c>
      <c r="B159" s="30" t="s">
        <v>774</v>
      </c>
      <c r="C159" s="30" t="s">
        <v>785</v>
      </c>
    </row>
    <row r="160" spans="1:3" ht="16" x14ac:dyDescent="0.2">
      <c r="A160" s="30" t="s">
        <v>181</v>
      </c>
      <c r="B160" s="30" t="s">
        <v>795</v>
      </c>
      <c r="C160" s="30" t="s">
        <v>753</v>
      </c>
    </row>
    <row r="161" spans="1:3" ht="16" x14ac:dyDescent="0.2">
      <c r="A161" s="30" t="s">
        <v>182</v>
      </c>
      <c r="B161" s="30" t="s">
        <v>745</v>
      </c>
      <c r="C161" s="30" t="s">
        <v>749</v>
      </c>
    </row>
    <row r="162" spans="1:3" ht="16" x14ac:dyDescent="0.2">
      <c r="A162" s="30" t="s">
        <v>183</v>
      </c>
      <c r="B162" s="30" t="s">
        <v>758</v>
      </c>
      <c r="C162" s="30" t="s">
        <v>756</v>
      </c>
    </row>
    <row r="163" spans="1:3" ht="16" x14ac:dyDescent="0.2">
      <c r="A163" s="30" t="s">
        <v>184</v>
      </c>
      <c r="B163" s="30" t="s">
        <v>748</v>
      </c>
      <c r="C163" s="30" t="s">
        <v>747</v>
      </c>
    </row>
    <row r="164" spans="1:3" ht="16" x14ac:dyDescent="0.2">
      <c r="A164" s="30" t="s">
        <v>185</v>
      </c>
      <c r="B164" s="30" t="s">
        <v>745</v>
      </c>
      <c r="C164" s="30" t="s">
        <v>746</v>
      </c>
    </row>
    <row r="165" spans="1:3" ht="16" x14ac:dyDescent="0.2">
      <c r="A165" s="30" t="s">
        <v>186</v>
      </c>
      <c r="B165" s="30" t="s">
        <v>758</v>
      </c>
      <c r="C165" s="30" t="s">
        <v>756</v>
      </c>
    </row>
    <row r="166" spans="1:3" ht="16" x14ac:dyDescent="0.2">
      <c r="A166" s="30" t="s">
        <v>187</v>
      </c>
      <c r="B166" s="30" t="s">
        <v>745</v>
      </c>
      <c r="C166" s="30" t="s">
        <v>754</v>
      </c>
    </row>
    <row r="167" spans="1:3" ht="16" x14ac:dyDescent="0.2">
      <c r="A167" s="30" t="s">
        <v>188</v>
      </c>
      <c r="B167" s="30" t="s">
        <v>748</v>
      </c>
      <c r="C167" s="30" t="s">
        <v>746</v>
      </c>
    </row>
    <row r="168" spans="1:3" ht="16" x14ac:dyDescent="0.2">
      <c r="A168" s="30" t="s">
        <v>189</v>
      </c>
      <c r="B168" s="30" t="s">
        <v>745</v>
      </c>
      <c r="C168" s="30" t="s">
        <v>754</v>
      </c>
    </row>
    <row r="169" spans="1:3" ht="16" x14ac:dyDescent="0.2">
      <c r="A169" s="30" t="s">
        <v>190</v>
      </c>
      <c r="B169" s="30" t="s">
        <v>790</v>
      </c>
      <c r="C169" s="30" t="s">
        <v>796</v>
      </c>
    </row>
    <row r="170" spans="1:3" ht="16" x14ac:dyDescent="0.2">
      <c r="A170" s="30" t="s">
        <v>191</v>
      </c>
      <c r="B170" s="30" t="s">
        <v>745</v>
      </c>
      <c r="C170" s="30" t="s">
        <v>775</v>
      </c>
    </row>
    <row r="171" spans="1:3" ht="16" x14ac:dyDescent="0.2">
      <c r="A171" s="30" t="s">
        <v>192</v>
      </c>
      <c r="B171" s="30" t="s">
        <v>781</v>
      </c>
      <c r="C171" s="30" t="s">
        <v>764</v>
      </c>
    </row>
    <row r="172" spans="1:3" ht="16" x14ac:dyDescent="0.2">
      <c r="A172" s="30" t="s">
        <v>193</v>
      </c>
      <c r="B172" s="30" t="s">
        <v>751</v>
      </c>
      <c r="C172" s="30" t="s">
        <v>796</v>
      </c>
    </row>
    <row r="173" spans="1:3" ht="16" x14ac:dyDescent="0.2">
      <c r="A173" s="30" t="s">
        <v>194</v>
      </c>
      <c r="B173" s="30" t="s">
        <v>758</v>
      </c>
      <c r="C173" s="30" t="s">
        <v>753</v>
      </c>
    </row>
    <row r="174" spans="1:3" ht="16" x14ac:dyDescent="0.2">
      <c r="A174" s="30" t="s">
        <v>195</v>
      </c>
      <c r="B174" s="30" t="s">
        <v>745</v>
      </c>
      <c r="C174" s="30" t="s">
        <v>754</v>
      </c>
    </row>
    <row r="175" spans="1:3" ht="16" x14ac:dyDescent="0.2">
      <c r="A175" s="30" t="s">
        <v>196</v>
      </c>
      <c r="B175" s="30" t="s">
        <v>745</v>
      </c>
      <c r="C175" s="30" t="s">
        <v>747</v>
      </c>
    </row>
    <row r="176" spans="1:3" ht="16" x14ac:dyDescent="0.2">
      <c r="A176" s="30" t="s">
        <v>197</v>
      </c>
      <c r="B176" s="30" t="s">
        <v>745</v>
      </c>
      <c r="C176" s="30" t="s">
        <v>789</v>
      </c>
    </row>
    <row r="177" spans="1:3" ht="16" x14ac:dyDescent="0.2">
      <c r="A177" s="30" t="s">
        <v>198</v>
      </c>
      <c r="B177" s="30" t="s">
        <v>768</v>
      </c>
      <c r="C177" s="30" t="s">
        <v>797</v>
      </c>
    </row>
    <row r="178" spans="1:3" ht="16" x14ac:dyDescent="0.2">
      <c r="A178" s="30" t="s">
        <v>199</v>
      </c>
      <c r="B178" s="30" t="s">
        <v>798</v>
      </c>
      <c r="C178" s="30" t="s">
        <v>785</v>
      </c>
    </row>
    <row r="179" spans="1:3" ht="16" x14ac:dyDescent="0.2">
      <c r="A179" s="30" t="s">
        <v>200</v>
      </c>
      <c r="B179" s="30" t="s">
        <v>745</v>
      </c>
      <c r="C179" s="30" t="s">
        <v>747</v>
      </c>
    </row>
    <row r="180" spans="1:3" ht="16" x14ac:dyDescent="0.2">
      <c r="A180" s="30" t="s">
        <v>201</v>
      </c>
      <c r="B180" s="30" t="s">
        <v>745</v>
      </c>
      <c r="C180" s="30" t="s">
        <v>746</v>
      </c>
    </row>
    <row r="181" spans="1:3" ht="16" x14ac:dyDescent="0.2">
      <c r="A181" s="30" t="s">
        <v>202</v>
      </c>
      <c r="B181" s="30" t="s">
        <v>745</v>
      </c>
      <c r="C181" s="30" t="s">
        <v>749</v>
      </c>
    </row>
    <row r="182" spans="1:3" ht="16" x14ac:dyDescent="0.2">
      <c r="A182" s="30" t="s">
        <v>203</v>
      </c>
      <c r="B182" s="30" t="s">
        <v>758</v>
      </c>
      <c r="C182" s="30" t="s">
        <v>747</v>
      </c>
    </row>
    <row r="183" spans="1:3" ht="16" x14ac:dyDescent="0.2">
      <c r="A183" s="30" t="s">
        <v>204</v>
      </c>
      <c r="B183" s="30" t="s">
        <v>781</v>
      </c>
      <c r="C183" s="30" t="s">
        <v>764</v>
      </c>
    </row>
    <row r="184" spans="1:3" ht="16" x14ac:dyDescent="0.2">
      <c r="A184" s="30" t="s">
        <v>205</v>
      </c>
      <c r="B184" s="30" t="s">
        <v>751</v>
      </c>
      <c r="C184" s="30" t="s">
        <v>764</v>
      </c>
    </row>
    <row r="185" spans="1:3" ht="16" x14ac:dyDescent="0.2">
      <c r="A185" s="30" t="s">
        <v>206</v>
      </c>
      <c r="B185" s="30" t="s">
        <v>795</v>
      </c>
      <c r="C185" s="30" t="s">
        <v>753</v>
      </c>
    </row>
    <row r="186" spans="1:3" ht="16" x14ac:dyDescent="0.2">
      <c r="A186" s="30" t="s">
        <v>207</v>
      </c>
      <c r="B186" s="30" t="s">
        <v>745</v>
      </c>
      <c r="C186" s="30" t="s">
        <v>749</v>
      </c>
    </row>
    <row r="187" spans="1:3" ht="16" x14ac:dyDescent="0.2">
      <c r="A187" s="30" t="s">
        <v>208</v>
      </c>
      <c r="B187" s="30" t="s">
        <v>751</v>
      </c>
      <c r="C187" s="30" t="s">
        <v>633</v>
      </c>
    </row>
    <row r="188" spans="1:3" ht="16" x14ac:dyDescent="0.2">
      <c r="A188" s="30" t="s">
        <v>209</v>
      </c>
      <c r="B188" s="30" t="s">
        <v>774</v>
      </c>
      <c r="C188" s="30" t="s">
        <v>639</v>
      </c>
    </row>
    <row r="189" spans="1:3" ht="16" x14ac:dyDescent="0.2">
      <c r="A189" s="30" t="s">
        <v>210</v>
      </c>
      <c r="B189" s="30" t="s">
        <v>799</v>
      </c>
      <c r="C189" s="30" t="s">
        <v>637</v>
      </c>
    </row>
    <row r="190" spans="1:3" ht="16" x14ac:dyDescent="0.2">
      <c r="A190" s="30" t="s">
        <v>211</v>
      </c>
      <c r="B190" s="30" t="s">
        <v>751</v>
      </c>
      <c r="C190" s="30" t="s">
        <v>753</v>
      </c>
    </row>
    <row r="191" spans="1:3" ht="16" x14ac:dyDescent="0.2">
      <c r="A191" s="30" t="s">
        <v>212</v>
      </c>
      <c r="B191" s="30" t="s">
        <v>790</v>
      </c>
      <c r="C191" s="30" t="s">
        <v>755</v>
      </c>
    </row>
    <row r="192" spans="1:3" ht="16" x14ac:dyDescent="0.2">
      <c r="A192" s="30" t="s">
        <v>213</v>
      </c>
      <c r="B192" s="30" t="s">
        <v>800</v>
      </c>
      <c r="C192" s="30" t="s">
        <v>637</v>
      </c>
    </row>
    <row r="193" spans="1:3" ht="16" x14ac:dyDescent="0.2">
      <c r="A193" s="30" t="s">
        <v>214</v>
      </c>
      <c r="B193" s="30" t="s">
        <v>768</v>
      </c>
      <c r="C193" s="30" t="s">
        <v>637</v>
      </c>
    </row>
    <row r="194" spans="1:3" ht="16" x14ac:dyDescent="0.2">
      <c r="A194" s="30" t="s">
        <v>215</v>
      </c>
      <c r="B194" s="30" t="s">
        <v>745</v>
      </c>
      <c r="C194" s="30" t="s">
        <v>756</v>
      </c>
    </row>
    <row r="195" spans="1:3" ht="16" x14ac:dyDescent="0.2">
      <c r="A195" s="30" t="s">
        <v>216</v>
      </c>
      <c r="B195" s="30" t="s">
        <v>801</v>
      </c>
      <c r="C195" s="30" t="s">
        <v>762</v>
      </c>
    </row>
    <row r="196" spans="1:3" ht="16" x14ac:dyDescent="0.2">
      <c r="A196" s="30" t="s">
        <v>217</v>
      </c>
      <c r="B196" s="30" t="s">
        <v>745</v>
      </c>
      <c r="C196" s="30" t="s">
        <v>754</v>
      </c>
    </row>
    <row r="197" spans="1:3" ht="16" x14ac:dyDescent="0.2">
      <c r="A197" s="30" t="s">
        <v>218</v>
      </c>
      <c r="B197" s="30" t="s">
        <v>745</v>
      </c>
      <c r="C197" s="30" t="s">
        <v>749</v>
      </c>
    </row>
    <row r="198" spans="1:3" ht="16" x14ac:dyDescent="0.2">
      <c r="A198" s="30" t="s">
        <v>219</v>
      </c>
      <c r="B198" s="30" t="s">
        <v>745</v>
      </c>
      <c r="C198" s="30" t="s">
        <v>749</v>
      </c>
    </row>
    <row r="199" spans="1:3" ht="16" x14ac:dyDescent="0.2">
      <c r="A199" s="30" t="s">
        <v>220</v>
      </c>
      <c r="B199" s="30" t="s">
        <v>751</v>
      </c>
      <c r="C199" s="30" t="s">
        <v>763</v>
      </c>
    </row>
    <row r="200" spans="1:3" ht="16" x14ac:dyDescent="0.2">
      <c r="A200" s="30" t="s">
        <v>221</v>
      </c>
      <c r="B200" s="30" t="s">
        <v>745</v>
      </c>
      <c r="C200" s="30" t="s">
        <v>639</v>
      </c>
    </row>
    <row r="201" spans="1:3" ht="16" x14ac:dyDescent="0.2">
      <c r="A201" s="30" t="s">
        <v>222</v>
      </c>
      <c r="B201" s="30" t="s">
        <v>745</v>
      </c>
      <c r="C201" s="30" t="s">
        <v>747</v>
      </c>
    </row>
    <row r="202" spans="1:3" ht="16" x14ac:dyDescent="0.2">
      <c r="A202" s="30" t="s">
        <v>223</v>
      </c>
      <c r="B202" s="30" t="s">
        <v>751</v>
      </c>
      <c r="C202" s="30" t="s">
        <v>766</v>
      </c>
    </row>
    <row r="203" spans="1:3" ht="16" x14ac:dyDescent="0.2">
      <c r="A203" s="30" t="s">
        <v>224</v>
      </c>
      <c r="B203" s="30" t="s">
        <v>745</v>
      </c>
      <c r="C203" s="30" t="s">
        <v>763</v>
      </c>
    </row>
    <row r="204" spans="1:3" ht="16" x14ac:dyDescent="0.2">
      <c r="A204" s="30" t="s">
        <v>225</v>
      </c>
      <c r="B204" s="30" t="s">
        <v>745</v>
      </c>
      <c r="C204" s="30" t="s">
        <v>754</v>
      </c>
    </row>
    <row r="205" spans="1:3" ht="16" x14ac:dyDescent="0.2">
      <c r="A205" s="30" t="s">
        <v>226</v>
      </c>
      <c r="B205" s="30" t="s">
        <v>794</v>
      </c>
      <c r="C205" s="30" t="s">
        <v>635</v>
      </c>
    </row>
    <row r="206" spans="1:3" ht="16" x14ac:dyDescent="0.2">
      <c r="A206" s="30" t="s">
        <v>227</v>
      </c>
      <c r="B206" s="30" t="s">
        <v>758</v>
      </c>
      <c r="C206" s="30" t="s">
        <v>752</v>
      </c>
    </row>
    <row r="207" spans="1:3" ht="16" x14ac:dyDescent="0.2">
      <c r="A207" s="30" t="s">
        <v>228</v>
      </c>
      <c r="B207" s="30" t="s">
        <v>751</v>
      </c>
      <c r="C207" s="30" t="s">
        <v>762</v>
      </c>
    </row>
    <row r="208" spans="1:3" ht="16" x14ac:dyDescent="0.2">
      <c r="A208" s="30" t="s">
        <v>229</v>
      </c>
      <c r="B208" s="30" t="s">
        <v>748</v>
      </c>
      <c r="C208" s="30" t="s">
        <v>747</v>
      </c>
    </row>
    <row r="209" spans="1:3" ht="16" x14ac:dyDescent="0.2">
      <c r="A209" s="30" t="s">
        <v>230</v>
      </c>
      <c r="B209" s="30" t="s">
        <v>774</v>
      </c>
      <c r="C209" s="30" t="s">
        <v>802</v>
      </c>
    </row>
    <row r="210" spans="1:3" ht="16" x14ac:dyDescent="0.2">
      <c r="A210" s="30" t="s">
        <v>231</v>
      </c>
      <c r="B210" s="30" t="s">
        <v>751</v>
      </c>
      <c r="C210" s="30" t="s">
        <v>753</v>
      </c>
    </row>
    <row r="211" spans="1:3" ht="16" x14ac:dyDescent="0.2">
      <c r="A211" s="30" t="s">
        <v>232</v>
      </c>
      <c r="B211" s="30" t="s">
        <v>759</v>
      </c>
      <c r="C211" s="30" t="s">
        <v>753</v>
      </c>
    </row>
    <row r="212" spans="1:3" ht="16" x14ac:dyDescent="0.2">
      <c r="A212" s="30" t="s">
        <v>233</v>
      </c>
      <c r="B212" s="30" t="s">
        <v>748</v>
      </c>
      <c r="C212" s="30" t="s">
        <v>756</v>
      </c>
    </row>
    <row r="213" spans="1:3" ht="16" x14ac:dyDescent="0.2">
      <c r="A213" s="30" t="s">
        <v>234</v>
      </c>
      <c r="B213" s="30" t="s">
        <v>795</v>
      </c>
      <c r="C213" s="30" t="s">
        <v>746</v>
      </c>
    </row>
    <row r="214" spans="1:3" ht="16" x14ac:dyDescent="0.2">
      <c r="A214" s="30" t="s">
        <v>235</v>
      </c>
      <c r="B214" s="30" t="s">
        <v>745</v>
      </c>
      <c r="C214" s="30" t="s">
        <v>775</v>
      </c>
    </row>
    <row r="215" spans="1:3" ht="16" x14ac:dyDescent="0.2">
      <c r="A215" s="30" t="s">
        <v>236</v>
      </c>
      <c r="B215" s="30" t="s">
        <v>770</v>
      </c>
      <c r="C215" s="30" t="s">
        <v>760</v>
      </c>
    </row>
    <row r="216" spans="1:3" ht="16" x14ac:dyDescent="0.2">
      <c r="A216" s="30" t="s">
        <v>237</v>
      </c>
      <c r="B216" s="30" t="s">
        <v>751</v>
      </c>
      <c r="C216" s="30" t="s">
        <v>639</v>
      </c>
    </row>
    <row r="217" spans="1:3" ht="16" x14ac:dyDescent="0.2">
      <c r="A217" s="30" t="s">
        <v>238</v>
      </c>
      <c r="B217" s="30" t="s">
        <v>745</v>
      </c>
      <c r="C217" s="30" t="s">
        <v>746</v>
      </c>
    </row>
    <row r="218" spans="1:3" ht="16" x14ac:dyDescent="0.2">
      <c r="A218" s="30" t="s">
        <v>239</v>
      </c>
      <c r="B218" s="30" t="s">
        <v>748</v>
      </c>
      <c r="C218" s="30" t="s">
        <v>747</v>
      </c>
    </row>
    <row r="219" spans="1:3" ht="16" x14ac:dyDescent="0.2">
      <c r="A219" s="30" t="s">
        <v>240</v>
      </c>
      <c r="B219" s="30" t="s">
        <v>782</v>
      </c>
      <c r="C219" s="30" t="s">
        <v>769</v>
      </c>
    </row>
    <row r="220" spans="1:3" ht="16" x14ac:dyDescent="0.2">
      <c r="A220" s="30" t="s">
        <v>241</v>
      </c>
      <c r="B220" s="30" t="s">
        <v>745</v>
      </c>
      <c r="C220" s="30" t="s">
        <v>775</v>
      </c>
    </row>
    <row r="221" spans="1:3" ht="16" x14ac:dyDescent="0.2">
      <c r="A221" s="30" t="s">
        <v>242</v>
      </c>
      <c r="B221" s="30" t="s">
        <v>745</v>
      </c>
      <c r="C221" s="30" t="s">
        <v>763</v>
      </c>
    </row>
    <row r="222" spans="1:3" ht="16" x14ac:dyDescent="0.2">
      <c r="A222" s="30" t="s">
        <v>243</v>
      </c>
      <c r="B222" s="30" t="s">
        <v>745</v>
      </c>
      <c r="C222" s="30" t="s">
        <v>749</v>
      </c>
    </row>
    <row r="223" spans="1:3" ht="16" x14ac:dyDescent="0.2">
      <c r="A223" s="30" t="s">
        <v>244</v>
      </c>
      <c r="B223" s="30" t="s">
        <v>748</v>
      </c>
      <c r="C223" s="30" t="s">
        <v>754</v>
      </c>
    </row>
    <row r="224" spans="1:3" ht="16" x14ac:dyDescent="0.2">
      <c r="A224" s="30" t="s">
        <v>245</v>
      </c>
      <c r="B224" s="30" t="s">
        <v>803</v>
      </c>
      <c r="C224" s="30" t="s">
        <v>641</v>
      </c>
    </row>
    <row r="225" spans="1:3" ht="16" x14ac:dyDescent="0.2">
      <c r="A225" s="30" t="s">
        <v>246</v>
      </c>
      <c r="B225" s="30" t="s">
        <v>758</v>
      </c>
      <c r="C225" s="30" t="s">
        <v>747</v>
      </c>
    </row>
    <row r="226" spans="1:3" ht="16" x14ac:dyDescent="0.2">
      <c r="A226" s="30" t="s">
        <v>247</v>
      </c>
      <c r="B226" s="30" t="s">
        <v>758</v>
      </c>
      <c r="C226" s="30" t="s">
        <v>755</v>
      </c>
    </row>
    <row r="227" spans="1:3" ht="16" x14ac:dyDescent="0.2">
      <c r="A227" s="30" t="s">
        <v>248</v>
      </c>
      <c r="B227" s="30" t="s">
        <v>758</v>
      </c>
      <c r="C227" s="30" t="s">
        <v>639</v>
      </c>
    </row>
    <row r="228" spans="1:3" ht="16" x14ac:dyDescent="0.2">
      <c r="A228" s="30" t="s">
        <v>249</v>
      </c>
      <c r="B228" s="30" t="s">
        <v>748</v>
      </c>
      <c r="C228" s="30" t="s">
        <v>753</v>
      </c>
    </row>
    <row r="229" spans="1:3" ht="16" x14ac:dyDescent="0.2">
      <c r="A229" s="30" t="s">
        <v>250</v>
      </c>
      <c r="B229" s="30" t="s">
        <v>804</v>
      </c>
      <c r="C229" s="30" t="s">
        <v>779</v>
      </c>
    </row>
    <row r="230" spans="1:3" ht="16" x14ac:dyDescent="0.2">
      <c r="A230" s="30" t="s">
        <v>251</v>
      </c>
      <c r="B230" s="30" t="s">
        <v>751</v>
      </c>
      <c r="C230" s="30" t="s">
        <v>633</v>
      </c>
    </row>
    <row r="231" spans="1:3" ht="16" x14ac:dyDescent="0.2">
      <c r="A231" s="30" t="s">
        <v>252</v>
      </c>
      <c r="B231" s="30" t="s">
        <v>751</v>
      </c>
      <c r="C231" s="30" t="s">
        <v>805</v>
      </c>
    </row>
    <row r="232" spans="1:3" ht="16" x14ac:dyDescent="0.2">
      <c r="A232" s="30" t="s">
        <v>253</v>
      </c>
      <c r="B232" s="30" t="s">
        <v>748</v>
      </c>
      <c r="C232" s="30" t="s">
        <v>639</v>
      </c>
    </row>
    <row r="233" spans="1:3" ht="16" x14ac:dyDescent="0.2">
      <c r="A233" s="30" t="s">
        <v>254</v>
      </c>
      <c r="B233" s="30" t="s">
        <v>751</v>
      </c>
      <c r="C233" s="30" t="s">
        <v>633</v>
      </c>
    </row>
    <row r="234" spans="1:3" ht="16" x14ac:dyDescent="0.2">
      <c r="A234" s="30" t="s">
        <v>255</v>
      </c>
      <c r="B234" s="30" t="s">
        <v>768</v>
      </c>
      <c r="C234" s="30" t="s">
        <v>760</v>
      </c>
    </row>
    <row r="235" spans="1:3" ht="16" x14ac:dyDescent="0.2">
      <c r="A235" s="30" t="s">
        <v>256</v>
      </c>
      <c r="B235" s="30" t="s">
        <v>745</v>
      </c>
      <c r="C235" s="30" t="s">
        <v>749</v>
      </c>
    </row>
    <row r="236" spans="1:3" ht="16" x14ac:dyDescent="0.2">
      <c r="A236" s="30" t="s">
        <v>257</v>
      </c>
      <c r="B236" s="30" t="s">
        <v>758</v>
      </c>
      <c r="C236" s="30" t="s">
        <v>764</v>
      </c>
    </row>
    <row r="237" spans="1:3" ht="16" x14ac:dyDescent="0.2">
      <c r="A237" s="30" t="s">
        <v>258</v>
      </c>
      <c r="B237" s="30" t="s">
        <v>774</v>
      </c>
      <c r="C237" s="30" t="s">
        <v>796</v>
      </c>
    </row>
    <row r="238" spans="1:3" ht="16" x14ac:dyDescent="0.2">
      <c r="A238" s="30" t="s">
        <v>259</v>
      </c>
      <c r="B238" s="30" t="s">
        <v>776</v>
      </c>
      <c r="C238" s="30" t="s">
        <v>796</v>
      </c>
    </row>
    <row r="239" spans="1:3" ht="16" x14ac:dyDescent="0.2">
      <c r="A239" s="30" t="s">
        <v>260</v>
      </c>
      <c r="B239" s="30" t="s">
        <v>745</v>
      </c>
      <c r="C239" s="30" t="s">
        <v>747</v>
      </c>
    </row>
    <row r="240" spans="1:3" ht="16" x14ac:dyDescent="0.2">
      <c r="A240" s="30" t="s">
        <v>261</v>
      </c>
      <c r="B240" s="30" t="s">
        <v>745</v>
      </c>
      <c r="C240" s="30" t="s">
        <v>775</v>
      </c>
    </row>
    <row r="241" spans="1:3" ht="16" x14ac:dyDescent="0.2">
      <c r="A241" s="30" t="s">
        <v>262</v>
      </c>
      <c r="B241" s="30" t="s">
        <v>758</v>
      </c>
      <c r="C241" s="30" t="s">
        <v>747</v>
      </c>
    </row>
    <row r="242" spans="1:3" ht="16" x14ac:dyDescent="0.2">
      <c r="A242" s="30" t="s">
        <v>263</v>
      </c>
      <c r="B242" s="30" t="s">
        <v>751</v>
      </c>
      <c r="C242" s="30" t="s">
        <v>796</v>
      </c>
    </row>
    <row r="243" spans="1:3" ht="16" x14ac:dyDescent="0.2">
      <c r="A243" s="30" t="s">
        <v>264</v>
      </c>
      <c r="B243" s="30" t="s">
        <v>745</v>
      </c>
      <c r="C243" s="30" t="s">
        <v>749</v>
      </c>
    </row>
    <row r="244" spans="1:3" ht="16" x14ac:dyDescent="0.2">
      <c r="A244" s="30" t="s">
        <v>265</v>
      </c>
      <c r="B244" s="30" t="s">
        <v>745</v>
      </c>
      <c r="C244" s="30" t="s">
        <v>756</v>
      </c>
    </row>
    <row r="245" spans="1:3" ht="16" x14ac:dyDescent="0.2">
      <c r="A245" s="30" t="s">
        <v>266</v>
      </c>
      <c r="B245" s="30" t="s">
        <v>745</v>
      </c>
      <c r="C245" s="30" t="s">
        <v>754</v>
      </c>
    </row>
    <row r="246" spans="1:3" ht="16" x14ac:dyDescent="0.2">
      <c r="A246" s="30" t="s">
        <v>267</v>
      </c>
      <c r="B246" s="30" t="s">
        <v>745</v>
      </c>
      <c r="C246" s="30" t="s">
        <v>775</v>
      </c>
    </row>
    <row r="247" spans="1:3" ht="16" x14ac:dyDescent="0.2">
      <c r="A247" s="30" t="s">
        <v>268</v>
      </c>
      <c r="B247" s="30" t="s">
        <v>745</v>
      </c>
      <c r="C247" s="30" t="s">
        <v>747</v>
      </c>
    </row>
    <row r="248" spans="1:3" ht="16" x14ac:dyDescent="0.2">
      <c r="A248" s="30" t="s">
        <v>269</v>
      </c>
      <c r="B248" s="30" t="s">
        <v>795</v>
      </c>
      <c r="C248" s="30" t="s">
        <v>639</v>
      </c>
    </row>
    <row r="249" spans="1:3" ht="16" x14ac:dyDescent="0.2">
      <c r="A249" s="30" t="s">
        <v>270</v>
      </c>
      <c r="B249" s="30" t="s">
        <v>784</v>
      </c>
      <c r="C249" s="30" t="s">
        <v>806</v>
      </c>
    </row>
    <row r="250" spans="1:3" ht="16" x14ac:dyDescent="0.2">
      <c r="A250" s="30" t="s">
        <v>271</v>
      </c>
      <c r="B250" s="30" t="s">
        <v>782</v>
      </c>
      <c r="C250" s="30" t="s">
        <v>637</v>
      </c>
    </row>
    <row r="251" spans="1:3" ht="16" x14ac:dyDescent="0.2">
      <c r="A251" s="30" t="s">
        <v>272</v>
      </c>
      <c r="B251" s="30" t="s">
        <v>807</v>
      </c>
      <c r="C251" s="30" t="s">
        <v>797</v>
      </c>
    </row>
    <row r="252" spans="1:3" ht="16" x14ac:dyDescent="0.2">
      <c r="A252" s="30" t="s">
        <v>273</v>
      </c>
      <c r="B252" s="30" t="s">
        <v>768</v>
      </c>
      <c r="C252" s="30" t="s">
        <v>773</v>
      </c>
    </row>
    <row r="253" spans="1:3" ht="16" x14ac:dyDescent="0.2">
      <c r="A253" s="30" t="s">
        <v>274</v>
      </c>
      <c r="B253" s="30" t="s">
        <v>808</v>
      </c>
      <c r="C253" s="30" t="s">
        <v>809</v>
      </c>
    </row>
    <row r="254" spans="1:3" ht="16" x14ac:dyDescent="0.2">
      <c r="A254" s="30" t="s">
        <v>275</v>
      </c>
      <c r="B254" s="30" t="s">
        <v>745</v>
      </c>
      <c r="C254" s="30" t="s">
        <v>754</v>
      </c>
    </row>
    <row r="255" spans="1:3" ht="16" x14ac:dyDescent="0.2">
      <c r="A255" s="30" t="s">
        <v>276</v>
      </c>
      <c r="B255" s="30" t="s">
        <v>745</v>
      </c>
      <c r="C255" s="30" t="s">
        <v>754</v>
      </c>
    </row>
    <row r="256" spans="1:3" ht="16" x14ac:dyDescent="0.2">
      <c r="A256" s="30" t="s">
        <v>278</v>
      </c>
      <c r="B256" s="30" t="s">
        <v>745</v>
      </c>
      <c r="C256" s="30" t="s">
        <v>756</v>
      </c>
    </row>
    <row r="257" spans="1:3" ht="16" x14ac:dyDescent="0.2">
      <c r="A257" s="30" t="s">
        <v>279</v>
      </c>
      <c r="B257" s="30" t="s">
        <v>745</v>
      </c>
      <c r="C257" s="30" t="s">
        <v>754</v>
      </c>
    </row>
    <row r="258" spans="1:3" ht="16" x14ac:dyDescent="0.2">
      <c r="A258" s="30" t="s">
        <v>280</v>
      </c>
      <c r="B258" s="30" t="s">
        <v>745</v>
      </c>
      <c r="C258" s="30" t="s">
        <v>747</v>
      </c>
    </row>
    <row r="259" spans="1:3" ht="16" x14ac:dyDescent="0.2">
      <c r="A259" s="30" t="s">
        <v>281</v>
      </c>
      <c r="B259" s="30" t="s">
        <v>810</v>
      </c>
      <c r="C259" s="30" t="s">
        <v>749</v>
      </c>
    </row>
    <row r="260" spans="1:3" ht="32" x14ac:dyDescent="0.2">
      <c r="A260" s="30" t="s">
        <v>282</v>
      </c>
      <c r="B260" s="30" t="s">
        <v>811</v>
      </c>
      <c r="C260" s="30" t="s">
        <v>809</v>
      </c>
    </row>
    <row r="261" spans="1:3" ht="16" x14ac:dyDescent="0.2">
      <c r="A261" s="30" t="s">
        <v>283</v>
      </c>
      <c r="B261" s="30" t="s">
        <v>768</v>
      </c>
      <c r="C261" s="30" t="s">
        <v>637</v>
      </c>
    </row>
    <row r="262" spans="1:3" ht="16" x14ac:dyDescent="0.2">
      <c r="A262" s="30" t="s">
        <v>284</v>
      </c>
      <c r="B262" s="30" t="s">
        <v>768</v>
      </c>
      <c r="C262" s="30" t="s">
        <v>637</v>
      </c>
    </row>
    <row r="263" spans="1:3" ht="16" x14ac:dyDescent="0.2">
      <c r="A263" s="30" t="s">
        <v>285</v>
      </c>
      <c r="B263" s="30" t="s">
        <v>768</v>
      </c>
      <c r="C263" s="30" t="s">
        <v>792</v>
      </c>
    </row>
    <row r="264" spans="1:3" ht="16" x14ac:dyDescent="0.2">
      <c r="A264" s="30" t="s">
        <v>286</v>
      </c>
      <c r="B264" s="30" t="s">
        <v>745</v>
      </c>
      <c r="C264" s="30" t="s">
        <v>754</v>
      </c>
    </row>
    <row r="265" spans="1:3" ht="16" x14ac:dyDescent="0.2">
      <c r="A265" s="30" t="s">
        <v>287</v>
      </c>
      <c r="B265" s="30" t="s">
        <v>745</v>
      </c>
      <c r="C265" s="30" t="s">
        <v>756</v>
      </c>
    </row>
    <row r="266" spans="1:3" ht="16" x14ac:dyDescent="0.2">
      <c r="A266" s="30" t="s">
        <v>288</v>
      </c>
      <c r="B266" s="30" t="s">
        <v>807</v>
      </c>
      <c r="C266" s="30" t="s">
        <v>777</v>
      </c>
    </row>
    <row r="267" spans="1:3" ht="16" x14ac:dyDescent="0.2">
      <c r="A267" s="30" t="s">
        <v>289</v>
      </c>
      <c r="B267" s="30" t="s">
        <v>751</v>
      </c>
      <c r="C267" s="30" t="s">
        <v>785</v>
      </c>
    </row>
    <row r="268" spans="1:3" ht="16" x14ac:dyDescent="0.2">
      <c r="A268" s="30" t="s">
        <v>290</v>
      </c>
      <c r="B268" s="30" t="s">
        <v>751</v>
      </c>
      <c r="C268" s="30" t="s">
        <v>766</v>
      </c>
    </row>
    <row r="269" spans="1:3" ht="16" x14ac:dyDescent="0.2">
      <c r="A269" s="30" t="s">
        <v>291</v>
      </c>
      <c r="B269" s="30" t="s">
        <v>751</v>
      </c>
      <c r="C269" s="30" t="s">
        <v>785</v>
      </c>
    </row>
    <row r="270" spans="1:3" ht="16" x14ac:dyDescent="0.2">
      <c r="A270" s="30" t="s">
        <v>292</v>
      </c>
      <c r="B270" s="30" t="s">
        <v>768</v>
      </c>
      <c r="C270" s="30" t="s">
        <v>779</v>
      </c>
    </row>
    <row r="271" spans="1:3" ht="16" x14ac:dyDescent="0.2">
      <c r="A271" s="30" t="s">
        <v>293</v>
      </c>
      <c r="B271" s="30" t="s">
        <v>812</v>
      </c>
      <c r="C271" s="30" t="s">
        <v>813</v>
      </c>
    </row>
    <row r="272" spans="1:3" ht="16" x14ac:dyDescent="0.2">
      <c r="A272" s="30" t="s">
        <v>294</v>
      </c>
      <c r="B272" s="30" t="s">
        <v>745</v>
      </c>
      <c r="C272" s="30" t="s">
        <v>754</v>
      </c>
    </row>
    <row r="273" spans="1:3" ht="16" x14ac:dyDescent="0.2">
      <c r="A273" s="30" t="s">
        <v>295</v>
      </c>
      <c r="B273" s="30" t="s">
        <v>745</v>
      </c>
      <c r="C273" s="30" t="s">
        <v>749</v>
      </c>
    </row>
    <row r="274" spans="1:3" ht="16" x14ac:dyDescent="0.2">
      <c r="A274" s="30" t="s">
        <v>296</v>
      </c>
      <c r="B274" s="30" t="s">
        <v>745</v>
      </c>
      <c r="C274" s="30" t="s">
        <v>746</v>
      </c>
    </row>
    <row r="275" spans="1:3" ht="16" x14ac:dyDescent="0.2">
      <c r="A275" s="30" t="s">
        <v>297</v>
      </c>
      <c r="B275" s="30" t="s">
        <v>745</v>
      </c>
      <c r="C275" s="30" t="s">
        <v>789</v>
      </c>
    </row>
    <row r="276" spans="1:3" ht="16" x14ac:dyDescent="0.2">
      <c r="A276" s="30" t="s">
        <v>298</v>
      </c>
      <c r="B276" s="30" t="s">
        <v>758</v>
      </c>
      <c r="C276" s="30" t="s">
        <v>779</v>
      </c>
    </row>
    <row r="277" spans="1:3" ht="16" x14ac:dyDescent="0.2">
      <c r="A277" s="30" t="s">
        <v>299</v>
      </c>
      <c r="B277" s="30" t="s">
        <v>745</v>
      </c>
      <c r="C277" s="30" t="s">
        <v>756</v>
      </c>
    </row>
    <row r="278" spans="1:3" ht="16" x14ac:dyDescent="0.2">
      <c r="A278" s="30" t="s">
        <v>300</v>
      </c>
      <c r="B278" s="30" t="s">
        <v>751</v>
      </c>
      <c r="C278" s="30" t="s">
        <v>814</v>
      </c>
    </row>
    <row r="279" spans="1:3" ht="16" x14ac:dyDescent="0.2">
      <c r="A279" s="30" t="s">
        <v>301</v>
      </c>
      <c r="B279" s="30" t="s">
        <v>774</v>
      </c>
      <c r="C279" s="30" t="s">
        <v>766</v>
      </c>
    </row>
    <row r="280" spans="1:3" ht="16" x14ac:dyDescent="0.2">
      <c r="A280" s="30" t="s">
        <v>302</v>
      </c>
      <c r="B280" s="30" t="s">
        <v>758</v>
      </c>
      <c r="C280" s="30" t="s">
        <v>760</v>
      </c>
    </row>
    <row r="281" spans="1:3" ht="16" x14ac:dyDescent="0.2">
      <c r="A281" s="30" t="s">
        <v>303</v>
      </c>
      <c r="B281" s="30" t="s">
        <v>745</v>
      </c>
      <c r="C281" s="30" t="s">
        <v>749</v>
      </c>
    </row>
    <row r="282" spans="1:3" ht="16" x14ac:dyDescent="0.2">
      <c r="A282" s="30" t="s">
        <v>304</v>
      </c>
      <c r="B282" s="30" t="s">
        <v>745</v>
      </c>
      <c r="C282" s="30" t="s">
        <v>746</v>
      </c>
    </row>
    <row r="283" spans="1:3" ht="16" x14ac:dyDescent="0.2">
      <c r="A283" s="30" t="s">
        <v>305</v>
      </c>
      <c r="B283" s="30" t="s">
        <v>745</v>
      </c>
      <c r="C283" s="30" t="s">
        <v>763</v>
      </c>
    </row>
    <row r="284" spans="1:3" ht="16" x14ac:dyDescent="0.2">
      <c r="A284" s="30" t="s">
        <v>306</v>
      </c>
      <c r="B284" s="30" t="s">
        <v>751</v>
      </c>
      <c r="C284" s="30" t="s">
        <v>639</v>
      </c>
    </row>
    <row r="285" spans="1:3" ht="16" x14ac:dyDescent="0.2">
      <c r="A285" s="30" t="s">
        <v>307</v>
      </c>
      <c r="B285" s="30" t="s">
        <v>745</v>
      </c>
      <c r="C285" s="30" t="s">
        <v>775</v>
      </c>
    </row>
    <row r="286" spans="1:3" ht="16" x14ac:dyDescent="0.2">
      <c r="A286" s="30" t="s">
        <v>308</v>
      </c>
      <c r="B286" s="30" t="s">
        <v>745</v>
      </c>
      <c r="C286" s="30" t="s">
        <v>775</v>
      </c>
    </row>
    <row r="287" spans="1:3" ht="16" x14ac:dyDescent="0.2">
      <c r="A287" s="30" t="s">
        <v>309</v>
      </c>
      <c r="B287" s="30" t="s">
        <v>748</v>
      </c>
      <c r="C287" s="30" t="s">
        <v>746</v>
      </c>
    </row>
    <row r="288" spans="1:3" ht="16" x14ac:dyDescent="0.2">
      <c r="A288" s="30" t="s">
        <v>310</v>
      </c>
      <c r="B288" s="30" t="s">
        <v>745</v>
      </c>
      <c r="C288" s="30" t="s">
        <v>789</v>
      </c>
    </row>
    <row r="289" spans="1:3" ht="16" x14ac:dyDescent="0.2">
      <c r="A289" s="30" t="s">
        <v>311</v>
      </c>
      <c r="B289" s="30" t="s">
        <v>745</v>
      </c>
      <c r="C289" s="30" t="s">
        <v>749</v>
      </c>
    </row>
    <row r="290" spans="1:3" ht="16" x14ac:dyDescent="0.2">
      <c r="A290" s="30" t="s">
        <v>312</v>
      </c>
      <c r="B290" s="30" t="s">
        <v>751</v>
      </c>
      <c r="C290" s="30" t="s">
        <v>779</v>
      </c>
    </row>
    <row r="291" spans="1:3" ht="16" x14ac:dyDescent="0.2">
      <c r="A291" s="30" t="s">
        <v>313</v>
      </c>
      <c r="B291" s="30" t="s">
        <v>751</v>
      </c>
      <c r="C291" s="30" t="s">
        <v>766</v>
      </c>
    </row>
    <row r="292" spans="1:3" ht="16" x14ac:dyDescent="0.2">
      <c r="A292" s="30" t="s">
        <v>314</v>
      </c>
      <c r="B292" s="30" t="s">
        <v>758</v>
      </c>
      <c r="C292" s="30" t="s">
        <v>747</v>
      </c>
    </row>
    <row r="293" spans="1:3" ht="16" x14ac:dyDescent="0.2">
      <c r="A293" s="30" t="s">
        <v>315</v>
      </c>
      <c r="B293" s="30" t="s">
        <v>815</v>
      </c>
      <c r="C293" s="30" t="s">
        <v>816</v>
      </c>
    </row>
    <row r="294" spans="1:3" ht="16" x14ac:dyDescent="0.2">
      <c r="A294" s="30" t="s">
        <v>316</v>
      </c>
      <c r="B294" s="30" t="s">
        <v>817</v>
      </c>
      <c r="C294" s="30" t="s">
        <v>757</v>
      </c>
    </row>
    <row r="295" spans="1:3" ht="16" x14ac:dyDescent="0.2">
      <c r="A295" s="30" t="s">
        <v>317</v>
      </c>
      <c r="B295" s="30" t="s">
        <v>768</v>
      </c>
      <c r="C295" s="30" t="s">
        <v>805</v>
      </c>
    </row>
    <row r="296" spans="1:3" ht="16" x14ac:dyDescent="0.2">
      <c r="A296" s="30" t="s">
        <v>318</v>
      </c>
      <c r="B296" s="30" t="s">
        <v>774</v>
      </c>
      <c r="C296" s="30" t="s">
        <v>757</v>
      </c>
    </row>
    <row r="297" spans="1:3" ht="16" x14ac:dyDescent="0.2">
      <c r="A297" s="30" t="s">
        <v>319</v>
      </c>
      <c r="B297" s="30" t="s">
        <v>758</v>
      </c>
      <c r="C297" s="30" t="s">
        <v>633</v>
      </c>
    </row>
    <row r="298" spans="1:3" ht="16" x14ac:dyDescent="0.2">
      <c r="A298" s="30" t="s">
        <v>320</v>
      </c>
      <c r="B298" s="30" t="s">
        <v>745</v>
      </c>
      <c r="C298" s="30" t="s">
        <v>756</v>
      </c>
    </row>
    <row r="299" spans="1:3" ht="16" x14ac:dyDescent="0.2">
      <c r="A299" s="30" t="s">
        <v>321</v>
      </c>
      <c r="B299" s="30" t="s">
        <v>751</v>
      </c>
      <c r="C299" s="30" t="s">
        <v>633</v>
      </c>
    </row>
    <row r="300" spans="1:3" ht="16" x14ac:dyDescent="0.2">
      <c r="A300" s="30" t="s">
        <v>322</v>
      </c>
      <c r="B300" s="30" t="s">
        <v>770</v>
      </c>
      <c r="C300" s="30" t="s">
        <v>757</v>
      </c>
    </row>
    <row r="301" spans="1:3" ht="16" x14ac:dyDescent="0.2">
      <c r="A301" s="30" t="s">
        <v>323</v>
      </c>
      <c r="B301" s="30" t="s">
        <v>818</v>
      </c>
      <c r="C301" s="30" t="s">
        <v>641</v>
      </c>
    </row>
    <row r="302" spans="1:3" ht="16" x14ac:dyDescent="0.2">
      <c r="A302" s="30" t="s">
        <v>324</v>
      </c>
      <c r="B302" s="30" t="s">
        <v>774</v>
      </c>
      <c r="C302" s="30" t="s">
        <v>757</v>
      </c>
    </row>
    <row r="303" spans="1:3" ht="16" x14ac:dyDescent="0.2">
      <c r="A303" s="30" t="s">
        <v>325</v>
      </c>
      <c r="B303" s="30" t="s">
        <v>751</v>
      </c>
      <c r="C303" s="30" t="s">
        <v>753</v>
      </c>
    </row>
    <row r="304" spans="1:3" ht="16" x14ac:dyDescent="0.2">
      <c r="A304" s="30" t="s">
        <v>326</v>
      </c>
      <c r="B304" s="30" t="s">
        <v>745</v>
      </c>
      <c r="C304" s="30" t="s">
        <v>749</v>
      </c>
    </row>
    <row r="305" spans="1:3" ht="16" x14ac:dyDescent="0.2">
      <c r="A305" s="30" t="s">
        <v>327</v>
      </c>
      <c r="B305" s="30" t="s">
        <v>774</v>
      </c>
      <c r="C305" s="30" t="s">
        <v>816</v>
      </c>
    </row>
    <row r="306" spans="1:3" ht="16" x14ac:dyDescent="0.2">
      <c r="A306" s="30" t="s">
        <v>328</v>
      </c>
      <c r="B306" s="30" t="s">
        <v>819</v>
      </c>
      <c r="C306" s="30" t="s">
        <v>760</v>
      </c>
    </row>
    <row r="307" spans="1:3" ht="16" x14ac:dyDescent="0.2">
      <c r="A307" s="30" t="s">
        <v>329</v>
      </c>
      <c r="B307" s="30" t="s">
        <v>820</v>
      </c>
      <c r="C307" s="30" t="s">
        <v>816</v>
      </c>
    </row>
    <row r="308" spans="1:3" ht="16" x14ac:dyDescent="0.2">
      <c r="A308" s="30" t="s">
        <v>330</v>
      </c>
      <c r="B308" s="30" t="s">
        <v>745</v>
      </c>
      <c r="C308" s="30" t="s">
        <v>756</v>
      </c>
    </row>
    <row r="309" spans="1:3" ht="16" x14ac:dyDescent="0.2">
      <c r="A309" s="30" t="s">
        <v>331</v>
      </c>
      <c r="B309" s="30" t="s">
        <v>745</v>
      </c>
      <c r="C309" s="30" t="s">
        <v>747</v>
      </c>
    </row>
    <row r="310" spans="1:3" ht="16" x14ac:dyDescent="0.2">
      <c r="A310" s="30" t="s">
        <v>332</v>
      </c>
      <c r="B310" s="30" t="s">
        <v>748</v>
      </c>
      <c r="C310" s="30" t="s">
        <v>746</v>
      </c>
    </row>
    <row r="311" spans="1:3" ht="16" x14ac:dyDescent="0.2">
      <c r="A311" s="30" t="s">
        <v>333</v>
      </c>
      <c r="B311" s="30" t="s">
        <v>745</v>
      </c>
      <c r="C311" s="30" t="s">
        <v>756</v>
      </c>
    </row>
    <row r="312" spans="1:3" ht="16" x14ac:dyDescent="0.2">
      <c r="A312" s="30" t="s">
        <v>334</v>
      </c>
      <c r="B312" s="30" t="s">
        <v>759</v>
      </c>
      <c r="C312" s="30" t="s">
        <v>763</v>
      </c>
    </row>
    <row r="313" spans="1:3" ht="16" x14ac:dyDescent="0.2">
      <c r="A313" s="30" t="s">
        <v>335</v>
      </c>
      <c r="B313" s="30" t="s">
        <v>745</v>
      </c>
      <c r="C313" s="30" t="s">
        <v>756</v>
      </c>
    </row>
    <row r="314" spans="1:3" ht="16" x14ac:dyDescent="0.2">
      <c r="A314" s="30" t="s">
        <v>336</v>
      </c>
      <c r="B314" s="30" t="s">
        <v>751</v>
      </c>
      <c r="C314" s="30" t="s">
        <v>814</v>
      </c>
    </row>
    <row r="315" spans="1:3" ht="16" x14ac:dyDescent="0.2">
      <c r="A315" s="30" t="s">
        <v>337</v>
      </c>
      <c r="B315" s="30" t="s">
        <v>745</v>
      </c>
      <c r="C315" s="30" t="s">
        <v>789</v>
      </c>
    </row>
    <row r="316" spans="1:3" ht="16" x14ac:dyDescent="0.2">
      <c r="A316" s="30" t="s">
        <v>338</v>
      </c>
      <c r="B316" s="30" t="s">
        <v>745</v>
      </c>
      <c r="C316" s="30" t="s">
        <v>754</v>
      </c>
    </row>
    <row r="317" spans="1:3" ht="16" x14ac:dyDescent="0.2">
      <c r="A317" s="30" t="s">
        <v>339</v>
      </c>
      <c r="B317" s="30" t="s">
        <v>758</v>
      </c>
      <c r="C317" s="30" t="s">
        <v>639</v>
      </c>
    </row>
    <row r="318" spans="1:3" ht="16" x14ac:dyDescent="0.2">
      <c r="A318" s="30" t="s">
        <v>340</v>
      </c>
      <c r="B318" s="30" t="s">
        <v>745</v>
      </c>
      <c r="C318" s="30" t="s">
        <v>750</v>
      </c>
    </row>
    <row r="319" spans="1:3" ht="16" x14ac:dyDescent="0.2">
      <c r="A319" s="30" t="s">
        <v>341</v>
      </c>
      <c r="B319" s="30" t="s">
        <v>745</v>
      </c>
      <c r="C319" s="30" t="s">
        <v>749</v>
      </c>
    </row>
    <row r="320" spans="1:3" ht="16" x14ac:dyDescent="0.2">
      <c r="A320" s="30" t="s">
        <v>342</v>
      </c>
      <c r="B320" s="30" t="s">
        <v>751</v>
      </c>
      <c r="C320" s="30" t="s">
        <v>779</v>
      </c>
    </row>
    <row r="321" spans="1:3" ht="16" x14ac:dyDescent="0.2">
      <c r="A321" s="30" t="s">
        <v>343</v>
      </c>
      <c r="B321" s="30" t="s">
        <v>751</v>
      </c>
      <c r="C321" s="30" t="s">
        <v>639</v>
      </c>
    </row>
    <row r="322" spans="1:3" ht="16" x14ac:dyDescent="0.2">
      <c r="A322" s="30" t="s">
        <v>344</v>
      </c>
      <c r="B322" s="30" t="s">
        <v>748</v>
      </c>
      <c r="C322" s="30" t="s">
        <v>749</v>
      </c>
    </row>
    <row r="323" spans="1:3" ht="16" x14ac:dyDescent="0.2">
      <c r="A323" s="30" t="s">
        <v>345</v>
      </c>
      <c r="B323" s="30" t="s">
        <v>745</v>
      </c>
      <c r="C323" s="30" t="s">
        <v>747</v>
      </c>
    </row>
    <row r="324" spans="1:3" ht="16" x14ac:dyDescent="0.2">
      <c r="A324" s="30" t="s">
        <v>346</v>
      </c>
      <c r="B324" s="30" t="s">
        <v>745</v>
      </c>
      <c r="C324" s="30" t="s">
        <v>750</v>
      </c>
    </row>
    <row r="325" spans="1:3" ht="16" x14ac:dyDescent="0.2">
      <c r="A325" s="30" t="s">
        <v>347</v>
      </c>
      <c r="B325" s="30" t="s">
        <v>745</v>
      </c>
      <c r="C325" s="30" t="s">
        <v>763</v>
      </c>
    </row>
    <row r="326" spans="1:3" ht="16" x14ac:dyDescent="0.2">
      <c r="A326" s="30" t="s">
        <v>348</v>
      </c>
      <c r="B326" s="30" t="s">
        <v>751</v>
      </c>
      <c r="C326" s="30" t="s">
        <v>764</v>
      </c>
    </row>
    <row r="327" spans="1:3" ht="16" x14ac:dyDescent="0.2">
      <c r="A327" s="30" t="s">
        <v>349</v>
      </c>
      <c r="B327" s="30" t="s">
        <v>745</v>
      </c>
      <c r="C327" s="30" t="s">
        <v>754</v>
      </c>
    </row>
    <row r="328" spans="1:3" ht="16" x14ac:dyDescent="0.2">
      <c r="A328" s="30" t="s">
        <v>350</v>
      </c>
      <c r="B328" s="30" t="s">
        <v>751</v>
      </c>
      <c r="C328" s="30" t="s">
        <v>746</v>
      </c>
    </row>
    <row r="329" spans="1:3" ht="16" x14ac:dyDescent="0.2">
      <c r="A329" s="30" t="s">
        <v>351</v>
      </c>
      <c r="B329" s="30" t="s">
        <v>745</v>
      </c>
      <c r="C329" s="30" t="s">
        <v>763</v>
      </c>
    </row>
    <row r="330" spans="1:3" ht="16" x14ac:dyDescent="0.2">
      <c r="A330" s="30" t="s">
        <v>352</v>
      </c>
      <c r="B330" s="30" t="s">
        <v>745</v>
      </c>
      <c r="C330" s="30" t="s">
        <v>749</v>
      </c>
    </row>
    <row r="331" spans="1:3" ht="16" x14ac:dyDescent="0.2">
      <c r="A331" s="30" t="s">
        <v>353</v>
      </c>
      <c r="B331" s="30" t="s">
        <v>745</v>
      </c>
      <c r="C331" s="30" t="s">
        <v>756</v>
      </c>
    </row>
    <row r="332" spans="1:3" ht="16" x14ac:dyDescent="0.2">
      <c r="A332" s="30" t="s">
        <v>354</v>
      </c>
      <c r="B332" s="30" t="s">
        <v>758</v>
      </c>
      <c r="C332" s="30" t="s">
        <v>766</v>
      </c>
    </row>
    <row r="333" spans="1:3" ht="16" x14ac:dyDescent="0.2">
      <c r="A333" s="30" t="s">
        <v>355</v>
      </c>
      <c r="B333" s="30" t="s">
        <v>821</v>
      </c>
      <c r="C333" s="30" t="s">
        <v>778</v>
      </c>
    </row>
    <row r="334" spans="1:3" ht="16" x14ac:dyDescent="0.2">
      <c r="A334" s="30" t="s">
        <v>356</v>
      </c>
      <c r="B334" s="30" t="s">
        <v>745</v>
      </c>
      <c r="C334" s="30" t="s">
        <v>756</v>
      </c>
    </row>
    <row r="335" spans="1:3" ht="16" x14ac:dyDescent="0.2">
      <c r="A335" s="30" t="s">
        <v>357</v>
      </c>
      <c r="B335" s="30" t="s">
        <v>774</v>
      </c>
      <c r="C335" s="30" t="s">
        <v>755</v>
      </c>
    </row>
    <row r="336" spans="1:3" ht="16" x14ac:dyDescent="0.2">
      <c r="A336" s="30" t="s">
        <v>358</v>
      </c>
      <c r="B336" s="30" t="s">
        <v>748</v>
      </c>
      <c r="C336" s="30" t="s">
        <v>756</v>
      </c>
    </row>
    <row r="337" spans="1:3" ht="16" x14ac:dyDescent="0.2">
      <c r="A337" s="30" t="s">
        <v>359</v>
      </c>
      <c r="B337" s="30" t="s">
        <v>822</v>
      </c>
      <c r="C337" s="30" t="s">
        <v>783</v>
      </c>
    </row>
    <row r="338" spans="1:3" ht="16" x14ac:dyDescent="0.2">
      <c r="A338" s="30" t="s">
        <v>360</v>
      </c>
      <c r="B338" s="30" t="s">
        <v>751</v>
      </c>
      <c r="C338" s="30" t="s">
        <v>769</v>
      </c>
    </row>
    <row r="339" spans="1:3" ht="16" x14ac:dyDescent="0.2">
      <c r="A339" s="30" t="s">
        <v>361</v>
      </c>
      <c r="B339" s="30" t="s">
        <v>758</v>
      </c>
      <c r="C339" s="30" t="s">
        <v>763</v>
      </c>
    </row>
    <row r="340" spans="1:3" ht="16" x14ac:dyDescent="0.2">
      <c r="A340" s="30" t="s">
        <v>362</v>
      </c>
      <c r="B340" s="30" t="s">
        <v>823</v>
      </c>
      <c r="C340" s="30" t="s">
        <v>765</v>
      </c>
    </row>
    <row r="341" spans="1:3" ht="16" x14ac:dyDescent="0.2">
      <c r="A341" s="30" t="s">
        <v>363</v>
      </c>
      <c r="B341" s="30" t="s">
        <v>795</v>
      </c>
      <c r="C341" s="30" t="s">
        <v>747</v>
      </c>
    </row>
    <row r="342" spans="1:3" ht="16" x14ac:dyDescent="0.2">
      <c r="A342" s="30" t="s">
        <v>364</v>
      </c>
      <c r="B342" s="30" t="s">
        <v>751</v>
      </c>
      <c r="C342" s="30" t="s">
        <v>760</v>
      </c>
    </row>
    <row r="343" spans="1:3" ht="16" x14ac:dyDescent="0.2">
      <c r="A343" s="30" t="s">
        <v>365</v>
      </c>
      <c r="B343" s="30" t="s">
        <v>751</v>
      </c>
      <c r="C343" s="30" t="s">
        <v>814</v>
      </c>
    </row>
    <row r="344" spans="1:3" ht="16" x14ac:dyDescent="0.2">
      <c r="A344" s="30" t="s">
        <v>366</v>
      </c>
      <c r="B344" s="30" t="s">
        <v>745</v>
      </c>
      <c r="C344" s="30" t="s">
        <v>749</v>
      </c>
    </row>
    <row r="345" spans="1:3" ht="16" x14ac:dyDescent="0.2">
      <c r="A345" s="30" t="s">
        <v>367</v>
      </c>
      <c r="B345" s="30" t="s">
        <v>745</v>
      </c>
      <c r="C345" s="30" t="s">
        <v>763</v>
      </c>
    </row>
    <row r="346" spans="1:3" ht="16" x14ac:dyDescent="0.2">
      <c r="A346" s="30" t="s">
        <v>368</v>
      </c>
      <c r="B346" s="30" t="s">
        <v>745</v>
      </c>
      <c r="C346" s="30" t="s">
        <v>749</v>
      </c>
    </row>
    <row r="347" spans="1:3" ht="16" x14ac:dyDescent="0.2">
      <c r="A347" s="30" t="s">
        <v>369</v>
      </c>
      <c r="B347" s="30" t="s">
        <v>745</v>
      </c>
      <c r="C347" s="30" t="s">
        <v>775</v>
      </c>
    </row>
    <row r="348" spans="1:3" ht="16" x14ac:dyDescent="0.2">
      <c r="A348" s="30" t="s">
        <v>370</v>
      </c>
      <c r="B348" s="30" t="s">
        <v>745</v>
      </c>
      <c r="C348" s="30" t="s">
        <v>747</v>
      </c>
    </row>
    <row r="349" spans="1:3" ht="16" x14ac:dyDescent="0.2">
      <c r="A349" s="30" t="s">
        <v>371</v>
      </c>
      <c r="B349" s="30" t="s">
        <v>751</v>
      </c>
      <c r="C349" s="30" t="s">
        <v>816</v>
      </c>
    </row>
    <row r="350" spans="1:3" ht="16" x14ac:dyDescent="0.2">
      <c r="A350" s="30" t="s">
        <v>372</v>
      </c>
      <c r="B350" s="30" t="s">
        <v>781</v>
      </c>
      <c r="C350" s="30" t="s">
        <v>753</v>
      </c>
    </row>
    <row r="351" spans="1:3" ht="16" x14ac:dyDescent="0.2">
      <c r="A351" s="30" t="s">
        <v>373</v>
      </c>
      <c r="B351" s="30" t="s">
        <v>782</v>
      </c>
      <c r="C351" s="30" t="s">
        <v>635</v>
      </c>
    </row>
    <row r="352" spans="1:3" ht="16" x14ac:dyDescent="0.2">
      <c r="A352" s="30" t="s">
        <v>374</v>
      </c>
      <c r="B352" s="30" t="s">
        <v>824</v>
      </c>
      <c r="C352" s="30" t="s">
        <v>802</v>
      </c>
    </row>
    <row r="353" spans="1:3" ht="16" x14ac:dyDescent="0.2">
      <c r="A353" s="30" t="s">
        <v>375</v>
      </c>
      <c r="B353" s="30" t="s">
        <v>745</v>
      </c>
      <c r="C353" s="30" t="s">
        <v>754</v>
      </c>
    </row>
    <row r="354" spans="1:3" ht="16" x14ac:dyDescent="0.2">
      <c r="A354" s="30" t="s">
        <v>376</v>
      </c>
      <c r="B354" s="30" t="s">
        <v>807</v>
      </c>
      <c r="C354" s="30" t="s">
        <v>825</v>
      </c>
    </row>
    <row r="355" spans="1:3" ht="16" x14ac:dyDescent="0.2">
      <c r="A355" s="30" t="s">
        <v>377</v>
      </c>
      <c r="B355" s="30" t="s">
        <v>745</v>
      </c>
      <c r="C355" s="30" t="s">
        <v>756</v>
      </c>
    </row>
    <row r="356" spans="1:3" ht="16" x14ac:dyDescent="0.2">
      <c r="A356" s="30" t="s">
        <v>378</v>
      </c>
      <c r="B356" s="30" t="s">
        <v>826</v>
      </c>
      <c r="C356" s="30" t="s">
        <v>779</v>
      </c>
    </row>
    <row r="357" spans="1:3" ht="16" x14ac:dyDescent="0.2">
      <c r="A357" s="30" t="s">
        <v>379</v>
      </c>
      <c r="B357" s="30" t="s">
        <v>745</v>
      </c>
      <c r="C357" s="30" t="s">
        <v>754</v>
      </c>
    </row>
    <row r="358" spans="1:3" ht="16" x14ac:dyDescent="0.2">
      <c r="A358" s="30" t="s">
        <v>380</v>
      </c>
      <c r="B358" s="30" t="s">
        <v>745</v>
      </c>
      <c r="C358" s="30" t="s">
        <v>747</v>
      </c>
    </row>
    <row r="359" spans="1:3" ht="16" x14ac:dyDescent="0.2">
      <c r="A359" s="30" t="s">
        <v>381</v>
      </c>
      <c r="B359" s="30" t="s">
        <v>745</v>
      </c>
      <c r="C359" s="30" t="s">
        <v>747</v>
      </c>
    </row>
    <row r="360" spans="1:3" ht="16" x14ac:dyDescent="0.2">
      <c r="A360" s="30" t="s">
        <v>382</v>
      </c>
      <c r="B360" s="30" t="s">
        <v>745</v>
      </c>
      <c r="C360" s="30" t="s">
        <v>749</v>
      </c>
    </row>
    <row r="361" spans="1:3" ht="16" x14ac:dyDescent="0.2">
      <c r="A361" s="30" t="s">
        <v>383</v>
      </c>
      <c r="B361" s="30" t="s">
        <v>751</v>
      </c>
      <c r="C361" s="30" t="s">
        <v>814</v>
      </c>
    </row>
    <row r="362" spans="1:3" ht="16" x14ac:dyDescent="0.2">
      <c r="A362" s="30" t="s">
        <v>384</v>
      </c>
      <c r="B362" s="30" t="s">
        <v>745</v>
      </c>
      <c r="C362" s="30" t="s">
        <v>754</v>
      </c>
    </row>
    <row r="363" spans="1:3" ht="16" x14ac:dyDescent="0.2">
      <c r="A363" s="30" t="s">
        <v>385</v>
      </c>
      <c r="B363" s="30" t="s">
        <v>751</v>
      </c>
      <c r="C363" s="30" t="s">
        <v>766</v>
      </c>
    </row>
    <row r="364" spans="1:3" ht="16" x14ac:dyDescent="0.2">
      <c r="A364" s="30" t="s">
        <v>386</v>
      </c>
      <c r="B364" s="30" t="s">
        <v>745</v>
      </c>
      <c r="C364" s="30" t="s">
        <v>763</v>
      </c>
    </row>
    <row r="365" spans="1:3" ht="16" x14ac:dyDescent="0.2">
      <c r="A365" s="30" t="s">
        <v>387</v>
      </c>
      <c r="B365" s="30" t="s">
        <v>745</v>
      </c>
      <c r="C365" s="30" t="s">
        <v>763</v>
      </c>
    </row>
    <row r="366" spans="1:3" ht="16" x14ac:dyDescent="0.2">
      <c r="A366" s="30" t="s">
        <v>388</v>
      </c>
      <c r="B366" s="30" t="s">
        <v>751</v>
      </c>
      <c r="C366" s="30" t="s">
        <v>766</v>
      </c>
    </row>
    <row r="367" spans="1:3" ht="16" x14ac:dyDescent="0.2">
      <c r="A367" s="30" t="s">
        <v>389</v>
      </c>
      <c r="B367" s="30" t="s">
        <v>745</v>
      </c>
      <c r="C367" s="30" t="s">
        <v>749</v>
      </c>
    </row>
    <row r="368" spans="1:3" ht="16" x14ac:dyDescent="0.2">
      <c r="A368" s="30" t="s">
        <v>390</v>
      </c>
      <c r="B368" s="30" t="s">
        <v>745</v>
      </c>
      <c r="C368" s="30" t="s">
        <v>763</v>
      </c>
    </row>
    <row r="369" spans="1:3" ht="16" x14ac:dyDescent="0.2">
      <c r="A369" s="30" t="s">
        <v>391</v>
      </c>
      <c r="B369" s="30" t="s">
        <v>745</v>
      </c>
      <c r="C369" s="30" t="s">
        <v>747</v>
      </c>
    </row>
    <row r="370" spans="1:3" ht="16" x14ac:dyDescent="0.2">
      <c r="A370" s="30" t="s">
        <v>392</v>
      </c>
      <c r="B370" s="30" t="s">
        <v>745</v>
      </c>
      <c r="C370" s="30" t="s">
        <v>763</v>
      </c>
    </row>
    <row r="371" spans="1:3" ht="16" x14ac:dyDescent="0.2">
      <c r="A371" s="30" t="s">
        <v>393</v>
      </c>
      <c r="B371" s="30" t="s">
        <v>745</v>
      </c>
      <c r="C371" s="30" t="s">
        <v>747</v>
      </c>
    </row>
    <row r="372" spans="1:3" ht="16" x14ac:dyDescent="0.2">
      <c r="A372" s="30" t="s">
        <v>394</v>
      </c>
      <c r="B372" s="30" t="s">
        <v>745</v>
      </c>
      <c r="C372" s="30" t="s">
        <v>747</v>
      </c>
    </row>
    <row r="373" spans="1:3" ht="16" x14ac:dyDescent="0.2">
      <c r="A373" s="30" t="s">
        <v>395</v>
      </c>
      <c r="B373" s="30" t="s">
        <v>784</v>
      </c>
      <c r="C373" s="30" t="s">
        <v>635</v>
      </c>
    </row>
    <row r="374" spans="1:3" ht="16" x14ac:dyDescent="0.2">
      <c r="A374" s="30" t="s">
        <v>396</v>
      </c>
      <c r="B374" s="30" t="s">
        <v>768</v>
      </c>
      <c r="C374" s="30" t="s">
        <v>635</v>
      </c>
    </row>
    <row r="375" spans="1:3" ht="16" x14ac:dyDescent="0.2">
      <c r="A375" s="30" t="s">
        <v>397</v>
      </c>
      <c r="B375" s="30" t="s">
        <v>768</v>
      </c>
      <c r="C375" s="30" t="s">
        <v>827</v>
      </c>
    </row>
    <row r="376" spans="1:3" ht="16" x14ac:dyDescent="0.2">
      <c r="A376" s="30" t="s">
        <v>398</v>
      </c>
      <c r="B376" s="30" t="s">
        <v>745</v>
      </c>
      <c r="C376" s="30" t="s">
        <v>749</v>
      </c>
    </row>
    <row r="377" spans="1:3" ht="16" x14ac:dyDescent="0.2">
      <c r="A377" s="30" t="s">
        <v>399</v>
      </c>
      <c r="B377" s="30" t="s">
        <v>768</v>
      </c>
      <c r="C377" s="30" t="s">
        <v>637</v>
      </c>
    </row>
    <row r="378" spans="1:3" ht="16" x14ac:dyDescent="0.2">
      <c r="A378" s="30" t="s">
        <v>400</v>
      </c>
      <c r="B378" s="30" t="s">
        <v>828</v>
      </c>
      <c r="C378" s="30" t="s">
        <v>638</v>
      </c>
    </row>
    <row r="379" spans="1:3" ht="16" x14ac:dyDescent="0.2">
      <c r="A379" s="30" t="s">
        <v>401</v>
      </c>
      <c r="B379" s="30" t="s">
        <v>758</v>
      </c>
      <c r="C379" s="30" t="s">
        <v>746</v>
      </c>
    </row>
    <row r="380" spans="1:3" ht="16" x14ac:dyDescent="0.2">
      <c r="A380" s="30" t="s">
        <v>402</v>
      </c>
      <c r="B380" s="30" t="s">
        <v>781</v>
      </c>
      <c r="C380" s="30" t="s">
        <v>760</v>
      </c>
    </row>
    <row r="381" spans="1:3" ht="16" x14ac:dyDescent="0.2">
      <c r="A381" s="30" t="s">
        <v>403</v>
      </c>
      <c r="B381" s="30" t="s">
        <v>751</v>
      </c>
      <c r="C381" s="30" t="s">
        <v>764</v>
      </c>
    </row>
    <row r="382" spans="1:3" ht="16" x14ac:dyDescent="0.2">
      <c r="A382" s="30" t="s">
        <v>404</v>
      </c>
      <c r="B382" s="30" t="s">
        <v>758</v>
      </c>
      <c r="C382" s="30" t="s">
        <v>753</v>
      </c>
    </row>
    <row r="383" spans="1:3" ht="16" x14ac:dyDescent="0.2">
      <c r="A383" s="30" t="s">
        <v>405</v>
      </c>
      <c r="B383" s="30" t="s">
        <v>745</v>
      </c>
      <c r="C383" s="30" t="s">
        <v>749</v>
      </c>
    </row>
    <row r="384" spans="1:3" ht="16" x14ac:dyDescent="0.2">
      <c r="A384" s="30" t="s">
        <v>406</v>
      </c>
      <c r="B384" s="30" t="s">
        <v>745</v>
      </c>
      <c r="C384" s="30" t="s">
        <v>756</v>
      </c>
    </row>
    <row r="385" spans="1:3" ht="16" x14ac:dyDescent="0.2">
      <c r="A385" s="30" t="s">
        <v>407</v>
      </c>
      <c r="B385" s="30" t="s">
        <v>751</v>
      </c>
      <c r="C385" s="30" t="s">
        <v>755</v>
      </c>
    </row>
    <row r="386" spans="1:3" ht="16" x14ac:dyDescent="0.2">
      <c r="A386" s="30" t="s">
        <v>408</v>
      </c>
      <c r="B386" s="30" t="s">
        <v>790</v>
      </c>
      <c r="C386" s="30" t="s">
        <v>777</v>
      </c>
    </row>
    <row r="387" spans="1:3" ht="16" x14ac:dyDescent="0.2">
      <c r="A387" s="30" t="s">
        <v>409</v>
      </c>
      <c r="B387" s="30" t="s">
        <v>829</v>
      </c>
      <c r="C387" s="30" t="s">
        <v>779</v>
      </c>
    </row>
    <row r="388" spans="1:3" ht="16" x14ac:dyDescent="0.2">
      <c r="A388" s="30" t="s">
        <v>410</v>
      </c>
      <c r="B388" s="30" t="s">
        <v>751</v>
      </c>
      <c r="C388" s="30" t="s">
        <v>779</v>
      </c>
    </row>
    <row r="389" spans="1:3" ht="16" x14ac:dyDescent="0.2">
      <c r="A389" s="30" t="s">
        <v>411</v>
      </c>
      <c r="B389" s="30" t="s">
        <v>745</v>
      </c>
      <c r="C389" s="30" t="s">
        <v>749</v>
      </c>
    </row>
    <row r="390" spans="1:3" ht="16" x14ac:dyDescent="0.2">
      <c r="A390" s="30" t="s">
        <v>412</v>
      </c>
      <c r="B390" s="30" t="s">
        <v>745</v>
      </c>
      <c r="C390" s="30" t="s">
        <v>639</v>
      </c>
    </row>
    <row r="391" spans="1:3" ht="16" x14ac:dyDescent="0.2">
      <c r="A391" s="30" t="s">
        <v>413</v>
      </c>
      <c r="B391" s="30" t="s">
        <v>759</v>
      </c>
      <c r="C391" s="30" t="s">
        <v>791</v>
      </c>
    </row>
    <row r="392" spans="1:3" ht="16" x14ac:dyDescent="0.2">
      <c r="A392" s="30" t="s">
        <v>414</v>
      </c>
      <c r="B392" s="30" t="s">
        <v>748</v>
      </c>
      <c r="C392" s="30" t="s">
        <v>746</v>
      </c>
    </row>
    <row r="393" spans="1:3" ht="16" x14ac:dyDescent="0.2">
      <c r="A393" s="30" t="s">
        <v>415</v>
      </c>
      <c r="B393" s="30" t="s">
        <v>745</v>
      </c>
      <c r="C393" s="30" t="s">
        <v>775</v>
      </c>
    </row>
    <row r="394" spans="1:3" ht="16" x14ac:dyDescent="0.2">
      <c r="A394" s="30" t="s">
        <v>416</v>
      </c>
      <c r="B394" s="30" t="s">
        <v>758</v>
      </c>
      <c r="C394" s="30" t="s">
        <v>766</v>
      </c>
    </row>
    <row r="395" spans="1:3" ht="16" x14ac:dyDescent="0.2">
      <c r="A395" s="30" t="s">
        <v>417</v>
      </c>
      <c r="B395" s="30" t="s">
        <v>745</v>
      </c>
      <c r="C395" s="30" t="s">
        <v>763</v>
      </c>
    </row>
    <row r="396" spans="1:3" ht="16" x14ac:dyDescent="0.2">
      <c r="A396" s="30" t="s">
        <v>418</v>
      </c>
      <c r="B396" s="30" t="s">
        <v>745</v>
      </c>
      <c r="C396" s="30" t="s">
        <v>749</v>
      </c>
    </row>
    <row r="397" spans="1:3" ht="16" x14ac:dyDescent="0.2">
      <c r="A397" s="30" t="s">
        <v>419</v>
      </c>
      <c r="B397" s="30" t="s">
        <v>748</v>
      </c>
      <c r="C397" s="30" t="s">
        <v>756</v>
      </c>
    </row>
    <row r="398" spans="1:3" ht="16" x14ac:dyDescent="0.2">
      <c r="A398" s="30" t="s">
        <v>420</v>
      </c>
      <c r="B398" s="30" t="s">
        <v>751</v>
      </c>
      <c r="C398" s="30" t="s">
        <v>639</v>
      </c>
    </row>
    <row r="399" spans="1:3" ht="16" x14ac:dyDescent="0.2">
      <c r="A399" s="30" t="s">
        <v>421</v>
      </c>
      <c r="B399" s="30" t="s">
        <v>745</v>
      </c>
      <c r="C399" s="30" t="s">
        <v>749</v>
      </c>
    </row>
    <row r="400" spans="1:3" ht="16" x14ac:dyDescent="0.2">
      <c r="A400" s="30" t="s">
        <v>422</v>
      </c>
      <c r="B400" s="30" t="s">
        <v>745</v>
      </c>
      <c r="C400" s="30" t="s">
        <v>756</v>
      </c>
    </row>
    <row r="401" spans="1:3" ht="16" x14ac:dyDescent="0.2">
      <c r="A401" s="30" t="s">
        <v>423</v>
      </c>
      <c r="B401" s="30" t="s">
        <v>745</v>
      </c>
      <c r="C401" s="30" t="s">
        <v>756</v>
      </c>
    </row>
    <row r="402" spans="1:3" ht="16" x14ac:dyDescent="0.2">
      <c r="A402" s="30" t="s">
        <v>424</v>
      </c>
      <c r="B402" s="30" t="s">
        <v>745</v>
      </c>
      <c r="C402" s="30" t="s">
        <v>639</v>
      </c>
    </row>
    <row r="403" spans="1:3" ht="16" x14ac:dyDescent="0.2">
      <c r="A403" s="30" t="s">
        <v>425</v>
      </c>
      <c r="B403" s="30" t="s">
        <v>830</v>
      </c>
      <c r="C403" s="30" t="s">
        <v>633</v>
      </c>
    </row>
    <row r="404" spans="1:3" ht="16" x14ac:dyDescent="0.2">
      <c r="A404" s="30" t="s">
        <v>426</v>
      </c>
      <c r="B404" s="30" t="s">
        <v>745</v>
      </c>
      <c r="C404" s="30" t="s">
        <v>746</v>
      </c>
    </row>
    <row r="405" spans="1:3" ht="16" x14ac:dyDescent="0.2">
      <c r="A405" s="30" t="s">
        <v>427</v>
      </c>
      <c r="B405" s="30" t="s">
        <v>758</v>
      </c>
      <c r="C405" s="30" t="s">
        <v>760</v>
      </c>
    </row>
    <row r="406" spans="1:3" ht="16" x14ac:dyDescent="0.2">
      <c r="A406" s="30" t="s">
        <v>428</v>
      </c>
      <c r="B406" s="30" t="s">
        <v>758</v>
      </c>
      <c r="C406" s="30" t="s">
        <v>639</v>
      </c>
    </row>
    <row r="407" spans="1:3" ht="16" x14ac:dyDescent="0.2">
      <c r="A407" s="30" t="s">
        <v>429</v>
      </c>
      <c r="B407" s="30" t="s">
        <v>745</v>
      </c>
      <c r="C407" s="30" t="s">
        <v>746</v>
      </c>
    </row>
    <row r="408" spans="1:3" ht="16" x14ac:dyDescent="0.2">
      <c r="A408" s="30" t="s">
        <v>430</v>
      </c>
      <c r="B408" s="30" t="s">
        <v>745</v>
      </c>
      <c r="C408" s="30" t="s">
        <v>746</v>
      </c>
    </row>
    <row r="409" spans="1:3" ht="16" x14ac:dyDescent="0.2">
      <c r="A409" s="30" t="s">
        <v>431</v>
      </c>
      <c r="B409" s="30" t="s">
        <v>745</v>
      </c>
      <c r="C409" s="30" t="s">
        <v>749</v>
      </c>
    </row>
    <row r="410" spans="1:3" ht="16" x14ac:dyDescent="0.2">
      <c r="A410" s="30" t="s">
        <v>432</v>
      </c>
      <c r="B410" s="30" t="s">
        <v>748</v>
      </c>
      <c r="C410" s="30" t="s">
        <v>746</v>
      </c>
    </row>
    <row r="411" spans="1:3" ht="16" x14ac:dyDescent="0.2">
      <c r="A411" s="30" t="s">
        <v>433</v>
      </c>
      <c r="B411" s="30" t="s">
        <v>745</v>
      </c>
      <c r="C411" s="30" t="s">
        <v>763</v>
      </c>
    </row>
    <row r="412" spans="1:3" ht="16" x14ac:dyDescent="0.2">
      <c r="A412" s="30" t="s">
        <v>434</v>
      </c>
      <c r="B412" s="30" t="s">
        <v>795</v>
      </c>
      <c r="C412" s="30" t="s">
        <v>746</v>
      </c>
    </row>
    <row r="413" spans="1:3" ht="16" x14ac:dyDescent="0.2">
      <c r="A413" s="30" t="s">
        <v>435</v>
      </c>
      <c r="B413" s="30" t="s">
        <v>751</v>
      </c>
      <c r="C413" s="30" t="s">
        <v>791</v>
      </c>
    </row>
    <row r="414" spans="1:3" ht="16" x14ac:dyDescent="0.2">
      <c r="A414" s="30" t="s">
        <v>436</v>
      </c>
      <c r="B414" s="30" t="s">
        <v>745</v>
      </c>
      <c r="C414" s="30" t="s">
        <v>775</v>
      </c>
    </row>
    <row r="415" spans="1:3" ht="16" x14ac:dyDescent="0.2">
      <c r="A415" s="30" t="s">
        <v>437</v>
      </c>
      <c r="B415" s="30" t="s">
        <v>758</v>
      </c>
      <c r="C415" s="30" t="s">
        <v>763</v>
      </c>
    </row>
    <row r="416" spans="1:3" ht="16" x14ac:dyDescent="0.2">
      <c r="A416" s="30" t="s">
        <v>438</v>
      </c>
      <c r="B416" s="30" t="s">
        <v>758</v>
      </c>
      <c r="C416" s="30" t="s">
        <v>756</v>
      </c>
    </row>
    <row r="417" spans="1:3" ht="16" x14ac:dyDescent="0.2">
      <c r="A417" s="30" t="s">
        <v>439</v>
      </c>
      <c r="B417" s="30" t="s">
        <v>748</v>
      </c>
      <c r="C417" s="30" t="s">
        <v>749</v>
      </c>
    </row>
    <row r="418" spans="1:3" ht="16" x14ac:dyDescent="0.2">
      <c r="A418" s="30" t="s">
        <v>440</v>
      </c>
      <c r="B418" s="30" t="s">
        <v>745</v>
      </c>
      <c r="C418" s="30" t="s">
        <v>754</v>
      </c>
    </row>
    <row r="419" spans="1:3" ht="16" x14ac:dyDescent="0.2">
      <c r="A419" s="30" t="s">
        <v>441</v>
      </c>
      <c r="B419" s="30" t="s">
        <v>748</v>
      </c>
      <c r="C419" s="30" t="s">
        <v>746</v>
      </c>
    </row>
    <row r="420" spans="1:3" ht="16" x14ac:dyDescent="0.2">
      <c r="A420" s="30" t="s">
        <v>442</v>
      </c>
      <c r="B420" s="30" t="s">
        <v>745</v>
      </c>
      <c r="C420" s="30" t="s">
        <v>639</v>
      </c>
    </row>
    <row r="421" spans="1:3" ht="16" x14ac:dyDescent="0.2">
      <c r="A421" s="30" t="s">
        <v>443</v>
      </c>
      <c r="B421" s="30" t="s">
        <v>745</v>
      </c>
      <c r="C421" s="30" t="s">
        <v>749</v>
      </c>
    </row>
    <row r="422" spans="1:3" ht="16" x14ac:dyDescent="0.2">
      <c r="A422" s="30" t="s">
        <v>444</v>
      </c>
      <c r="B422" s="30" t="s">
        <v>745</v>
      </c>
      <c r="C422" s="30" t="s">
        <v>756</v>
      </c>
    </row>
    <row r="423" spans="1:3" ht="16" x14ac:dyDescent="0.2">
      <c r="A423" s="30" t="s">
        <v>445</v>
      </c>
      <c r="B423" s="30" t="s">
        <v>745</v>
      </c>
      <c r="C423" s="30" t="s">
        <v>749</v>
      </c>
    </row>
    <row r="424" spans="1:3" ht="16" x14ac:dyDescent="0.2">
      <c r="A424" s="30" t="s">
        <v>446</v>
      </c>
      <c r="B424" s="30" t="s">
        <v>781</v>
      </c>
      <c r="C424" s="30" t="s">
        <v>764</v>
      </c>
    </row>
    <row r="425" spans="1:3" ht="16" x14ac:dyDescent="0.2">
      <c r="A425" s="30" t="s">
        <v>447</v>
      </c>
      <c r="B425" s="30" t="s">
        <v>745</v>
      </c>
      <c r="C425" s="30" t="s">
        <v>747</v>
      </c>
    </row>
    <row r="426" spans="1:3" ht="16" x14ac:dyDescent="0.2">
      <c r="A426" s="30" t="s">
        <v>448</v>
      </c>
      <c r="B426" s="30" t="s">
        <v>751</v>
      </c>
      <c r="C426" s="30" t="s">
        <v>641</v>
      </c>
    </row>
    <row r="427" spans="1:3" ht="16" x14ac:dyDescent="0.2">
      <c r="A427" s="30" t="s">
        <v>449</v>
      </c>
      <c r="B427" s="30" t="s">
        <v>751</v>
      </c>
      <c r="C427" s="30" t="s">
        <v>769</v>
      </c>
    </row>
    <row r="428" spans="1:3" ht="16" x14ac:dyDescent="0.2">
      <c r="A428" s="30" t="s">
        <v>450</v>
      </c>
      <c r="B428" s="30" t="s">
        <v>781</v>
      </c>
      <c r="C428" s="30" t="s">
        <v>796</v>
      </c>
    </row>
    <row r="429" spans="1:3" ht="16" x14ac:dyDescent="0.2">
      <c r="A429" s="30" t="s">
        <v>451</v>
      </c>
      <c r="B429" s="30" t="s">
        <v>831</v>
      </c>
      <c r="C429" s="30" t="s">
        <v>786</v>
      </c>
    </row>
    <row r="430" spans="1:3" ht="16" x14ac:dyDescent="0.2">
      <c r="A430" s="30" t="s">
        <v>452</v>
      </c>
      <c r="B430" s="30" t="s">
        <v>832</v>
      </c>
      <c r="C430" s="30" t="s">
        <v>779</v>
      </c>
    </row>
    <row r="431" spans="1:3" ht="16" x14ac:dyDescent="0.2">
      <c r="A431" s="30" t="s">
        <v>453</v>
      </c>
      <c r="B431" s="30" t="s">
        <v>768</v>
      </c>
      <c r="C431" s="30" t="s">
        <v>783</v>
      </c>
    </row>
    <row r="432" spans="1:3" ht="16" x14ac:dyDescent="0.2">
      <c r="A432" s="30" t="s">
        <v>455</v>
      </c>
      <c r="B432" s="30" t="s">
        <v>768</v>
      </c>
      <c r="C432" s="30" t="s">
        <v>637</v>
      </c>
    </row>
    <row r="433" spans="1:3" ht="16" x14ac:dyDescent="0.2">
      <c r="A433" s="30" t="s">
        <v>456</v>
      </c>
      <c r="B433" s="30" t="s">
        <v>833</v>
      </c>
      <c r="C433" s="30" t="s">
        <v>637</v>
      </c>
    </row>
    <row r="434" spans="1:3" ht="16" x14ac:dyDescent="0.2">
      <c r="A434" s="30" t="s">
        <v>459</v>
      </c>
      <c r="B434" s="30" t="s">
        <v>834</v>
      </c>
      <c r="C434" s="30" t="s">
        <v>638</v>
      </c>
    </row>
    <row r="435" spans="1:3" ht="16" x14ac:dyDescent="0.2">
      <c r="A435" s="30" t="s">
        <v>460</v>
      </c>
      <c r="B435" s="30" t="s">
        <v>751</v>
      </c>
      <c r="C435" s="30" t="s">
        <v>753</v>
      </c>
    </row>
    <row r="436" spans="1:3" ht="16" x14ac:dyDescent="0.2">
      <c r="A436" s="30" t="s">
        <v>461</v>
      </c>
      <c r="B436" s="30" t="s">
        <v>745</v>
      </c>
      <c r="C436" s="30" t="s">
        <v>749</v>
      </c>
    </row>
    <row r="437" spans="1:3" ht="16" x14ac:dyDescent="0.2">
      <c r="A437" s="30" t="s">
        <v>462</v>
      </c>
      <c r="B437" s="30" t="s">
        <v>745</v>
      </c>
      <c r="C437" s="30" t="s">
        <v>763</v>
      </c>
    </row>
    <row r="438" spans="1:3" ht="16" x14ac:dyDescent="0.2">
      <c r="A438" s="30" t="s">
        <v>463</v>
      </c>
      <c r="B438" s="30" t="s">
        <v>745</v>
      </c>
      <c r="C438" s="30" t="s">
        <v>747</v>
      </c>
    </row>
    <row r="439" spans="1:3" ht="16" x14ac:dyDescent="0.2">
      <c r="A439" s="30" t="s">
        <v>464</v>
      </c>
      <c r="B439" s="30" t="s">
        <v>751</v>
      </c>
      <c r="C439" s="30" t="s">
        <v>641</v>
      </c>
    </row>
    <row r="440" spans="1:3" ht="16" x14ac:dyDescent="0.2">
      <c r="A440" s="30" t="s">
        <v>465</v>
      </c>
      <c r="B440" s="30" t="s">
        <v>748</v>
      </c>
      <c r="C440" s="30" t="s">
        <v>749</v>
      </c>
    </row>
    <row r="441" spans="1:3" ht="16" x14ac:dyDescent="0.2">
      <c r="A441" s="30" t="s">
        <v>466</v>
      </c>
      <c r="B441" s="30" t="s">
        <v>745</v>
      </c>
      <c r="C441" s="30" t="s">
        <v>756</v>
      </c>
    </row>
    <row r="442" spans="1:3" ht="16" x14ac:dyDescent="0.2">
      <c r="A442" s="30" t="s">
        <v>467</v>
      </c>
      <c r="B442" s="30" t="s">
        <v>745</v>
      </c>
      <c r="C442" s="30" t="s">
        <v>754</v>
      </c>
    </row>
    <row r="443" spans="1:3" ht="16" x14ac:dyDescent="0.2">
      <c r="A443" s="30" t="s">
        <v>468</v>
      </c>
      <c r="B443" s="30" t="s">
        <v>774</v>
      </c>
      <c r="C443" s="30" t="s">
        <v>835</v>
      </c>
    </row>
    <row r="444" spans="1:3" ht="16" x14ac:dyDescent="0.2">
      <c r="A444" s="30" t="s">
        <v>469</v>
      </c>
      <c r="B444" s="30" t="s">
        <v>751</v>
      </c>
      <c r="C444" s="30" t="s">
        <v>641</v>
      </c>
    </row>
    <row r="445" spans="1:3" ht="16" x14ac:dyDescent="0.2">
      <c r="A445" s="30" t="s">
        <v>470</v>
      </c>
      <c r="B445" s="30" t="s">
        <v>751</v>
      </c>
      <c r="C445" s="30" t="s">
        <v>641</v>
      </c>
    </row>
    <row r="446" spans="1:3" ht="16" x14ac:dyDescent="0.2">
      <c r="A446" s="30" t="s">
        <v>471</v>
      </c>
      <c r="B446" s="30" t="s">
        <v>745</v>
      </c>
      <c r="C446" s="30" t="s">
        <v>749</v>
      </c>
    </row>
    <row r="447" spans="1:3" ht="16" x14ac:dyDescent="0.2">
      <c r="A447" s="30" t="s">
        <v>472</v>
      </c>
      <c r="B447" s="30" t="s">
        <v>751</v>
      </c>
      <c r="C447" s="30" t="s">
        <v>796</v>
      </c>
    </row>
    <row r="448" spans="1:3" ht="16" x14ac:dyDescent="0.2">
      <c r="A448" s="30" t="s">
        <v>473</v>
      </c>
      <c r="B448" s="30" t="s">
        <v>745</v>
      </c>
      <c r="C448" s="30" t="s">
        <v>749</v>
      </c>
    </row>
    <row r="449" spans="1:3" ht="16" x14ac:dyDescent="0.2">
      <c r="A449" s="30" t="s">
        <v>474</v>
      </c>
      <c r="B449" s="30" t="s">
        <v>745</v>
      </c>
      <c r="C449" s="30" t="s">
        <v>747</v>
      </c>
    </row>
    <row r="450" spans="1:3" ht="16" x14ac:dyDescent="0.2">
      <c r="A450" s="30" t="s">
        <v>475</v>
      </c>
      <c r="B450" s="30" t="s">
        <v>751</v>
      </c>
      <c r="C450" s="30" t="s">
        <v>755</v>
      </c>
    </row>
    <row r="451" spans="1:3" ht="16" x14ac:dyDescent="0.2">
      <c r="A451" s="30" t="s">
        <v>476</v>
      </c>
      <c r="B451" s="30" t="s">
        <v>836</v>
      </c>
      <c r="C451" s="30" t="s">
        <v>802</v>
      </c>
    </row>
    <row r="452" spans="1:3" ht="16" x14ac:dyDescent="0.2">
      <c r="A452" s="30" t="s">
        <v>477</v>
      </c>
      <c r="B452" s="30" t="s">
        <v>751</v>
      </c>
      <c r="C452" s="30" t="s">
        <v>639</v>
      </c>
    </row>
    <row r="453" spans="1:3" ht="16" x14ac:dyDescent="0.2">
      <c r="A453" s="30" t="s">
        <v>478</v>
      </c>
      <c r="B453" s="30" t="s">
        <v>745</v>
      </c>
      <c r="C453" s="30" t="s">
        <v>639</v>
      </c>
    </row>
    <row r="454" spans="1:3" ht="16" x14ac:dyDescent="0.2">
      <c r="A454" s="30" t="s">
        <v>479</v>
      </c>
      <c r="B454" s="30" t="s">
        <v>758</v>
      </c>
      <c r="C454" s="30" t="s">
        <v>755</v>
      </c>
    </row>
    <row r="455" spans="1:3" ht="16" x14ac:dyDescent="0.2">
      <c r="A455" s="30" t="s">
        <v>480</v>
      </c>
      <c r="B455" s="30" t="s">
        <v>745</v>
      </c>
      <c r="C455" s="30" t="s">
        <v>747</v>
      </c>
    </row>
    <row r="456" spans="1:3" ht="16" x14ac:dyDescent="0.2">
      <c r="A456" s="30" t="s">
        <v>481</v>
      </c>
      <c r="B456" s="30" t="s">
        <v>745</v>
      </c>
      <c r="C456" s="30" t="s">
        <v>749</v>
      </c>
    </row>
    <row r="457" spans="1:3" ht="16" x14ac:dyDescent="0.2">
      <c r="A457" s="30" t="s">
        <v>482</v>
      </c>
      <c r="B457" s="30" t="s">
        <v>751</v>
      </c>
      <c r="C457" s="30" t="s">
        <v>777</v>
      </c>
    </row>
    <row r="458" spans="1:3" ht="16" x14ac:dyDescent="0.2">
      <c r="A458" s="30" t="s">
        <v>483</v>
      </c>
      <c r="B458" s="30" t="s">
        <v>745</v>
      </c>
      <c r="C458" s="30" t="s">
        <v>754</v>
      </c>
    </row>
    <row r="459" spans="1:3" ht="16" x14ac:dyDescent="0.2">
      <c r="A459" s="30" t="s">
        <v>484</v>
      </c>
      <c r="B459" s="30" t="s">
        <v>751</v>
      </c>
      <c r="C459" s="30" t="s">
        <v>755</v>
      </c>
    </row>
    <row r="460" spans="1:3" ht="16" x14ac:dyDescent="0.2">
      <c r="A460" s="30" t="s">
        <v>486</v>
      </c>
      <c r="B460" s="30" t="s">
        <v>745</v>
      </c>
      <c r="C460" s="30" t="s">
        <v>749</v>
      </c>
    </row>
    <row r="461" spans="1:3" ht="16" x14ac:dyDescent="0.2">
      <c r="A461" s="30" t="s">
        <v>487</v>
      </c>
      <c r="B461" s="30" t="s">
        <v>745</v>
      </c>
      <c r="C461" s="30" t="s">
        <v>749</v>
      </c>
    </row>
    <row r="462" spans="1:3" ht="16" x14ac:dyDescent="0.2">
      <c r="A462" s="30" t="s">
        <v>488</v>
      </c>
      <c r="B462" s="30" t="s">
        <v>751</v>
      </c>
      <c r="C462" s="30" t="s">
        <v>791</v>
      </c>
    </row>
    <row r="463" spans="1:3" ht="16" x14ac:dyDescent="0.2">
      <c r="A463" s="30" t="s">
        <v>489</v>
      </c>
      <c r="B463" s="30" t="s">
        <v>768</v>
      </c>
      <c r="C463" s="30" t="s">
        <v>783</v>
      </c>
    </row>
    <row r="464" spans="1:3" ht="16" x14ac:dyDescent="0.2">
      <c r="A464" s="30" t="s">
        <v>490</v>
      </c>
      <c r="B464" s="30" t="s">
        <v>745</v>
      </c>
      <c r="C464" s="30" t="s">
        <v>756</v>
      </c>
    </row>
    <row r="465" spans="1:3" ht="16" x14ac:dyDescent="0.2">
      <c r="A465" s="30" t="s">
        <v>491</v>
      </c>
      <c r="B465" s="30" t="s">
        <v>751</v>
      </c>
      <c r="C465" s="30" t="s">
        <v>760</v>
      </c>
    </row>
    <row r="466" spans="1:3" ht="16" x14ac:dyDescent="0.2">
      <c r="A466" s="30" t="s">
        <v>492</v>
      </c>
      <c r="B466" s="30" t="s">
        <v>745</v>
      </c>
      <c r="C466" s="30" t="s">
        <v>750</v>
      </c>
    </row>
    <row r="467" spans="1:3" ht="16" x14ac:dyDescent="0.2">
      <c r="A467" s="30" t="s">
        <v>493</v>
      </c>
      <c r="B467" s="30" t="s">
        <v>823</v>
      </c>
      <c r="C467" s="30" t="s">
        <v>779</v>
      </c>
    </row>
    <row r="468" spans="1:3" ht="16" x14ac:dyDescent="0.2">
      <c r="A468" s="30" t="s">
        <v>494</v>
      </c>
      <c r="B468" s="30" t="s">
        <v>745</v>
      </c>
      <c r="C468" s="30" t="s">
        <v>756</v>
      </c>
    </row>
    <row r="469" spans="1:3" ht="16" x14ac:dyDescent="0.2">
      <c r="A469" s="30" t="s">
        <v>495</v>
      </c>
      <c r="B469" s="30" t="s">
        <v>751</v>
      </c>
      <c r="C469" s="30" t="s">
        <v>814</v>
      </c>
    </row>
    <row r="470" spans="1:3" ht="16" x14ac:dyDescent="0.2">
      <c r="A470" s="30" t="s">
        <v>496</v>
      </c>
      <c r="B470" s="30" t="s">
        <v>836</v>
      </c>
      <c r="C470" s="30" t="s">
        <v>753</v>
      </c>
    </row>
    <row r="471" spans="1:3" ht="16" x14ac:dyDescent="0.2">
      <c r="A471" s="30" t="s">
        <v>497</v>
      </c>
      <c r="B471" s="30" t="s">
        <v>758</v>
      </c>
      <c r="C471" s="30" t="s">
        <v>639</v>
      </c>
    </row>
    <row r="472" spans="1:3" ht="16" x14ac:dyDescent="0.2">
      <c r="A472" s="30" t="s">
        <v>498</v>
      </c>
      <c r="B472" s="30" t="s">
        <v>745</v>
      </c>
      <c r="C472" s="30" t="s">
        <v>747</v>
      </c>
    </row>
    <row r="473" spans="1:3" ht="16" x14ac:dyDescent="0.2">
      <c r="A473" s="30" t="s">
        <v>499</v>
      </c>
      <c r="B473" s="30" t="s">
        <v>745</v>
      </c>
      <c r="C473" s="30" t="s">
        <v>749</v>
      </c>
    </row>
    <row r="474" spans="1:3" ht="16" x14ac:dyDescent="0.2">
      <c r="A474" s="30" t="s">
        <v>500</v>
      </c>
      <c r="B474" s="30" t="s">
        <v>745</v>
      </c>
      <c r="C474" s="30" t="s">
        <v>763</v>
      </c>
    </row>
    <row r="475" spans="1:3" ht="16" x14ac:dyDescent="0.2">
      <c r="A475" s="30" t="s">
        <v>501</v>
      </c>
      <c r="B475" s="30" t="s">
        <v>751</v>
      </c>
      <c r="C475" s="30" t="s">
        <v>814</v>
      </c>
    </row>
    <row r="476" spans="1:3" ht="16" x14ac:dyDescent="0.2">
      <c r="A476" s="30" t="s">
        <v>502</v>
      </c>
      <c r="B476" s="30" t="s">
        <v>745</v>
      </c>
      <c r="C476" s="30" t="s">
        <v>749</v>
      </c>
    </row>
    <row r="477" spans="1:3" ht="16" x14ac:dyDescent="0.2">
      <c r="A477" s="30" t="s">
        <v>503</v>
      </c>
      <c r="B477" s="30" t="s">
        <v>745</v>
      </c>
      <c r="C477" s="30" t="s">
        <v>746</v>
      </c>
    </row>
    <row r="478" spans="1:3" ht="16" x14ac:dyDescent="0.2">
      <c r="A478" s="30" t="s">
        <v>504</v>
      </c>
      <c r="B478" s="30" t="s">
        <v>745</v>
      </c>
      <c r="C478" s="30" t="s">
        <v>756</v>
      </c>
    </row>
    <row r="479" spans="1:3" ht="16" x14ac:dyDescent="0.2">
      <c r="A479" s="30" t="s">
        <v>505</v>
      </c>
      <c r="B479" s="30" t="s">
        <v>751</v>
      </c>
      <c r="C479" s="30" t="s">
        <v>777</v>
      </c>
    </row>
    <row r="480" spans="1:3" ht="16" x14ac:dyDescent="0.2">
      <c r="A480" s="30" t="s">
        <v>506</v>
      </c>
      <c r="B480" s="30" t="s">
        <v>745</v>
      </c>
      <c r="C480" s="30" t="s">
        <v>749</v>
      </c>
    </row>
    <row r="481" spans="1:3" ht="16" x14ac:dyDescent="0.2">
      <c r="A481" s="30" t="s">
        <v>507</v>
      </c>
      <c r="B481" s="30" t="s">
        <v>745</v>
      </c>
      <c r="C481" s="30" t="s">
        <v>639</v>
      </c>
    </row>
    <row r="482" spans="1:3" ht="16" x14ac:dyDescent="0.2">
      <c r="A482" s="30" t="s">
        <v>508</v>
      </c>
      <c r="B482" s="30" t="s">
        <v>748</v>
      </c>
      <c r="C482" s="30" t="s">
        <v>639</v>
      </c>
    </row>
    <row r="483" spans="1:3" ht="16" x14ac:dyDescent="0.2">
      <c r="A483" s="30" t="s">
        <v>509</v>
      </c>
      <c r="B483" s="30" t="s">
        <v>751</v>
      </c>
      <c r="C483" s="30" t="s">
        <v>752</v>
      </c>
    </row>
    <row r="484" spans="1:3" ht="16" x14ac:dyDescent="0.2">
      <c r="A484" s="30" t="s">
        <v>510</v>
      </c>
      <c r="B484" s="30" t="s">
        <v>745</v>
      </c>
      <c r="C484" s="30" t="s">
        <v>747</v>
      </c>
    </row>
    <row r="485" spans="1:3" ht="16" x14ac:dyDescent="0.2">
      <c r="A485" s="30" t="s">
        <v>511</v>
      </c>
      <c r="B485" s="30" t="s">
        <v>751</v>
      </c>
      <c r="C485" s="30" t="s">
        <v>837</v>
      </c>
    </row>
    <row r="486" spans="1:3" ht="16" x14ac:dyDescent="0.2">
      <c r="A486" s="30" t="s">
        <v>512</v>
      </c>
      <c r="B486" s="30" t="s">
        <v>768</v>
      </c>
      <c r="C486" s="30" t="s">
        <v>641</v>
      </c>
    </row>
    <row r="487" spans="1:3" ht="16" x14ac:dyDescent="0.2">
      <c r="A487" s="30" t="s">
        <v>513</v>
      </c>
      <c r="B487" s="30" t="s">
        <v>745</v>
      </c>
      <c r="C487" s="30" t="s">
        <v>746</v>
      </c>
    </row>
    <row r="488" spans="1:3" ht="16" x14ac:dyDescent="0.2">
      <c r="A488" s="30" t="s">
        <v>514</v>
      </c>
      <c r="B488" s="30" t="s">
        <v>758</v>
      </c>
      <c r="C488" s="30" t="s">
        <v>766</v>
      </c>
    </row>
    <row r="489" spans="1:3" ht="16" x14ac:dyDescent="0.2">
      <c r="A489" s="30" t="s">
        <v>515</v>
      </c>
      <c r="B489" s="30" t="s">
        <v>745</v>
      </c>
      <c r="C489" s="30" t="s">
        <v>747</v>
      </c>
    </row>
    <row r="490" spans="1:3" ht="16" x14ac:dyDescent="0.2">
      <c r="A490" s="30" t="s">
        <v>516</v>
      </c>
      <c r="B490" s="30" t="s">
        <v>795</v>
      </c>
      <c r="C490" s="30" t="s">
        <v>766</v>
      </c>
    </row>
    <row r="491" spans="1:3" ht="16" x14ac:dyDescent="0.2">
      <c r="A491" s="30" t="s">
        <v>517</v>
      </c>
      <c r="B491" s="30" t="s">
        <v>745</v>
      </c>
      <c r="C491" s="30" t="s">
        <v>747</v>
      </c>
    </row>
    <row r="492" spans="1:3" ht="16" x14ac:dyDescent="0.2">
      <c r="A492" s="30" t="s">
        <v>518</v>
      </c>
      <c r="B492" s="30" t="s">
        <v>751</v>
      </c>
      <c r="C492" s="30" t="s">
        <v>757</v>
      </c>
    </row>
    <row r="493" spans="1:3" ht="16" x14ac:dyDescent="0.2">
      <c r="A493" s="30" t="s">
        <v>519</v>
      </c>
      <c r="B493" s="30" t="s">
        <v>748</v>
      </c>
      <c r="C493" s="30" t="s">
        <v>763</v>
      </c>
    </row>
    <row r="494" spans="1:3" ht="16" x14ac:dyDescent="0.2">
      <c r="A494" s="30" t="s">
        <v>520</v>
      </c>
      <c r="B494" s="30" t="s">
        <v>745</v>
      </c>
      <c r="C494" s="30" t="s">
        <v>756</v>
      </c>
    </row>
    <row r="495" spans="1:3" ht="16" x14ac:dyDescent="0.2">
      <c r="A495" s="30" t="s">
        <v>521</v>
      </c>
      <c r="B495" s="30" t="s">
        <v>751</v>
      </c>
      <c r="C495" s="30" t="s">
        <v>760</v>
      </c>
    </row>
    <row r="496" spans="1:3" ht="16" x14ac:dyDescent="0.2">
      <c r="A496" s="30" t="s">
        <v>522</v>
      </c>
      <c r="B496" s="30" t="s">
        <v>745</v>
      </c>
      <c r="C496" s="30" t="s">
        <v>746</v>
      </c>
    </row>
    <row r="497" spans="1:3" ht="16" x14ac:dyDescent="0.2">
      <c r="A497" s="30" t="s">
        <v>523</v>
      </c>
      <c r="B497" s="30" t="s">
        <v>745</v>
      </c>
      <c r="C497" s="30" t="s">
        <v>750</v>
      </c>
    </row>
    <row r="498" spans="1:3" ht="16" x14ac:dyDescent="0.2">
      <c r="A498" s="30" t="s">
        <v>524</v>
      </c>
      <c r="B498" s="30" t="s">
        <v>745</v>
      </c>
      <c r="C498" s="30" t="s">
        <v>639</v>
      </c>
    </row>
    <row r="499" spans="1:3" ht="16" x14ac:dyDescent="0.2">
      <c r="A499" s="30" t="s">
        <v>525</v>
      </c>
      <c r="B499" s="30" t="s">
        <v>745</v>
      </c>
      <c r="C499" s="30" t="s">
        <v>756</v>
      </c>
    </row>
    <row r="500" spans="1:3" ht="16" x14ac:dyDescent="0.2">
      <c r="A500" s="30" t="s">
        <v>526</v>
      </c>
      <c r="B500" s="30" t="s">
        <v>745</v>
      </c>
      <c r="C500" s="30" t="s">
        <v>749</v>
      </c>
    </row>
    <row r="501" spans="1:3" ht="16" x14ac:dyDescent="0.2">
      <c r="A501" s="30" t="s">
        <v>527</v>
      </c>
      <c r="B501" s="30" t="s">
        <v>745</v>
      </c>
      <c r="C501" s="30" t="s">
        <v>746</v>
      </c>
    </row>
    <row r="502" spans="1:3" ht="16" x14ac:dyDescent="0.2">
      <c r="A502" s="30" t="s">
        <v>528</v>
      </c>
      <c r="B502" s="30" t="s">
        <v>745</v>
      </c>
      <c r="C502" s="30" t="s">
        <v>639</v>
      </c>
    </row>
    <row r="503" spans="1:3" ht="16" x14ac:dyDescent="0.2">
      <c r="A503" s="30" t="s">
        <v>529</v>
      </c>
      <c r="B503" s="30" t="s">
        <v>751</v>
      </c>
      <c r="C503" s="30" t="s">
        <v>639</v>
      </c>
    </row>
    <row r="504" spans="1:3" ht="16" x14ac:dyDescent="0.2">
      <c r="A504" s="30" t="s">
        <v>530</v>
      </c>
      <c r="B504" s="30" t="s">
        <v>745</v>
      </c>
      <c r="C504" s="30" t="s">
        <v>746</v>
      </c>
    </row>
    <row r="505" spans="1:3" ht="16" x14ac:dyDescent="0.2">
      <c r="A505" s="30" t="s">
        <v>531</v>
      </c>
      <c r="B505" s="30" t="s">
        <v>745</v>
      </c>
      <c r="C505" s="30" t="s">
        <v>754</v>
      </c>
    </row>
    <row r="506" spans="1:3" ht="16" x14ac:dyDescent="0.2">
      <c r="A506" s="30" t="s">
        <v>532</v>
      </c>
      <c r="B506" s="30" t="s">
        <v>823</v>
      </c>
      <c r="C506" s="30" t="s">
        <v>762</v>
      </c>
    </row>
    <row r="507" spans="1:3" ht="16" x14ac:dyDescent="0.2">
      <c r="A507" s="30" t="s">
        <v>533</v>
      </c>
      <c r="B507" s="30" t="s">
        <v>751</v>
      </c>
      <c r="C507" s="30" t="s">
        <v>757</v>
      </c>
    </row>
    <row r="508" spans="1:3" ht="16" x14ac:dyDescent="0.2">
      <c r="A508" s="30" t="s">
        <v>534</v>
      </c>
      <c r="B508" s="30" t="s">
        <v>838</v>
      </c>
      <c r="C508" s="30" t="s">
        <v>760</v>
      </c>
    </row>
    <row r="509" spans="1:3" ht="16" x14ac:dyDescent="0.2">
      <c r="A509" s="30" t="s">
        <v>535</v>
      </c>
      <c r="B509" s="30" t="s">
        <v>839</v>
      </c>
      <c r="C509" s="30" t="s">
        <v>765</v>
      </c>
    </row>
    <row r="510" spans="1:3" ht="16" x14ac:dyDescent="0.2">
      <c r="A510" s="30" t="s">
        <v>536</v>
      </c>
      <c r="B510" s="30" t="s">
        <v>745</v>
      </c>
      <c r="C510" s="30" t="s">
        <v>749</v>
      </c>
    </row>
    <row r="511" spans="1:3" ht="16" x14ac:dyDescent="0.2">
      <c r="A511" s="30" t="s">
        <v>537</v>
      </c>
      <c r="B511" s="30" t="s">
        <v>758</v>
      </c>
      <c r="C511" s="30" t="s">
        <v>766</v>
      </c>
    </row>
    <row r="512" spans="1:3" ht="16" x14ac:dyDescent="0.2">
      <c r="A512" s="30" t="s">
        <v>538</v>
      </c>
      <c r="B512" s="30" t="s">
        <v>745</v>
      </c>
      <c r="C512" s="30" t="s">
        <v>775</v>
      </c>
    </row>
    <row r="513" spans="1:3" ht="16" x14ac:dyDescent="0.2">
      <c r="A513" s="30" t="s">
        <v>539</v>
      </c>
      <c r="B513" s="30" t="s">
        <v>745</v>
      </c>
      <c r="C513" s="30" t="s">
        <v>775</v>
      </c>
    </row>
    <row r="514" spans="1:3" ht="16" x14ac:dyDescent="0.2">
      <c r="A514" s="30" t="s">
        <v>540</v>
      </c>
      <c r="B514" s="30" t="s">
        <v>745</v>
      </c>
      <c r="C514" s="30" t="s">
        <v>756</v>
      </c>
    </row>
    <row r="515" spans="1:3" ht="16" x14ac:dyDescent="0.2">
      <c r="A515" s="30" t="s">
        <v>541</v>
      </c>
      <c r="B515" s="30" t="s">
        <v>751</v>
      </c>
      <c r="C515" s="30" t="s">
        <v>762</v>
      </c>
    </row>
    <row r="516" spans="1:3" ht="16" x14ac:dyDescent="0.2">
      <c r="A516" s="30" t="s">
        <v>542</v>
      </c>
      <c r="B516" s="30" t="s">
        <v>790</v>
      </c>
      <c r="C516" s="30" t="s">
        <v>791</v>
      </c>
    </row>
    <row r="517" spans="1:3" ht="16" x14ac:dyDescent="0.2">
      <c r="A517" s="30" t="s">
        <v>543</v>
      </c>
      <c r="B517" s="30" t="s">
        <v>745</v>
      </c>
      <c r="C517" s="30" t="s">
        <v>750</v>
      </c>
    </row>
    <row r="518" spans="1:3" ht="16" x14ac:dyDescent="0.2">
      <c r="A518" s="30" t="s">
        <v>544</v>
      </c>
      <c r="B518" s="30" t="s">
        <v>745</v>
      </c>
      <c r="C518" s="30" t="s">
        <v>754</v>
      </c>
    </row>
    <row r="519" spans="1:3" ht="16" x14ac:dyDescent="0.2">
      <c r="A519" s="30" t="s">
        <v>545</v>
      </c>
      <c r="B519" s="30" t="s">
        <v>748</v>
      </c>
      <c r="C519" s="30" t="s">
        <v>746</v>
      </c>
    </row>
    <row r="520" spans="1:3" ht="16" x14ac:dyDescent="0.2">
      <c r="A520" s="30" t="s">
        <v>546</v>
      </c>
      <c r="B520" s="30" t="s">
        <v>745</v>
      </c>
      <c r="C520" s="30" t="s">
        <v>746</v>
      </c>
    </row>
    <row r="521" spans="1:3" ht="16" x14ac:dyDescent="0.2">
      <c r="A521" s="30" t="s">
        <v>547</v>
      </c>
      <c r="B521" s="30" t="s">
        <v>774</v>
      </c>
      <c r="C521" s="30" t="s">
        <v>785</v>
      </c>
    </row>
    <row r="522" spans="1:3" ht="16" x14ac:dyDescent="0.2">
      <c r="A522" s="30" t="s">
        <v>548</v>
      </c>
      <c r="B522" s="30" t="s">
        <v>745</v>
      </c>
      <c r="C522" s="30" t="s">
        <v>749</v>
      </c>
    </row>
    <row r="523" spans="1:3" ht="16" x14ac:dyDescent="0.2">
      <c r="A523" s="30" t="s">
        <v>549</v>
      </c>
      <c r="B523" s="30" t="s">
        <v>840</v>
      </c>
      <c r="C523" s="30" t="s">
        <v>637</v>
      </c>
    </row>
    <row r="524" spans="1:3" ht="16" x14ac:dyDescent="0.2">
      <c r="A524" s="30" t="s">
        <v>550</v>
      </c>
      <c r="B524" s="30" t="s">
        <v>768</v>
      </c>
      <c r="C524" s="30" t="s">
        <v>816</v>
      </c>
    </row>
    <row r="525" spans="1:3" ht="16" x14ac:dyDescent="0.2">
      <c r="A525" s="30" t="s">
        <v>551</v>
      </c>
      <c r="B525" s="30" t="s">
        <v>768</v>
      </c>
      <c r="C525" s="30" t="s">
        <v>841</v>
      </c>
    </row>
    <row r="526" spans="1:3" ht="16" x14ac:dyDescent="0.2">
      <c r="A526" s="30" t="s">
        <v>552</v>
      </c>
      <c r="B526" s="30" t="s">
        <v>768</v>
      </c>
      <c r="C526" s="30" t="s">
        <v>637</v>
      </c>
    </row>
    <row r="527" spans="1:3" ht="16" x14ac:dyDescent="0.2">
      <c r="A527" s="30" t="s">
        <v>553</v>
      </c>
      <c r="B527" s="30" t="s">
        <v>784</v>
      </c>
      <c r="C527" s="30" t="s">
        <v>813</v>
      </c>
    </row>
    <row r="528" spans="1:3" ht="32" x14ac:dyDescent="0.2">
      <c r="A528" s="30" t="s">
        <v>554</v>
      </c>
      <c r="B528" s="30" t="s">
        <v>842</v>
      </c>
      <c r="C528" s="30" t="s">
        <v>642</v>
      </c>
    </row>
    <row r="529" spans="1:3" ht="16" x14ac:dyDescent="0.2">
      <c r="A529" s="30" t="s">
        <v>555</v>
      </c>
      <c r="B529" s="30" t="s">
        <v>745</v>
      </c>
      <c r="C529" s="30" t="s">
        <v>789</v>
      </c>
    </row>
    <row r="530" spans="1:3" ht="16" x14ac:dyDescent="0.2">
      <c r="A530" s="30" t="s">
        <v>556</v>
      </c>
      <c r="B530" s="30" t="s">
        <v>745</v>
      </c>
      <c r="C530" s="30" t="s">
        <v>756</v>
      </c>
    </row>
    <row r="531" spans="1:3" ht="16" x14ac:dyDescent="0.2">
      <c r="A531" s="30" t="s">
        <v>557</v>
      </c>
      <c r="B531" s="30" t="s">
        <v>745</v>
      </c>
      <c r="C531" s="30" t="s">
        <v>775</v>
      </c>
    </row>
    <row r="532" spans="1:3" ht="16" x14ac:dyDescent="0.2">
      <c r="A532" s="30" t="s">
        <v>558</v>
      </c>
      <c r="B532" s="30" t="s">
        <v>751</v>
      </c>
      <c r="C532" s="30" t="s">
        <v>760</v>
      </c>
    </row>
    <row r="533" spans="1:3" ht="16" x14ac:dyDescent="0.2">
      <c r="A533" s="30" t="s">
        <v>559</v>
      </c>
      <c r="B533" s="30" t="s">
        <v>770</v>
      </c>
      <c r="C533" s="30" t="s">
        <v>816</v>
      </c>
    </row>
    <row r="534" spans="1:3" ht="16" x14ac:dyDescent="0.2">
      <c r="A534" s="30" t="s">
        <v>560</v>
      </c>
      <c r="B534" s="30" t="s">
        <v>745</v>
      </c>
      <c r="C534" s="30" t="s">
        <v>749</v>
      </c>
    </row>
    <row r="535" spans="1:3" ht="16" x14ac:dyDescent="0.2">
      <c r="A535" s="30" t="s">
        <v>561</v>
      </c>
      <c r="B535" s="30" t="s">
        <v>745</v>
      </c>
      <c r="C535" s="30" t="s">
        <v>775</v>
      </c>
    </row>
    <row r="536" spans="1:3" ht="16" x14ac:dyDescent="0.2">
      <c r="A536" s="30" t="s">
        <v>562</v>
      </c>
      <c r="B536" s="30" t="s">
        <v>745</v>
      </c>
      <c r="C536" s="30" t="s">
        <v>754</v>
      </c>
    </row>
    <row r="537" spans="1:3" ht="16" x14ac:dyDescent="0.2">
      <c r="A537" s="30" t="s">
        <v>563</v>
      </c>
      <c r="B537" s="30" t="s">
        <v>745</v>
      </c>
      <c r="C537" s="30" t="s">
        <v>754</v>
      </c>
    </row>
    <row r="538" spans="1:3" ht="16" x14ac:dyDescent="0.2">
      <c r="A538" s="30" t="s">
        <v>564</v>
      </c>
      <c r="B538" s="30" t="s">
        <v>745</v>
      </c>
      <c r="C538" s="30" t="s">
        <v>756</v>
      </c>
    </row>
    <row r="539" spans="1:3" ht="16" x14ac:dyDescent="0.2">
      <c r="A539" s="30" t="s">
        <v>565</v>
      </c>
      <c r="B539" s="30" t="s">
        <v>751</v>
      </c>
      <c r="C539" s="30" t="s">
        <v>753</v>
      </c>
    </row>
    <row r="540" spans="1:3" ht="16" x14ac:dyDescent="0.2">
      <c r="A540" s="30" t="s">
        <v>566</v>
      </c>
      <c r="B540" s="30" t="s">
        <v>795</v>
      </c>
      <c r="C540" s="30" t="s">
        <v>756</v>
      </c>
    </row>
    <row r="541" spans="1:3" ht="16" x14ac:dyDescent="0.2">
      <c r="A541" s="30" t="s">
        <v>567</v>
      </c>
      <c r="B541" s="30" t="s">
        <v>758</v>
      </c>
      <c r="C541" s="30" t="s">
        <v>755</v>
      </c>
    </row>
    <row r="542" spans="1:3" ht="16" x14ac:dyDescent="0.2">
      <c r="A542" s="30" t="s">
        <v>568</v>
      </c>
      <c r="B542" s="30" t="s">
        <v>758</v>
      </c>
      <c r="C542" s="30" t="s">
        <v>756</v>
      </c>
    </row>
    <row r="543" spans="1:3" ht="16" x14ac:dyDescent="0.2">
      <c r="A543" s="30" t="s">
        <v>569</v>
      </c>
      <c r="B543" s="30" t="s">
        <v>745</v>
      </c>
      <c r="C543" s="30" t="s">
        <v>749</v>
      </c>
    </row>
    <row r="544" spans="1:3" ht="16" x14ac:dyDescent="0.2">
      <c r="A544" s="30" t="s">
        <v>570</v>
      </c>
      <c r="B544" s="30" t="s">
        <v>751</v>
      </c>
      <c r="C544" s="30" t="s">
        <v>764</v>
      </c>
    </row>
    <row r="545" spans="1:3" ht="16" x14ac:dyDescent="0.2">
      <c r="A545" s="30" t="s">
        <v>571</v>
      </c>
      <c r="B545" s="30" t="s">
        <v>751</v>
      </c>
      <c r="C545" s="30" t="s">
        <v>757</v>
      </c>
    </row>
    <row r="546" spans="1:3" ht="16" x14ac:dyDescent="0.2">
      <c r="A546" s="30" t="s">
        <v>572</v>
      </c>
      <c r="B546" s="30" t="s">
        <v>745</v>
      </c>
      <c r="C546" s="30" t="s">
        <v>639</v>
      </c>
    </row>
    <row r="547" spans="1:3" ht="16" x14ac:dyDescent="0.2">
      <c r="A547" s="30" t="s">
        <v>573</v>
      </c>
      <c r="B547" s="30" t="s">
        <v>751</v>
      </c>
      <c r="C547" s="30" t="s">
        <v>639</v>
      </c>
    </row>
    <row r="548" spans="1:3" ht="16" x14ac:dyDescent="0.2">
      <c r="A548" s="30" t="s">
        <v>574</v>
      </c>
      <c r="B548" s="30" t="s">
        <v>745</v>
      </c>
      <c r="C548" s="30" t="s">
        <v>749</v>
      </c>
    </row>
    <row r="549" spans="1:3" ht="16" x14ac:dyDescent="0.2">
      <c r="A549" s="30" t="s">
        <v>575</v>
      </c>
      <c r="B549" s="30" t="s">
        <v>745</v>
      </c>
      <c r="C549" s="30" t="s">
        <v>756</v>
      </c>
    </row>
    <row r="550" spans="1:3" ht="16" x14ac:dyDescent="0.2">
      <c r="A550" s="30" t="s">
        <v>576</v>
      </c>
      <c r="B550" s="30" t="s">
        <v>751</v>
      </c>
      <c r="C550" s="30" t="s">
        <v>766</v>
      </c>
    </row>
    <row r="551" spans="1:3" ht="16" x14ac:dyDescent="0.2">
      <c r="A551" s="30" t="s">
        <v>577</v>
      </c>
      <c r="B551" s="30" t="s">
        <v>745</v>
      </c>
      <c r="C551" s="30" t="s">
        <v>756</v>
      </c>
    </row>
    <row r="552" spans="1:3" ht="16" x14ac:dyDescent="0.2">
      <c r="A552" s="30" t="s">
        <v>578</v>
      </c>
      <c r="B552" s="30" t="s">
        <v>745</v>
      </c>
      <c r="C552" s="30" t="s">
        <v>747</v>
      </c>
    </row>
    <row r="553" spans="1:3" ht="16" x14ac:dyDescent="0.2">
      <c r="A553" s="30" t="s">
        <v>579</v>
      </c>
      <c r="B553" s="30" t="s">
        <v>745</v>
      </c>
      <c r="C553" s="30" t="s">
        <v>749</v>
      </c>
    </row>
    <row r="554" spans="1:3" ht="16" x14ac:dyDescent="0.2">
      <c r="A554" s="30" t="s">
        <v>580</v>
      </c>
      <c r="B554" s="30" t="s">
        <v>745</v>
      </c>
      <c r="C554" s="30" t="s">
        <v>754</v>
      </c>
    </row>
    <row r="555" spans="1:3" ht="16" x14ac:dyDescent="0.2">
      <c r="A555" s="30" t="s">
        <v>581</v>
      </c>
      <c r="B555" s="30" t="s">
        <v>745</v>
      </c>
      <c r="C555" s="30" t="s">
        <v>756</v>
      </c>
    </row>
    <row r="556" spans="1:3" ht="16" x14ac:dyDescent="0.2">
      <c r="A556" s="30" t="s">
        <v>582</v>
      </c>
      <c r="B556" s="30" t="s">
        <v>745</v>
      </c>
      <c r="C556" s="30" t="s">
        <v>746</v>
      </c>
    </row>
    <row r="557" spans="1:3" ht="16" x14ac:dyDescent="0.2">
      <c r="A557" s="30" t="s">
        <v>583</v>
      </c>
      <c r="B557" s="30" t="s">
        <v>768</v>
      </c>
      <c r="C557" s="30" t="s">
        <v>797</v>
      </c>
    </row>
    <row r="558" spans="1:3" ht="16" x14ac:dyDescent="0.2">
      <c r="A558" s="30" t="s">
        <v>584</v>
      </c>
      <c r="B558" s="30" t="s">
        <v>745</v>
      </c>
      <c r="C558" s="30" t="s">
        <v>746</v>
      </c>
    </row>
    <row r="559" spans="1:3" ht="16" x14ac:dyDescent="0.2">
      <c r="A559" s="30" t="s">
        <v>585</v>
      </c>
      <c r="B559" s="30" t="s">
        <v>745</v>
      </c>
      <c r="C559" s="30" t="s">
        <v>754</v>
      </c>
    </row>
    <row r="560" spans="1:3" ht="16" x14ac:dyDescent="0.2">
      <c r="A560" s="30" t="s">
        <v>586</v>
      </c>
      <c r="B560" s="30" t="s">
        <v>751</v>
      </c>
      <c r="C560" s="30" t="s">
        <v>766</v>
      </c>
    </row>
    <row r="561" spans="1:3" ht="16" x14ac:dyDescent="0.2">
      <c r="A561" s="30" t="s">
        <v>587</v>
      </c>
      <c r="B561" s="30" t="s">
        <v>745</v>
      </c>
      <c r="C561" s="30" t="s">
        <v>754</v>
      </c>
    </row>
    <row r="562" spans="1:3" ht="16" x14ac:dyDescent="0.2">
      <c r="A562" s="30" t="s">
        <v>588</v>
      </c>
      <c r="B562" s="30" t="s">
        <v>830</v>
      </c>
      <c r="C562" s="30" t="s">
        <v>638</v>
      </c>
    </row>
    <row r="563" spans="1:3" ht="16" x14ac:dyDescent="0.2">
      <c r="A563" s="30" t="s">
        <v>589</v>
      </c>
      <c r="B563" s="30" t="s">
        <v>768</v>
      </c>
      <c r="C563" s="30" t="s">
        <v>843</v>
      </c>
    </row>
    <row r="564" spans="1:3" ht="16" x14ac:dyDescent="0.2">
      <c r="A564" s="30" t="s">
        <v>590</v>
      </c>
      <c r="B564" s="30" t="s">
        <v>795</v>
      </c>
      <c r="C564" s="30" t="s">
        <v>843</v>
      </c>
    </row>
    <row r="565" spans="1:3" ht="16" x14ac:dyDescent="0.2">
      <c r="A565" s="30" t="s">
        <v>591</v>
      </c>
      <c r="B565" s="30" t="s">
        <v>745</v>
      </c>
      <c r="C565" s="30" t="s">
        <v>749</v>
      </c>
    </row>
    <row r="566" spans="1:3" ht="16" x14ac:dyDescent="0.2">
      <c r="A566" s="30" t="s">
        <v>592</v>
      </c>
      <c r="B566" s="30" t="s">
        <v>758</v>
      </c>
      <c r="C566" s="30" t="s">
        <v>764</v>
      </c>
    </row>
    <row r="567" spans="1:3" ht="16" x14ac:dyDescent="0.2">
      <c r="A567" s="30" t="s">
        <v>593</v>
      </c>
      <c r="B567" s="30" t="s">
        <v>776</v>
      </c>
      <c r="C567" s="30" t="s">
        <v>769</v>
      </c>
    </row>
    <row r="568" spans="1:3" ht="16" x14ac:dyDescent="0.2">
      <c r="A568" s="30" t="s">
        <v>594</v>
      </c>
      <c r="B568" s="30" t="s">
        <v>745</v>
      </c>
      <c r="C568" s="30" t="s">
        <v>747</v>
      </c>
    </row>
    <row r="569" spans="1:3" ht="16" x14ac:dyDescent="0.2">
      <c r="A569" s="30" t="s">
        <v>595</v>
      </c>
      <c r="B569" s="30" t="s">
        <v>751</v>
      </c>
      <c r="C569" s="30" t="s">
        <v>816</v>
      </c>
    </row>
    <row r="570" spans="1:3" ht="16" x14ac:dyDescent="0.2">
      <c r="A570" s="30" t="s">
        <v>596</v>
      </c>
      <c r="B570" s="30" t="s">
        <v>836</v>
      </c>
      <c r="C570" s="30" t="s">
        <v>766</v>
      </c>
    </row>
    <row r="571" spans="1:3" ht="16" x14ac:dyDescent="0.2">
      <c r="A571" s="30" t="s">
        <v>597</v>
      </c>
      <c r="B571" s="30" t="s">
        <v>751</v>
      </c>
      <c r="C571" s="30" t="s">
        <v>796</v>
      </c>
    </row>
    <row r="572" spans="1:3" ht="16" x14ac:dyDescent="0.2">
      <c r="A572" s="30" t="s">
        <v>598</v>
      </c>
      <c r="B572" s="30" t="s">
        <v>745</v>
      </c>
      <c r="C572" s="30" t="s">
        <v>747</v>
      </c>
    </row>
    <row r="573" spans="1:3" ht="16" x14ac:dyDescent="0.2">
      <c r="A573" s="30" t="s">
        <v>599</v>
      </c>
      <c r="B573" s="30" t="s">
        <v>745</v>
      </c>
      <c r="C573" s="30" t="s">
        <v>747</v>
      </c>
    </row>
    <row r="574" spans="1:3" ht="16" x14ac:dyDescent="0.2">
      <c r="A574" s="30" t="s">
        <v>600</v>
      </c>
      <c r="B574" s="30" t="s">
        <v>751</v>
      </c>
      <c r="C574" s="30" t="s">
        <v>814</v>
      </c>
    </row>
    <row r="575" spans="1:3" ht="16" x14ac:dyDescent="0.2">
      <c r="A575" s="30" t="s">
        <v>601</v>
      </c>
      <c r="B575" s="30" t="s">
        <v>751</v>
      </c>
      <c r="C575" s="30" t="s">
        <v>779</v>
      </c>
    </row>
    <row r="576" spans="1:3" ht="16" x14ac:dyDescent="0.2">
      <c r="A576" s="30" t="s">
        <v>602</v>
      </c>
      <c r="B576" s="30" t="s">
        <v>810</v>
      </c>
      <c r="C576" s="30" t="s">
        <v>747</v>
      </c>
    </row>
    <row r="577" spans="1:3" ht="16" x14ac:dyDescent="0.2">
      <c r="A577" s="30" t="s">
        <v>603</v>
      </c>
      <c r="B577" s="30" t="s">
        <v>781</v>
      </c>
      <c r="C577" s="30" t="s">
        <v>753</v>
      </c>
    </row>
    <row r="578" spans="1:3" ht="16" x14ac:dyDescent="0.2">
      <c r="A578" s="30" t="s">
        <v>604</v>
      </c>
      <c r="B578" s="30" t="s">
        <v>745</v>
      </c>
      <c r="C578" s="30" t="s">
        <v>763</v>
      </c>
    </row>
    <row r="579" spans="1:3" ht="16" x14ac:dyDescent="0.2">
      <c r="A579" s="30" t="s">
        <v>605</v>
      </c>
      <c r="B579" s="30" t="s">
        <v>745</v>
      </c>
      <c r="C579" s="30" t="s">
        <v>756</v>
      </c>
    </row>
    <row r="580" spans="1:3" ht="16" x14ac:dyDescent="0.2">
      <c r="A580" s="30" t="s">
        <v>606</v>
      </c>
      <c r="B580" s="30" t="s">
        <v>745</v>
      </c>
      <c r="C580" s="30" t="s">
        <v>763</v>
      </c>
    </row>
    <row r="581" spans="1:3" ht="16" x14ac:dyDescent="0.2">
      <c r="A581" s="30" t="s">
        <v>607</v>
      </c>
      <c r="B581" s="30" t="s">
        <v>799</v>
      </c>
      <c r="C581" s="30" t="s">
        <v>783</v>
      </c>
    </row>
    <row r="582" spans="1:3" ht="16" x14ac:dyDescent="0.2">
      <c r="A582" s="30" t="s">
        <v>608</v>
      </c>
      <c r="B582" s="30" t="s">
        <v>745</v>
      </c>
      <c r="C582" s="30" t="s">
        <v>749</v>
      </c>
    </row>
    <row r="583" spans="1:3" ht="16" x14ac:dyDescent="0.2">
      <c r="A583" s="30" t="s">
        <v>609</v>
      </c>
      <c r="B583" s="30" t="s">
        <v>751</v>
      </c>
      <c r="C583" s="30" t="s">
        <v>764</v>
      </c>
    </row>
    <row r="584" spans="1:3" ht="16" x14ac:dyDescent="0.2">
      <c r="A584" s="30" t="s">
        <v>610</v>
      </c>
      <c r="B584" s="30" t="s">
        <v>774</v>
      </c>
      <c r="C584" s="30" t="s">
        <v>814</v>
      </c>
    </row>
    <row r="585" spans="1:3" ht="16" x14ac:dyDescent="0.2">
      <c r="A585" s="30" t="s">
        <v>611</v>
      </c>
      <c r="B585" s="30" t="s">
        <v>745</v>
      </c>
      <c r="C585" s="30" t="s">
        <v>775</v>
      </c>
    </row>
    <row r="586" spans="1:3" ht="16" x14ac:dyDescent="0.2">
      <c r="A586" s="30" t="s">
        <v>612</v>
      </c>
      <c r="B586" s="30" t="s">
        <v>745</v>
      </c>
      <c r="C586" s="30" t="s">
        <v>747</v>
      </c>
    </row>
    <row r="587" spans="1:3" ht="16" x14ac:dyDescent="0.2">
      <c r="A587" s="30" t="s">
        <v>613</v>
      </c>
      <c r="B587" s="30" t="s">
        <v>745</v>
      </c>
      <c r="C587" s="30" t="s">
        <v>763</v>
      </c>
    </row>
    <row r="588" spans="1:3" ht="16" x14ac:dyDescent="0.2">
      <c r="A588" s="30" t="s">
        <v>614</v>
      </c>
      <c r="B588" s="30" t="s">
        <v>745</v>
      </c>
      <c r="C588" s="30" t="s">
        <v>639</v>
      </c>
    </row>
    <row r="589" spans="1:3" ht="16" x14ac:dyDescent="0.2">
      <c r="A589" s="30" t="s">
        <v>615</v>
      </c>
      <c r="B589" s="30" t="s">
        <v>751</v>
      </c>
      <c r="C589" s="30" t="s">
        <v>760</v>
      </c>
    </row>
    <row r="590" spans="1:3" ht="16" x14ac:dyDescent="0.2">
      <c r="A590" s="30" t="s">
        <v>616</v>
      </c>
      <c r="B590" s="30" t="s">
        <v>758</v>
      </c>
      <c r="C590" s="30" t="s">
        <v>760</v>
      </c>
    </row>
    <row r="591" spans="1:3" ht="16" x14ac:dyDescent="0.2">
      <c r="A591" s="30" t="s">
        <v>617</v>
      </c>
      <c r="B591" s="30" t="s">
        <v>774</v>
      </c>
      <c r="C591" s="30" t="s">
        <v>783</v>
      </c>
    </row>
    <row r="592" spans="1:3" ht="16" x14ac:dyDescent="0.2">
      <c r="A592" s="30" t="s">
        <v>618</v>
      </c>
      <c r="B592" s="30" t="s">
        <v>751</v>
      </c>
      <c r="C592" s="30" t="s">
        <v>783</v>
      </c>
    </row>
    <row r="593" spans="1:3" ht="16" x14ac:dyDescent="0.2">
      <c r="A593" s="30" t="s">
        <v>619</v>
      </c>
      <c r="B593" s="30" t="s">
        <v>751</v>
      </c>
      <c r="C593" s="30" t="s">
        <v>757</v>
      </c>
    </row>
    <row r="594" spans="1:3" ht="16" x14ac:dyDescent="0.2">
      <c r="A594" s="30" t="s">
        <v>620</v>
      </c>
      <c r="B594" s="30" t="s">
        <v>844</v>
      </c>
      <c r="C594" s="30" t="s">
        <v>786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52AA-6D00-4FF0-98EB-8BC33BF06062}">
  <dimension ref="A1:C600"/>
  <sheetViews>
    <sheetView topLeftCell="A353" workbookViewId="0">
      <selection activeCell="C2" sqref="C2:C600"/>
    </sheetView>
  </sheetViews>
  <sheetFormatPr baseColWidth="10" defaultColWidth="8.83203125" defaultRowHeight="15" x14ac:dyDescent="0.2"/>
  <sheetData>
    <row r="1" spans="1:3" x14ac:dyDescent="0.2">
      <c r="A1" s="38" t="s">
        <v>857</v>
      </c>
      <c r="B1" s="38" t="s">
        <v>858</v>
      </c>
    </row>
    <row r="2" spans="1:3" ht="16" x14ac:dyDescent="0.2">
      <c r="A2" s="39" t="s">
        <v>851</v>
      </c>
      <c r="B2" s="39" t="s">
        <v>845</v>
      </c>
      <c r="C2" t="str">
        <f>A2&amp;"-"&amp;B2</f>
        <v>R103-A</v>
      </c>
    </row>
    <row r="3" spans="1:3" ht="16" x14ac:dyDescent="0.2">
      <c r="A3" s="39" t="s">
        <v>851</v>
      </c>
      <c r="B3" s="39" t="s">
        <v>846</v>
      </c>
      <c r="C3" t="str">
        <f t="shared" ref="C3:C66" si="0">A3&amp;"-"&amp;B3</f>
        <v>R103-B</v>
      </c>
    </row>
    <row r="4" spans="1:3" ht="16" x14ac:dyDescent="0.2">
      <c r="A4" s="39" t="s">
        <v>851</v>
      </c>
      <c r="B4" s="39" t="s">
        <v>847</v>
      </c>
      <c r="C4" t="str">
        <f t="shared" si="0"/>
        <v>R103-C</v>
      </c>
    </row>
    <row r="5" spans="1:3" ht="16" x14ac:dyDescent="0.2">
      <c r="A5" s="39" t="s">
        <v>851</v>
      </c>
      <c r="B5" s="39" t="s">
        <v>848</v>
      </c>
      <c r="C5" t="str">
        <f t="shared" si="0"/>
        <v>R103-D</v>
      </c>
    </row>
    <row r="6" spans="1:3" ht="16" x14ac:dyDescent="0.2">
      <c r="A6" s="39" t="s">
        <v>851</v>
      </c>
      <c r="B6" s="39" t="s">
        <v>849</v>
      </c>
      <c r="C6" t="str">
        <f t="shared" si="0"/>
        <v>R103-E</v>
      </c>
    </row>
    <row r="7" spans="1:3" ht="16" x14ac:dyDescent="0.2">
      <c r="A7" s="39" t="s">
        <v>851</v>
      </c>
      <c r="B7" s="39" t="s">
        <v>850</v>
      </c>
      <c r="C7" t="str">
        <f t="shared" si="0"/>
        <v>R103-F</v>
      </c>
    </row>
    <row r="8" spans="1:3" ht="16" x14ac:dyDescent="0.2">
      <c r="A8" s="39" t="s">
        <v>852</v>
      </c>
      <c r="B8" s="39" t="s">
        <v>845</v>
      </c>
      <c r="C8" t="str">
        <f t="shared" si="0"/>
        <v>R104-A</v>
      </c>
    </row>
    <row r="9" spans="1:3" ht="16" x14ac:dyDescent="0.2">
      <c r="A9" s="39" t="s">
        <v>852</v>
      </c>
      <c r="B9" s="39" t="s">
        <v>846</v>
      </c>
      <c r="C9" t="str">
        <f t="shared" si="0"/>
        <v>R104-B</v>
      </c>
    </row>
    <row r="10" spans="1:3" ht="16" x14ac:dyDescent="0.2">
      <c r="A10" s="39" t="s">
        <v>852</v>
      </c>
      <c r="B10" s="39" t="s">
        <v>847</v>
      </c>
      <c r="C10" t="str">
        <f t="shared" si="0"/>
        <v>R104-C</v>
      </c>
    </row>
    <row r="11" spans="1:3" ht="16" x14ac:dyDescent="0.2">
      <c r="A11" s="39" t="s">
        <v>852</v>
      </c>
      <c r="B11" s="39" t="s">
        <v>848</v>
      </c>
      <c r="C11" t="str">
        <f t="shared" si="0"/>
        <v>R104-D</v>
      </c>
    </row>
    <row r="12" spans="1:3" ht="16" x14ac:dyDescent="0.2">
      <c r="A12" s="39" t="s">
        <v>852</v>
      </c>
      <c r="B12" s="39" t="s">
        <v>849</v>
      </c>
      <c r="C12" t="str">
        <f t="shared" si="0"/>
        <v>R104-E</v>
      </c>
    </row>
    <row r="13" spans="1:3" ht="16" x14ac:dyDescent="0.2">
      <c r="A13" s="39" t="s">
        <v>852</v>
      </c>
      <c r="B13" s="39" t="s">
        <v>850</v>
      </c>
      <c r="C13" t="str">
        <f t="shared" si="0"/>
        <v>R104-F</v>
      </c>
    </row>
    <row r="14" spans="1:3" ht="16" x14ac:dyDescent="0.2">
      <c r="A14" s="39" t="s">
        <v>853</v>
      </c>
      <c r="B14" s="39" t="s">
        <v>845</v>
      </c>
      <c r="C14" t="str">
        <f t="shared" si="0"/>
        <v>R105-A</v>
      </c>
    </row>
    <row r="15" spans="1:3" ht="16" x14ac:dyDescent="0.2">
      <c r="A15" s="39" t="s">
        <v>853</v>
      </c>
      <c r="B15" s="39" t="s">
        <v>846</v>
      </c>
      <c r="C15" t="str">
        <f t="shared" si="0"/>
        <v>R105-B</v>
      </c>
    </row>
    <row r="16" spans="1:3" ht="16" x14ac:dyDescent="0.2">
      <c r="A16" s="39" t="s">
        <v>853</v>
      </c>
      <c r="B16" s="39" t="s">
        <v>847</v>
      </c>
      <c r="C16" t="str">
        <f t="shared" si="0"/>
        <v>R105-C</v>
      </c>
    </row>
    <row r="17" spans="1:3" ht="16" x14ac:dyDescent="0.2">
      <c r="A17" s="39" t="s">
        <v>853</v>
      </c>
      <c r="B17" s="39" t="s">
        <v>848</v>
      </c>
      <c r="C17" t="str">
        <f t="shared" si="0"/>
        <v>R105-D</v>
      </c>
    </row>
    <row r="18" spans="1:3" ht="16" x14ac:dyDescent="0.2">
      <c r="A18" s="39" t="s">
        <v>853</v>
      </c>
      <c r="B18" s="39" t="s">
        <v>849</v>
      </c>
      <c r="C18" t="str">
        <f t="shared" si="0"/>
        <v>R105-E</v>
      </c>
    </row>
    <row r="19" spans="1:3" ht="16" x14ac:dyDescent="0.2">
      <c r="A19" s="39" t="s">
        <v>853</v>
      </c>
      <c r="B19" s="39" t="s">
        <v>850</v>
      </c>
      <c r="C19" t="str">
        <f t="shared" si="0"/>
        <v>R105-F</v>
      </c>
    </row>
    <row r="20" spans="1:3" ht="16" x14ac:dyDescent="0.2">
      <c r="A20" s="39" t="s">
        <v>854</v>
      </c>
      <c r="B20" s="39" t="s">
        <v>845</v>
      </c>
      <c r="C20" t="str">
        <f t="shared" si="0"/>
        <v>R106-A</v>
      </c>
    </row>
    <row r="21" spans="1:3" ht="16" x14ac:dyDescent="0.2">
      <c r="A21" s="39" t="s">
        <v>854</v>
      </c>
      <c r="B21" s="39" t="s">
        <v>846</v>
      </c>
      <c r="C21" t="str">
        <f t="shared" si="0"/>
        <v>R106-B</v>
      </c>
    </row>
    <row r="22" spans="1:3" ht="16" x14ac:dyDescent="0.2">
      <c r="A22" s="39" t="s">
        <v>854</v>
      </c>
      <c r="B22" s="39" t="s">
        <v>847</v>
      </c>
      <c r="C22" t="str">
        <f t="shared" si="0"/>
        <v>R106-C</v>
      </c>
    </row>
    <row r="23" spans="1:3" ht="16" x14ac:dyDescent="0.2">
      <c r="A23" s="39" t="s">
        <v>854</v>
      </c>
      <c r="B23" s="39" t="s">
        <v>848</v>
      </c>
      <c r="C23" t="str">
        <f t="shared" si="0"/>
        <v>R106-D</v>
      </c>
    </row>
    <row r="24" spans="1:3" ht="16" x14ac:dyDescent="0.2">
      <c r="A24" s="39" t="s">
        <v>854</v>
      </c>
      <c r="B24" s="39" t="s">
        <v>849</v>
      </c>
      <c r="C24" t="str">
        <f t="shared" si="0"/>
        <v>R106-E</v>
      </c>
    </row>
    <row r="25" spans="1:3" ht="16" x14ac:dyDescent="0.2">
      <c r="A25" s="39" t="s">
        <v>854</v>
      </c>
      <c r="B25" s="39" t="s">
        <v>850</v>
      </c>
      <c r="C25" t="str">
        <f t="shared" si="0"/>
        <v>R106-F</v>
      </c>
    </row>
    <row r="26" spans="1:3" ht="16" x14ac:dyDescent="0.2">
      <c r="A26" s="39" t="s">
        <v>855</v>
      </c>
      <c r="B26" s="39" t="s">
        <v>845</v>
      </c>
      <c r="C26" t="str">
        <f t="shared" si="0"/>
        <v>R107-A</v>
      </c>
    </row>
    <row r="27" spans="1:3" ht="16" x14ac:dyDescent="0.2">
      <c r="A27" s="39" t="s">
        <v>855</v>
      </c>
      <c r="B27" s="39" t="s">
        <v>846</v>
      </c>
      <c r="C27" t="str">
        <f t="shared" si="0"/>
        <v>R107-B</v>
      </c>
    </row>
    <row r="28" spans="1:3" ht="16" x14ac:dyDescent="0.2">
      <c r="A28" s="39" t="s">
        <v>855</v>
      </c>
      <c r="B28" s="39" t="s">
        <v>847</v>
      </c>
      <c r="C28" t="str">
        <f t="shared" si="0"/>
        <v>R107-C</v>
      </c>
    </row>
    <row r="29" spans="1:3" ht="16" x14ac:dyDescent="0.2">
      <c r="A29" s="39" t="s">
        <v>855</v>
      </c>
      <c r="B29" s="39" t="s">
        <v>848</v>
      </c>
      <c r="C29" t="str">
        <f t="shared" si="0"/>
        <v>R107-D</v>
      </c>
    </row>
    <row r="30" spans="1:3" ht="16" x14ac:dyDescent="0.2">
      <c r="A30" s="39" t="s">
        <v>855</v>
      </c>
      <c r="B30" s="39" t="s">
        <v>849</v>
      </c>
      <c r="C30" t="str">
        <f t="shared" si="0"/>
        <v>R107-E</v>
      </c>
    </row>
    <row r="31" spans="1:3" ht="16" x14ac:dyDescent="0.2">
      <c r="A31" s="39" t="s">
        <v>855</v>
      </c>
      <c r="B31" s="39" t="s">
        <v>850</v>
      </c>
      <c r="C31" t="str">
        <f t="shared" si="0"/>
        <v>R107-F</v>
      </c>
    </row>
    <row r="32" spans="1:3" ht="16" x14ac:dyDescent="0.2">
      <c r="A32" s="39" t="s">
        <v>856</v>
      </c>
      <c r="B32" s="39" t="s">
        <v>845</v>
      </c>
      <c r="C32" t="str">
        <f t="shared" si="0"/>
        <v>R108-A</v>
      </c>
    </row>
    <row r="33" spans="1:3" ht="16" x14ac:dyDescent="0.2">
      <c r="A33" s="39" t="s">
        <v>856</v>
      </c>
      <c r="B33" s="39" t="s">
        <v>846</v>
      </c>
      <c r="C33" t="str">
        <f t="shared" si="0"/>
        <v>R108-B</v>
      </c>
    </row>
    <row r="34" spans="1:3" ht="16" x14ac:dyDescent="0.2">
      <c r="A34" s="39" t="s">
        <v>856</v>
      </c>
      <c r="B34" s="39" t="s">
        <v>847</v>
      </c>
      <c r="C34" t="str">
        <f t="shared" si="0"/>
        <v>R108-C</v>
      </c>
    </row>
    <row r="35" spans="1:3" ht="16" x14ac:dyDescent="0.2">
      <c r="A35" s="39" t="s">
        <v>856</v>
      </c>
      <c r="B35" s="39" t="s">
        <v>848</v>
      </c>
      <c r="C35" t="str">
        <f t="shared" si="0"/>
        <v>R108-D</v>
      </c>
    </row>
    <row r="36" spans="1:3" ht="16" x14ac:dyDescent="0.2">
      <c r="A36" s="39" t="s">
        <v>856</v>
      </c>
      <c r="B36" s="39" t="s">
        <v>849</v>
      </c>
      <c r="C36" t="str">
        <f t="shared" si="0"/>
        <v>R108-E</v>
      </c>
    </row>
    <row r="37" spans="1:3" ht="16" x14ac:dyDescent="0.2">
      <c r="A37" s="39" t="s">
        <v>856</v>
      </c>
      <c r="B37" s="39" t="s">
        <v>850</v>
      </c>
      <c r="C37" t="str">
        <f t="shared" si="0"/>
        <v>R108-F</v>
      </c>
    </row>
    <row r="38" spans="1:3" ht="16" x14ac:dyDescent="0.2">
      <c r="A38" s="39" t="s">
        <v>859</v>
      </c>
      <c r="B38" s="39" t="s">
        <v>845</v>
      </c>
      <c r="C38" t="str">
        <f t="shared" si="0"/>
        <v>R109-A</v>
      </c>
    </row>
    <row r="39" spans="1:3" ht="16" x14ac:dyDescent="0.2">
      <c r="A39" s="39" t="s">
        <v>859</v>
      </c>
      <c r="B39" s="39" t="s">
        <v>846</v>
      </c>
      <c r="C39" t="str">
        <f t="shared" si="0"/>
        <v>R109-B</v>
      </c>
    </row>
    <row r="40" spans="1:3" ht="16" x14ac:dyDescent="0.2">
      <c r="A40" s="39" t="s">
        <v>859</v>
      </c>
      <c r="B40" s="39" t="s">
        <v>847</v>
      </c>
      <c r="C40" t="str">
        <f t="shared" si="0"/>
        <v>R109-C</v>
      </c>
    </row>
    <row r="41" spans="1:3" ht="16" x14ac:dyDescent="0.2">
      <c r="A41" s="39" t="s">
        <v>859</v>
      </c>
      <c r="B41" s="39" t="s">
        <v>848</v>
      </c>
      <c r="C41" t="str">
        <f t="shared" si="0"/>
        <v>R109-D</v>
      </c>
    </row>
    <row r="42" spans="1:3" ht="16" x14ac:dyDescent="0.2">
      <c r="A42" s="39" t="s">
        <v>859</v>
      </c>
      <c r="B42" s="39" t="s">
        <v>849</v>
      </c>
      <c r="C42" t="str">
        <f t="shared" si="0"/>
        <v>R109-E</v>
      </c>
    </row>
    <row r="43" spans="1:3" ht="16" x14ac:dyDescent="0.2">
      <c r="A43" s="39" t="s">
        <v>859</v>
      </c>
      <c r="B43" s="39" t="s">
        <v>850</v>
      </c>
      <c r="C43" t="str">
        <f t="shared" si="0"/>
        <v>R109-F</v>
      </c>
    </row>
    <row r="44" spans="1:3" ht="16" x14ac:dyDescent="0.2">
      <c r="A44" s="39" t="s">
        <v>860</v>
      </c>
      <c r="B44" s="39" t="s">
        <v>845</v>
      </c>
      <c r="C44" t="str">
        <f t="shared" si="0"/>
        <v>R110-A</v>
      </c>
    </row>
    <row r="45" spans="1:3" ht="16" x14ac:dyDescent="0.2">
      <c r="A45" s="39" t="s">
        <v>860</v>
      </c>
      <c r="B45" s="39" t="s">
        <v>846</v>
      </c>
      <c r="C45" t="str">
        <f t="shared" si="0"/>
        <v>R110-B</v>
      </c>
    </row>
    <row r="46" spans="1:3" ht="16" x14ac:dyDescent="0.2">
      <c r="A46" s="39" t="s">
        <v>860</v>
      </c>
      <c r="B46" s="39" t="s">
        <v>847</v>
      </c>
      <c r="C46" t="str">
        <f t="shared" si="0"/>
        <v>R110-C</v>
      </c>
    </row>
    <row r="47" spans="1:3" ht="16" x14ac:dyDescent="0.2">
      <c r="A47" s="39" t="s">
        <v>860</v>
      </c>
      <c r="B47" s="39" t="s">
        <v>848</v>
      </c>
      <c r="C47" t="str">
        <f t="shared" si="0"/>
        <v>R110-D</v>
      </c>
    </row>
    <row r="48" spans="1:3" ht="16" x14ac:dyDescent="0.2">
      <c r="A48" s="39" t="s">
        <v>860</v>
      </c>
      <c r="B48" s="39" t="s">
        <v>849</v>
      </c>
      <c r="C48" t="str">
        <f t="shared" si="0"/>
        <v>R110-E</v>
      </c>
    </row>
    <row r="49" spans="1:3" ht="16" x14ac:dyDescent="0.2">
      <c r="A49" s="39" t="s">
        <v>860</v>
      </c>
      <c r="B49" s="39" t="s">
        <v>850</v>
      </c>
      <c r="C49" t="str">
        <f t="shared" si="0"/>
        <v>R110-F</v>
      </c>
    </row>
    <row r="50" spans="1:3" ht="16" x14ac:dyDescent="0.2">
      <c r="A50" s="39" t="s">
        <v>861</v>
      </c>
      <c r="B50" s="39" t="s">
        <v>845</v>
      </c>
      <c r="C50" t="str">
        <f t="shared" si="0"/>
        <v>R111-A</v>
      </c>
    </row>
    <row r="51" spans="1:3" ht="16" x14ac:dyDescent="0.2">
      <c r="A51" s="39" t="s">
        <v>861</v>
      </c>
      <c r="B51" s="39" t="s">
        <v>846</v>
      </c>
      <c r="C51" t="str">
        <f t="shared" si="0"/>
        <v>R111-B</v>
      </c>
    </row>
    <row r="52" spans="1:3" ht="16" x14ac:dyDescent="0.2">
      <c r="A52" s="39" t="s">
        <v>861</v>
      </c>
      <c r="B52" s="39" t="s">
        <v>847</v>
      </c>
      <c r="C52" t="str">
        <f t="shared" si="0"/>
        <v>R111-C</v>
      </c>
    </row>
    <row r="53" spans="1:3" ht="16" x14ac:dyDescent="0.2">
      <c r="A53" s="39" t="s">
        <v>861</v>
      </c>
      <c r="B53" s="39" t="s">
        <v>848</v>
      </c>
      <c r="C53" t="str">
        <f t="shared" si="0"/>
        <v>R111-D</v>
      </c>
    </row>
    <row r="54" spans="1:3" ht="16" x14ac:dyDescent="0.2">
      <c r="A54" s="39" t="s">
        <v>861</v>
      </c>
      <c r="B54" s="39" t="s">
        <v>849</v>
      </c>
      <c r="C54" t="str">
        <f t="shared" si="0"/>
        <v>R111-E</v>
      </c>
    </row>
    <row r="55" spans="1:3" ht="16" x14ac:dyDescent="0.2">
      <c r="A55" s="39" t="s">
        <v>861</v>
      </c>
      <c r="B55" s="39" t="s">
        <v>850</v>
      </c>
      <c r="C55" t="str">
        <f t="shared" si="0"/>
        <v>R111-F</v>
      </c>
    </row>
    <row r="56" spans="1:3" ht="16" x14ac:dyDescent="0.2">
      <c r="A56" s="39" t="s">
        <v>862</v>
      </c>
      <c r="B56" s="39" t="s">
        <v>845</v>
      </c>
      <c r="C56" t="str">
        <f t="shared" si="0"/>
        <v>R112-A</v>
      </c>
    </row>
    <row r="57" spans="1:3" ht="16" x14ac:dyDescent="0.2">
      <c r="A57" s="39" t="s">
        <v>862</v>
      </c>
      <c r="B57" s="39" t="s">
        <v>846</v>
      </c>
      <c r="C57" t="str">
        <f t="shared" si="0"/>
        <v>R112-B</v>
      </c>
    </row>
    <row r="58" spans="1:3" ht="16" x14ac:dyDescent="0.2">
      <c r="A58" s="39" t="s">
        <v>862</v>
      </c>
      <c r="B58" s="39" t="s">
        <v>847</v>
      </c>
      <c r="C58" t="str">
        <f t="shared" si="0"/>
        <v>R112-C</v>
      </c>
    </row>
    <row r="59" spans="1:3" ht="16" x14ac:dyDescent="0.2">
      <c r="A59" s="39" t="s">
        <v>862</v>
      </c>
      <c r="B59" s="39" t="s">
        <v>848</v>
      </c>
      <c r="C59" t="str">
        <f t="shared" si="0"/>
        <v>R112-D</v>
      </c>
    </row>
    <row r="60" spans="1:3" ht="16" x14ac:dyDescent="0.2">
      <c r="A60" s="39" t="s">
        <v>862</v>
      </c>
      <c r="B60" s="39" t="s">
        <v>849</v>
      </c>
      <c r="C60" t="str">
        <f t="shared" si="0"/>
        <v>R112-E</v>
      </c>
    </row>
    <row r="61" spans="1:3" ht="16" x14ac:dyDescent="0.2">
      <c r="A61" s="39" t="s">
        <v>862</v>
      </c>
      <c r="B61" s="39" t="s">
        <v>850</v>
      </c>
      <c r="C61" t="str">
        <f t="shared" si="0"/>
        <v>R112-F</v>
      </c>
    </row>
    <row r="62" spans="1:3" ht="16" x14ac:dyDescent="0.2">
      <c r="A62" s="39" t="s">
        <v>863</v>
      </c>
      <c r="B62" s="39" t="s">
        <v>845</v>
      </c>
      <c r="C62" t="str">
        <f t="shared" si="0"/>
        <v>R113-A</v>
      </c>
    </row>
    <row r="63" spans="1:3" ht="16" x14ac:dyDescent="0.2">
      <c r="A63" s="39" t="s">
        <v>863</v>
      </c>
      <c r="B63" s="39" t="s">
        <v>846</v>
      </c>
      <c r="C63" t="str">
        <f t="shared" si="0"/>
        <v>R113-B</v>
      </c>
    </row>
    <row r="64" spans="1:3" ht="16" x14ac:dyDescent="0.2">
      <c r="A64" s="39" t="s">
        <v>863</v>
      </c>
      <c r="B64" s="39" t="s">
        <v>847</v>
      </c>
      <c r="C64" t="str">
        <f t="shared" si="0"/>
        <v>R113-C</v>
      </c>
    </row>
    <row r="65" spans="1:3" ht="16" x14ac:dyDescent="0.2">
      <c r="A65" s="39" t="s">
        <v>863</v>
      </c>
      <c r="B65" s="39" t="s">
        <v>848</v>
      </c>
      <c r="C65" t="str">
        <f t="shared" si="0"/>
        <v>R113-D</v>
      </c>
    </row>
    <row r="66" spans="1:3" ht="16" x14ac:dyDescent="0.2">
      <c r="A66" s="39" t="s">
        <v>863</v>
      </c>
      <c r="B66" s="39" t="s">
        <v>849</v>
      </c>
      <c r="C66" t="str">
        <f t="shared" si="0"/>
        <v>R113-E</v>
      </c>
    </row>
    <row r="67" spans="1:3" ht="16" x14ac:dyDescent="0.2">
      <c r="A67" s="39" t="s">
        <v>863</v>
      </c>
      <c r="B67" s="39" t="s">
        <v>850</v>
      </c>
      <c r="C67" t="str">
        <f t="shared" ref="C67:C130" si="1">A67&amp;"-"&amp;B67</f>
        <v>R113-F</v>
      </c>
    </row>
    <row r="68" spans="1:3" ht="16" x14ac:dyDescent="0.2">
      <c r="A68" s="39" t="s">
        <v>864</v>
      </c>
      <c r="B68" s="39" t="s">
        <v>845</v>
      </c>
      <c r="C68" t="str">
        <f t="shared" si="1"/>
        <v>R114-A</v>
      </c>
    </row>
    <row r="69" spans="1:3" ht="16" x14ac:dyDescent="0.2">
      <c r="A69" s="39" t="s">
        <v>864</v>
      </c>
      <c r="B69" s="39" t="s">
        <v>846</v>
      </c>
      <c r="C69" t="str">
        <f t="shared" si="1"/>
        <v>R114-B</v>
      </c>
    </row>
    <row r="70" spans="1:3" ht="16" x14ac:dyDescent="0.2">
      <c r="A70" s="39" t="s">
        <v>864</v>
      </c>
      <c r="B70" s="39" t="s">
        <v>847</v>
      </c>
      <c r="C70" t="str">
        <f t="shared" si="1"/>
        <v>R114-C</v>
      </c>
    </row>
    <row r="71" spans="1:3" ht="16" x14ac:dyDescent="0.2">
      <c r="A71" s="39" t="s">
        <v>864</v>
      </c>
      <c r="B71" s="39" t="s">
        <v>848</v>
      </c>
      <c r="C71" t="str">
        <f t="shared" si="1"/>
        <v>R114-D</v>
      </c>
    </row>
    <row r="72" spans="1:3" ht="16" x14ac:dyDescent="0.2">
      <c r="A72" s="39" t="s">
        <v>864</v>
      </c>
      <c r="B72" s="39" t="s">
        <v>849</v>
      </c>
      <c r="C72" t="str">
        <f t="shared" si="1"/>
        <v>R114-E</v>
      </c>
    </row>
    <row r="73" spans="1:3" ht="16" x14ac:dyDescent="0.2">
      <c r="A73" s="39" t="s">
        <v>864</v>
      </c>
      <c r="B73" s="39" t="s">
        <v>850</v>
      </c>
      <c r="C73" t="str">
        <f t="shared" si="1"/>
        <v>R114-F</v>
      </c>
    </row>
    <row r="74" spans="1:3" ht="16" x14ac:dyDescent="0.2">
      <c r="A74" s="39" t="s">
        <v>865</v>
      </c>
      <c r="B74" s="39" t="s">
        <v>845</v>
      </c>
      <c r="C74" t="str">
        <f t="shared" si="1"/>
        <v>R115-A</v>
      </c>
    </row>
    <row r="75" spans="1:3" ht="16" x14ac:dyDescent="0.2">
      <c r="A75" s="39" t="s">
        <v>865</v>
      </c>
      <c r="B75" s="39" t="s">
        <v>846</v>
      </c>
      <c r="C75" t="str">
        <f t="shared" si="1"/>
        <v>R115-B</v>
      </c>
    </row>
    <row r="76" spans="1:3" ht="16" x14ac:dyDescent="0.2">
      <c r="A76" s="39" t="s">
        <v>865</v>
      </c>
      <c r="B76" s="39" t="s">
        <v>847</v>
      </c>
      <c r="C76" t="str">
        <f t="shared" si="1"/>
        <v>R115-C</v>
      </c>
    </row>
    <row r="77" spans="1:3" ht="16" x14ac:dyDescent="0.2">
      <c r="A77" s="39" t="s">
        <v>865</v>
      </c>
      <c r="B77" s="39" t="s">
        <v>848</v>
      </c>
      <c r="C77" t="str">
        <f t="shared" si="1"/>
        <v>R115-D</v>
      </c>
    </row>
    <row r="78" spans="1:3" ht="16" x14ac:dyDescent="0.2">
      <c r="A78" s="39" t="s">
        <v>865</v>
      </c>
      <c r="B78" s="39" t="s">
        <v>849</v>
      </c>
      <c r="C78" t="str">
        <f t="shared" si="1"/>
        <v>R115-E</v>
      </c>
    </row>
    <row r="79" spans="1:3" ht="16" x14ac:dyDescent="0.2">
      <c r="A79" s="39" t="s">
        <v>865</v>
      </c>
      <c r="B79" s="39" t="s">
        <v>850</v>
      </c>
      <c r="C79" t="str">
        <f t="shared" si="1"/>
        <v>R115-F</v>
      </c>
    </row>
    <row r="80" spans="1:3" ht="16" x14ac:dyDescent="0.2">
      <c r="A80" s="39" t="s">
        <v>866</v>
      </c>
      <c r="B80" s="39" t="s">
        <v>845</v>
      </c>
      <c r="C80" t="str">
        <f t="shared" si="1"/>
        <v>R116-A</v>
      </c>
    </row>
    <row r="81" spans="1:3" ht="16" x14ac:dyDescent="0.2">
      <c r="A81" s="39" t="s">
        <v>866</v>
      </c>
      <c r="B81" s="39" t="s">
        <v>846</v>
      </c>
      <c r="C81" t="str">
        <f t="shared" si="1"/>
        <v>R116-B</v>
      </c>
    </row>
    <row r="82" spans="1:3" ht="16" x14ac:dyDescent="0.2">
      <c r="A82" s="39" t="s">
        <v>866</v>
      </c>
      <c r="B82" s="39" t="s">
        <v>847</v>
      </c>
      <c r="C82" t="str">
        <f t="shared" si="1"/>
        <v>R116-C</v>
      </c>
    </row>
    <row r="83" spans="1:3" ht="16" x14ac:dyDescent="0.2">
      <c r="A83" s="39" t="s">
        <v>866</v>
      </c>
      <c r="B83" s="39" t="s">
        <v>848</v>
      </c>
      <c r="C83" t="str">
        <f t="shared" si="1"/>
        <v>R116-D</v>
      </c>
    </row>
    <row r="84" spans="1:3" ht="16" x14ac:dyDescent="0.2">
      <c r="A84" s="39" t="s">
        <v>866</v>
      </c>
      <c r="B84" s="39" t="s">
        <v>849</v>
      </c>
      <c r="C84" t="str">
        <f t="shared" si="1"/>
        <v>R116-E</v>
      </c>
    </row>
    <row r="85" spans="1:3" ht="16" x14ac:dyDescent="0.2">
      <c r="A85" s="39" t="s">
        <v>866</v>
      </c>
      <c r="B85" s="39" t="s">
        <v>850</v>
      </c>
      <c r="C85" t="str">
        <f t="shared" si="1"/>
        <v>R116-F</v>
      </c>
    </row>
    <row r="86" spans="1:3" ht="16" x14ac:dyDescent="0.2">
      <c r="A86" s="39" t="s">
        <v>867</v>
      </c>
      <c r="B86" s="39" t="s">
        <v>845</v>
      </c>
      <c r="C86" t="str">
        <f t="shared" si="1"/>
        <v>R117-A</v>
      </c>
    </row>
    <row r="87" spans="1:3" ht="16" x14ac:dyDescent="0.2">
      <c r="A87" s="39" t="s">
        <v>867</v>
      </c>
      <c r="B87" s="39" t="s">
        <v>846</v>
      </c>
      <c r="C87" t="str">
        <f t="shared" si="1"/>
        <v>R117-B</v>
      </c>
    </row>
    <row r="88" spans="1:3" ht="16" x14ac:dyDescent="0.2">
      <c r="A88" s="39" t="s">
        <v>867</v>
      </c>
      <c r="B88" s="39" t="s">
        <v>847</v>
      </c>
      <c r="C88" t="str">
        <f t="shared" si="1"/>
        <v>R117-C</v>
      </c>
    </row>
    <row r="89" spans="1:3" ht="16" x14ac:dyDescent="0.2">
      <c r="A89" s="39" t="s">
        <v>867</v>
      </c>
      <c r="B89" s="39" t="s">
        <v>848</v>
      </c>
      <c r="C89" t="str">
        <f t="shared" si="1"/>
        <v>R117-D</v>
      </c>
    </row>
    <row r="90" spans="1:3" ht="16" x14ac:dyDescent="0.2">
      <c r="A90" s="39" t="s">
        <v>867</v>
      </c>
      <c r="B90" s="39" t="s">
        <v>849</v>
      </c>
      <c r="C90" t="str">
        <f t="shared" si="1"/>
        <v>R117-E</v>
      </c>
    </row>
    <row r="91" spans="1:3" ht="16" x14ac:dyDescent="0.2">
      <c r="A91" s="39" t="s">
        <v>867</v>
      </c>
      <c r="B91" s="39" t="s">
        <v>850</v>
      </c>
      <c r="C91" t="str">
        <f t="shared" si="1"/>
        <v>R117-F</v>
      </c>
    </row>
    <row r="92" spans="1:3" ht="16" x14ac:dyDescent="0.2">
      <c r="A92" s="39" t="s">
        <v>868</v>
      </c>
      <c r="B92" s="39" t="s">
        <v>845</v>
      </c>
      <c r="C92" t="str">
        <f t="shared" si="1"/>
        <v>R118-A</v>
      </c>
    </row>
    <row r="93" spans="1:3" ht="16" x14ac:dyDescent="0.2">
      <c r="A93" s="39" t="s">
        <v>868</v>
      </c>
      <c r="B93" s="39" t="s">
        <v>846</v>
      </c>
      <c r="C93" t="str">
        <f t="shared" si="1"/>
        <v>R118-B</v>
      </c>
    </row>
    <row r="94" spans="1:3" ht="16" x14ac:dyDescent="0.2">
      <c r="A94" s="39" t="s">
        <v>868</v>
      </c>
      <c r="B94" s="39" t="s">
        <v>847</v>
      </c>
      <c r="C94" t="str">
        <f t="shared" si="1"/>
        <v>R118-C</v>
      </c>
    </row>
    <row r="95" spans="1:3" ht="16" x14ac:dyDescent="0.2">
      <c r="A95" s="39" t="s">
        <v>868</v>
      </c>
      <c r="B95" s="39" t="s">
        <v>848</v>
      </c>
      <c r="C95" t="str">
        <f t="shared" si="1"/>
        <v>R118-D</v>
      </c>
    </row>
    <row r="96" spans="1:3" ht="16" x14ac:dyDescent="0.2">
      <c r="A96" s="39" t="s">
        <v>868</v>
      </c>
      <c r="B96" s="39" t="s">
        <v>849</v>
      </c>
      <c r="C96" t="str">
        <f t="shared" si="1"/>
        <v>R118-E</v>
      </c>
    </row>
    <row r="97" spans="1:3" ht="16" x14ac:dyDescent="0.2">
      <c r="A97" s="39" t="s">
        <v>868</v>
      </c>
      <c r="B97" s="39" t="s">
        <v>850</v>
      </c>
      <c r="C97" t="str">
        <f t="shared" si="1"/>
        <v>R118-F</v>
      </c>
    </row>
    <row r="98" spans="1:3" ht="16" x14ac:dyDescent="0.2">
      <c r="A98" s="39" t="s">
        <v>869</v>
      </c>
      <c r="B98" s="39" t="s">
        <v>845</v>
      </c>
      <c r="C98" t="str">
        <f t="shared" si="1"/>
        <v>R119-A</v>
      </c>
    </row>
    <row r="99" spans="1:3" ht="16" x14ac:dyDescent="0.2">
      <c r="A99" s="39" t="s">
        <v>869</v>
      </c>
      <c r="B99" s="39" t="s">
        <v>846</v>
      </c>
      <c r="C99" t="str">
        <f t="shared" si="1"/>
        <v>R119-B</v>
      </c>
    </row>
    <row r="100" spans="1:3" ht="16" x14ac:dyDescent="0.2">
      <c r="A100" s="39" t="s">
        <v>869</v>
      </c>
      <c r="B100" s="39" t="s">
        <v>847</v>
      </c>
      <c r="C100" t="str">
        <f t="shared" si="1"/>
        <v>R119-C</v>
      </c>
    </row>
    <row r="101" spans="1:3" ht="16" x14ac:dyDescent="0.2">
      <c r="A101" s="39" t="s">
        <v>869</v>
      </c>
      <c r="B101" s="39" t="s">
        <v>848</v>
      </c>
      <c r="C101" t="str">
        <f t="shared" si="1"/>
        <v>R119-D</v>
      </c>
    </row>
    <row r="102" spans="1:3" ht="16" x14ac:dyDescent="0.2">
      <c r="A102" s="39" t="s">
        <v>869</v>
      </c>
      <c r="B102" s="39" t="s">
        <v>849</v>
      </c>
      <c r="C102" t="str">
        <f t="shared" si="1"/>
        <v>R119-E</v>
      </c>
    </row>
    <row r="103" spans="1:3" ht="16" x14ac:dyDescent="0.2">
      <c r="A103" s="39" t="s">
        <v>869</v>
      </c>
      <c r="B103" s="39" t="s">
        <v>850</v>
      </c>
      <c r="C103" t="str">
        <f t="shared" si="1"/>
        <v>R119-F</v>
      </c>
    </row>
    <row r="104" spans="1:3" ht="16" x14ac:dyDescent="0.2">
      <c r="A104" s="39" t="s">
        <v>870</v>
      </c>
      <c r="B104" s="39" t="s">
        <v>845</v>
      </c>
      <c r="C104" t="str">
        <f t="shared" si="1"/>
        <v>R120-A</v>
      </c>
    </row>
    <row r="105" spans="1:3" ht="16" x14ac:dyDescent="0.2">
      <c r="A105" s="39" t="s">
        <v>870</v>
      </c>
      <c r="B105" s="39" t="s">
        <v>846</v>
      </c>
      <c r="C105" t="str">
        <f t="shared" si="1"/>
        <v>R120-B</v>
      </c>
    </row>
    <row r="106" spans="1:3" ht="16" x14ac:dyDescent="0.2">
      <c r="A106" s="39" t="s">
        <v>870</v>
      </c>
      <c r="B106" s="39" t="s">
        <v>847</v>
      </c>
      <c r="C106" t="str">
        <f t="shared" si="1"/>
        <v>R120-C</v>
      </c>
    </row>
    <row r="107" spans="1:3" ht="16" x14ac:dyDescent="0.2">
      <c r="A107" s="39" t="s">
        <v>870</v>
      </c>
      <c r="B107" s="39" t="s">
        <v>848</v>
      </c>
      <c r="C107" t="str">
        <f t="shared" si="1"/>
        <v>R120-D</v>
      </c>
    </row>
    <row r="108" spans="1:3" ht="16" x14ac:dyDescent="0.2">
      <c r="A108" s="39" t="s">
        <v>870</v>
      </c>
      <c r="B108" s="39" t="s">
        <v>849</v>
      </c>
      <c r="C108" t="str">
        <f t="shared" si="1"/>
        <v>R120-E</v>
      </c>
    </row>
    <row r="109" spans="1:3" ht="16" x14ac:dyDescent="0.2">
      <c r="A109" s="39" t="s">
        <v>870</v>
      </c>
      <c r="B109" s="39" t="s">
        <v>850</v>
      </c>
      <c r="C109" t="str">
        <f t="shared" si="1"/>
        <v>R120-F</v>
      </c>
    </row>
    <row r="110" spans="1:3" ht="16" x14ac:dyDescent="0.2">
      <c r="A110" s="39" t="s">
        <v>871</v>
      </c>
      <c r="B110" s="39" t="s">
        <v>845</v>
      </c>
      <c r="C110" t="str">
        <f t="shared" si="1"/>
        <v>R121-A</v>
      </c>
    </row>
    <row r="111" spans="1:3" ht="16" x14ac:dyDescent="0.2">
      <c r="A111" s="39" t="s">
        <v>871</v>
      </c>
      <c r="B111" s="39" t="s">
        <v>846</v>
      </c>
      <c r="C111" t="str">
        <f t="shared" si="1"/>
        <v>R121-B</v>
      </c>
    </row>
    <row r="112" spans="1:3" ht="16" x14ac:dyDescent="0.2">
      <c r="A112" s="39" t="s">
        <v>871</v>
      </c>
      <c r="B112" s="39" t="s">
        <v>847</v>
      </c>
      <c r="C112" t="str">
        <f t="shared" si="1"/>
        <v>R121-C</v>
      </c>
    </row>
    <row r="113" spans="1:3" ht="16" x14ac:dyDescent="0.2">
      <c r="A113" s="39" t="s">
        <v>871</v>
      </c>
      <c r="B113" s="39" t="s">
        <v>848</v>
      </c>
      <c r="C113" t="str">
        <f t="shared" si="1"/>
        <v>R121-D</v>
      </c>
    </row>
    <row r="114" spans="1:3" ht="16" x14ac:dyDescent="0.2">
      <c r="A114" s="39" t="s">
        <v>871</v>
      </c>
      <c r="B114" s="39" t="s">
        <v>849</v>
      </c>
      <c r="C114" t="str">
        <f t="shared" si="1"/>
        <v>R121-E</v>
      </c>
    </row>
    <row r="115" spans="1:3" ht="16" x14ac:dyDescent="0.2">
      <c r="A115" s="39" t="s">
        <v>871</v>
      </c>
      <c r="B115" s="39" t="s">
        <v>850</v>
      </c>
      <c r="C115" t="str">
        <f t="shared" si="1"/>
        <v>R121-F</v>
      </c>
    </row>
    <row r="116" spans="1:3" ht="16" x14ac:dyDescent="0.2">
      <c r="A116" s="39" t="s">
        <v>872</v>
      </c>
      <c r="B116" s="39" t="s">
        <v>845</v>
      </c>
      <c r="C116" t="str">
        <f t="shared" si="1"/>
        <v>R122-A</v>
      </c>
    </row>
    <row r="117" spans="1:3" ht="16" x14ac:dyDescent="0.2">
      <c r="A117" s="39" t="s">
        <v>872</v>
      </c>
      <c r="B117" s="39" t="s">
        <v>846</v>
      </c>
      <c r="C117" t="str">
        <f t="shared" si="1"/>
        <v>R122-B</v>
      </c>
    </row>
    <row r="118" spans="1:3" ht="16" x14ac:dyDescent="0.2">
      <c r="A118" s="39" t="s">
        <v>872</v>
      </c>
      <c r="B118" s="39" t="s">
        <v>847</v>
      </c>
      <c r="C118" t="str">
        <f t="shared" si="1"/>
        <v>R122-C</v>
      </c>
    </row>
    <row r="119" spans="1:3" ht="16" x14ac:dyDescent="0.2">
      <c r="A119" s="39" t="s">
        <v>872</v>
      </c>
      <c r="B119" s="39" t="s">
        <v>848</v>
      </c>
      <c r="C119" t="str">
        <f t="shared" si="1"/>
        <v>R122-D</v>
      </c>
    </row>
    <row r="120" spans="1:3" ht="16" x14ac:dyDescent="0.2">
      <c r="A120" s="39" t="s">
        <v>872</v>
      </c>
      <c r="B120" s="39" t="s">
        <v>849</v>
      </c>
      <c r="C120" t="str">
        <f t="shared" si="1"/>
        <v>R122-E</v>
      </c>
    </row>
    <row r="121" spans="1:3" ht="16" x14ac:dyDescent="0.2">
      <c r="A121" s="39" t="s">
        <v>872</v>
      </c>
      <c r="B121" s="39" t="s">
        <v>850</v>
      </c>
      <c r="C121" t="str">
        <f t="shared" si="1"/>
        <v>R122-F</v>
      </c>
    </row>
    <row r="122" spans="1:3" ht="16" x14ac:dyDescent="0.2">
      <c r="A122" s="39" t="s">
        <v>873</v>
      </c>
      <c r="B122" s="39" t="s">
        <v>845</v>
      </c>
      <c r="C122" t="str">
        <f t="shared" si="1"/>
        <v>R123-A</v>
      </c>
    </row>
    <row r="123" spans="1:3" ht="16" x14ac:dyDescent="0.2">
      <c r="A123" s="39" t="s">
        <v>873</v>
      </c>
      <c r="B123" s="39" t="s">
        <v>846</v>
      </c>
      <c r="C123" t="str">
        <f t="shared" si="1"/>
        <v>R123-B</v>
      </c>
    </row>
    <row r="124" spans="1:3" ht="16" x14ac:dyDescent="0.2">
      <c r="A124" s="39" t="s">
        <v>873</v>
      </c>
      <c r="B124" s="39" t="s">
        <v>847</v>
      </c>
      <c r="C124" t="str">
        <f t="shared" si="1"/>
        <v>R123-C</v>
      </c>
    </row>
    <row r="125" spans="1:3" ht="16" x14ac:dyDescent="0.2">
      <c r="A125" s="39" t="s">
        <v>873</v>
      </c>
      <c r="B125" s="39" t="s">
        <v>848</v>
      </c>
      <c r="C125" t="str">
        <f t="shared" si="1"/>
        <v>R123-D</v>
      </c>
    </row>
    <row r="126" spans="1:3" ht="16" x14ac:dyDescent="0.2">
      <c r="A126" s="39" t="s">
        <v>873</v>
      </c>
      <c r="B126" s="39" t="s">
        <v>849</v>
      </c>
      <c r="C126" t="str">
        <f t="shared" si="1"/>
        <v>R123-E</v>
      </c>
    </row>
    <row r="127" spans="1:3" ht="16" x14ac:dyDescent="0.2">
      <c r="A127" s="39" t="s">
        <v>873</v>
      </c>
      <c r="B127" s="39" t="s">
        <v>850</v>
      </c>
      <c r="C127" t="str">
        <f t="shared" si="1"/>
        <v>R123-F</v>
      </c>
    </row>
    <row r="128" spans="1:3" ht="16" x14ac:dyDescent="0.2">
      <c r="A128" s="39" t="s">
        <v>874</v>
      </c>
      <c r="B128" s="39" t="s">
        <v>845</v>
      </c>
      <c r="C128" t="str">
        <f t="shared" si="1"/>
        <v>R124-A</v>
      </c>
    </row>
    <row r="129" spans="1:3" ht="16" x14ac:dyDescent="0.2">
      <c r="A129" s="39" t="s">
        <v>874</v>
      </c>
      <c r="B129" s="39" t="s">
        <v>846</v>
      </c>
      <c r="C129" t="str">
        <f t="shared" si="1"/>
        <v>R124-B</v>
      </c>
    </row>
    <row r="130" spans="1:3" ht="16" x14ac:dyDescent="0.2">
      <c r="A130" s="39" t="s">
        <v>874</v>
      </c>
      <c r="B130" s="39" t="s">
        <v>847</v>
      </c>
      <c r="C130" t="str">
        <f t="shared" si="1"/>
        <v>R124-C</v>
      </c>
    </row>
    <row r="131" spans="1:3" ht="16" x14ac:dyDescent="0.2">
      <c r="A131" s="39" t="s">
        <v>874</v>
      </c>
      <c r="B131" s="39" t="s">
        <v>848</v>
      </c>
      <c r="C131" t="str">
        <f t="shared" ref="C131:C194" si="2">A131&amp;"-"&amp;B131</f>
        <v>R124-D</v>
      </c>
    </row>
    <row r="132" spans="1:3" ht="16" x14ac:dyDescent="0.2">
      <c r="A132" s="39" t="s">
        <v>874</v>
      </c>
      <c r="B132" s="39" t="s">
        <v>849</v>
      </c>
      <c r="C132" t="str">
        <f t="shared" si="2"/>
        <v>R124-E</v>
      </c>
    </row>
    <row r="133" spans="1:3" ht="16" x14ac:dyDescent="0.2">
      <c r="A133" s="39" t="s">
        <v>874</v>
      </c>
      <c r="B133" s="39" t="s">
        <v>850</v>
      </c>
      <c r="C133" t="str">
        <f t="shared" si="2"/>
        <v>R124-F</v>
      </c>
    </row>
    <row r="134" spans="1:3" ht="16" x14ac:dyDescent="0.2">
      <c r="A134" s="39" t="s">
        <v>875</v>
      </c>
      <c r="B134" s="39" t="s">
        <v>845</v>
      </c>
      <c r="C134" t="str">
        <f t="shared" si="2"/>
        <v>R125-A</v>
      </c>
    </row>
    <row r="135" spans="1:3" ht="16" x14ac:dyDescent="0.2">
      <c r="A135" s="39" t="s">
        <v>875</v>
      </c>
      <c r="B135" s="39" t="s">
        <v>846</v>
      </c>
      <c r="C135" t="str">
        <f t="shared" si="2"/>
        <v>R125-B</v>
      </c>
    </row>
    <row r="136" spans="1:3" ht="16" x14ac:dyDescent="0.2">
      <c r="A136" s="39" t="s">
        <v>875</v>
      </c>
      <c r="B136" s="39" t="s">
        <v>847</v>
      </c>
      <c r="C136" t="str">
        <f t="shared" si="2"/>
        <v>R125-C</v>
      </c>
    </row>
    <row r="137" spans="1:3" ht="16" x14ac:dyDescent="0.2">
      <c r="A137" s="39" t="s">
        <v>875</v>
      </c>
      <c r="B137" s="39" t="s">
        <v>848</v>
      </c>
      <c r="C137" t="str">
        <f t="shared" si="2"/>
        <v>R125-D</v>
      </c>
    </row>
    <row r="138" spans="1:3" ht="16" x14ac:dyDescent="0.2">
      <c r="A138" s="39" t="s">
        <v>875</v>
      </c>
      <c r="B138" s="39" t="s">
        <v>849</v>
      </c>
      <c r="C138" t="str">
        <f t="shared" si="2"/>
        <v>R125-E</v>
      </c>
    </row>
    <row r="139" spans="1:3" ht="16" x14ac:dyDescent="0.2">
      <c r="A139" s="39" t="s">
        <v>875</v>
      </c>
      <c r="B139" s="39" t="s">
        <v>850</v>
      </c>
      <c r="C139" t="str">
        <f t="shared" si="2"/>
        <v>R125-F</v>
      </c>
    </row>
    <row r="140" spans="1:3" ht="16" x14ac:dyDescent="0.2">
      <c r="A140" s="39" t="s">
        <v>876</v>
      </c>
      <c r="B140" s="39" t="s">
        <v>845</v>
      </c>
      <c r="C140" t="str">
        <f t="shared" si="2"/>
        <v>R126-A</v>
      </c>
    </row>
    <row r="141" spans="1:3" ht="16" x14ac:dyDescent="0.2">
      <c r="A141" s="39" t="s">
        <v>876</v>
      </c>
      <c r="B141" s="39" t="s">
        <v>846</v>
      </c>
      <c r="C141" t="str">
        <f t="shared" si="2"/>
        <v>R126-B</v>
      </c>
    </row>
    <row r="142" spans="1:3" ht="16" x14ac:dyDescent="0.2">
      <c r="A142" s="39" t="s">
        <v>876</v>
      </c>
      <c r="B142" s="39" t="s">
        <v>847</v>
      </c>
      <c r="C142" t="str">
        <f t="shared" si="2"/>
        <v>R126-C</v>
      </c>
    </row>
    <row r="143" spans="1:3" ht="16" x14ac:dyDescent="0.2">
      <c r="A143" s="39" t="s">
        <v>876</v>
      </c>
      <c r="B143" s="39" t="s">
        <v>848</v>
      </c>
      <c r="C143" t="str">
        <f t="shared" si="2"/>
        <v>R126-D</v>
      </c>
    </row>
    <row r="144" spans="1:3" ht="16" x14ac:dyDescent="0.2">
      <c r="A144" s="39" t="s">
        <v>876</v>
      </c>
      <c r="B144" s="39" t="s">
        <v>849</v>
      </c>
      <c r="C144" t="str">
        <f t="shared" si="2"/>
        <v>R126-E</v>
      </c>
    </row>
    <row r="145" spans="1:3" ht="16" x14ac:dyDescent="0.2">
      <c r="A145" s="39" t="s">
        <v>876</v>
      </c>
      <c r="B145" s="39" t="s">
        <v>850</v>
      </c>
      <c r="C145" t="str">
        <f t="shared" si="2"/>
        <v>R126-F</v>
      </c>
    </row>
    <row r="146" spans="1:3" ht="16" x14ac:dyDescent="0.2">
      <c r="A146" s="39" t="s">
        <v>877</v>
      </c>
      <c r="B146" s="39" t="s">
        <v>845</v>
      </c>
      <c r="C146" t="str">
        <f t="shared" si="2"/>
        <v>R127-A</v>
      </c>
    </row>
    <row r="147" spans="1:3" ht="16" x14ac:dyDescent="0.2">
      <c r="A147" s="39" t="s">
        <v>877</v>
      </c>
      <c r="B147" s="39" t="s">
        <v>846</v>
      </c>
      <c r="C147" t="str">
        <f t="shared" si="2"/>
        <v>R127-B</v>
      </c>
    </row>
    <row r="148" spans="1:3" ht="16" x14ac:dyDescent="0.2">
      <c r="A148" s="39" t="s">
        <v>877</v>
      </c>
      <c r="B148" s="39" t="s">
        <v>847</v>
      </c>
      <c r="C148" t="str">
        <f t="shared" si="2"/>
        <v>R127-C</v>
      </c>
    </row>
    <row r="149" spans="1:3" ht="16" x14ac:dyDescent="0.2">
      <c r="A149" s="39" t="s">
        <v>877</v>
      </c>
      <c r="B149" s="39" t="s">
        <v>848</v>
      </c>
      <c r="C149" t="str">
        <f t="shared" si="2"/>
        <v>R127-D</v>
      </c>
    </row>
    <row r="150" spans="1:3" ht="16" x14ac:dyDescent="0.2">
      <c r="A150" s="39" t="s">
        <v>877</v>
      </c>
      <c r="B150" s="39" t="s">
        <v>849</v>
      </c>
      <c r="C150" t="str">
        <f t="shared" si="2"/>
        <v>R127-E</v>
      </c>
    </row>
    <row r="151" spans="1:3" ht="16" x14ac:dyDescent="0.2">
      <c r="A151" s="39" t="s">
        <v>877</v>
      </c>
      <c r="B151" s="39" t="s">
        <v>850</v>
      </c>
      <c r="C151" t="str">
        <f t="shared" si="2"/>
        <v>R127-F</v>
      </c>
    </row>
    <row r="152" spans="1:3" ht="16" x14ac:dyDescent="0.2">
      <c r="A152" s="39" t="s">
        <v>878</v>
      </c>
      <c r="B152" s="39" t="s">
        <v>845</v>
      </c>
      <c r="C152" t="str">
        <f t="shared" si="2"/>
        <v>R128-A</v>
      </c>
    </row>
    <row r="153" spans="1:3" ht="16" x14ac:dyDescent="0.2">
      <c r="A153" s="39" t="s">
        <v>878</v>
      </c>
      <c r="B153" s="39" t="s">
        <v>846</v>
      </c>
      <c r="C153" t="str">
        <f t="shared" si="2"/>
        <v>R128-B</v>
      </c>
    </row>
    <row r="154" spans="1:3" ht="16" x14ac:dyDescent="0.2">
      <c r="A154" s="39" t="s">
        <v>878</v>
      </c>
      <c r="B154" s="39" t="s">
        <v>847</v>
      </c>
      <c r="C154" t="str">
        <f t="shared" si="2"/>
        <v>R128-C</v>
      </c>
    </row>
    <row r="155" spans="1:3" ht="16" x14ac:dyDescent="0.2">
      <c r="A155" s="39" t="s">
        <v>878</v>
      </c>
      <c r="B155" s="39" t="s">
        <v>848</v>
      </c>
      <c r="C155" t="str">
        <f t="shared" si="2"/>
        <v>R128-D</v>
      </c>
    </row>
    <row r="156" spans="1:3" ht="16" x14ac:dyDescent="0.2">
      <c r="A156" s="39" t="s">
        <v>878</v>
      </c>
      <c r="B156" s="39" t="s">
        <v>849</v>
      </c>
      <c r="C156" t="str">
        <f t="shared" si="2"/>
        <v>R128-E</v>
      </c>
    </row>
    <row r="157" spans="1:3" ht="16" x14ac:dyDescent="0.2">
      <c r="A157" s="39" t="s">
        <v>878</v>
      </c>
      <c r="B157" s="39" t="s">
        <v>850</v>
      </c>
      <c r="C157" t="str">
        <f t="shared" si="2"/>
        <v>R128-F</v>
      </c>
    </row>
    <row r="158" spans="1:3" ht="16" x14ac:dyDescent="0.2">
      <c r="A158" s="39" t="s">
        <v>879</v>
      </c>
      <c r="B158" s="39" t="s">
        <v>845</v>
      </c>
      <c r="C158" t="str">
        <f t="shared" si="2"/>
        <v>R129-A</v>
      </c>
    </row>
    <row r="159" spans="1:3" ht="16" x14ac:dyDescent="0.2">
      <c r="A159" s="39" t="s">
        <v>879</v>
      </c>
      <c r="B159" s="39" t="s">
        <v>846</v>
      </c>
      <c r="C159" t="str">
        <f t="shared" si="2"/>
        <v>R129-B</v>
      </c>
    </row>
    <row r="160" spans="1:3" ht="16" x14ac:dyDescent="0.2">
      <c r="A160" s="39" t="s">
        <v>879</v>
      </c>
      <c r="B160" s="39" t="s">
        <v>847</v>
      </c>
      <c r="C160" t="str">
        <f t="shared" si="2"/>
        <v>R129-C</v>
      </c>
    </row>
    <row r="161" spans="1:3" ht="16" x14ac:dyDescent="0.2">
      <c r="A161" s="39" t="s">
        <v>879</v>
      </c>
      <c r="B161" s="39" t="s">
        <v>848</v>
      </c>
      <c r="C161" t="str">
        <f t="shared" si="2"/>
        <v>R129-D</v>
      </c>
    </row>
    <row r="162" spans="1:3" ht="16" x14ac:dyDescent="0.2">
      <c r="A162" s="39" t="s">
        <v>879</v>
      </c>
      <c r="B162" s="39" t="s">
        <v>849</v>
      </c>
      <c r="C162" t="str">
        <f t="shared" si="2"/>
        <v>R129-E</v>
      </c>
    </row>
    <row r="163" spans="1:3" ht="16" x14ac:dyDescent="0.2">
      <c r="A163" s="39" t="s">
        <v>879</v>
      </c>
      <c r="B163" s="39" t="s">
        <v>850</v>
      </c>
      <c r="C163" t="str">
        <f t="shared" si="2"/>
        <v>R129-F</v>
      </c>
    </row>
    <row r="164" spans="1:3" ht="16" x14ac:dyDescent="0.2">
      <c r="A164" s="39" t="s">
        <v>880</v>
      </c>
      <c r="B164" s="39" t="s">
        <v>845</v>
      </c>
      <c r="C164" t="str">
        <f t="shared" si="2"/>
        <v>R130-A</v>
      </c>
    </row>
    <row r="165" spans="1:3" ht="16" x14ac:dyDescent="0.2">
      <c r="A165" s="39" t="s">
        <v>880</v>
      </c>
      <c r="B165" s="39" t="s">
        <v>846</v>
      </c>
      <c r="C165" t="str">
        <f t="shared" si="2"/>
        <v>R130-B</v>
      </c>
    </row>
    <row r="166" spans="1:3" ht="16" x14ac:dyDescent="0.2">
      <c r="A166" s="39" t="s">
        <v>880</v>
      </c>
      <c r="B166" s="39" t="s">
        <v>847</v>
      </c>
      <c r="C166" t="str">
        <f t="shared" si="2"/>
        <v>R130-C</v>
      </c>
    </row>
    <row r="167" spans="1:3" ht="16" x14ac:dyDescent="0.2">
      <c r="A167" s="39" t="s">
        <v>880</v>
      </c>
      <c r="B167" s="39" t="s">
        <v>848</v>
      </c>
      <c r="C167" t="str">
        <f t="shared" si="2"/>
        <v>R130-D</v>
      </c>
    </row>
    <row r="168" spans="1:3" ht="16" x14ac:dyDescent="0.2">
      <c r="A168" s="39" t="s">
        <v>880</v>
      </c>
      <c r="B168" s="39" t="s">
        <v>849</v>
      </c>
      <c r="C168" t="str">
        <f t="shared" si="2"/>
        <v>R130-E</v>
      </c>
    </row>
    <row r="169" spans="1:3" ht="16" x14ac:dyDescent="0.2">
      <c r="A169" s="39" t="s">
        <v>880</v>
      </c>
      <c r="B169" s="39" t="s">
        <v>850</v>
      </c>
      <c r="C169" t="str">
        <f t="shared" si="2"/>
        <v>R130-F</v>
      </c>
    </row>
    <row r="170" spans="1:3" ht="16" x14ac:dyDescent="0.2">
      <c r="A170" s="39" t="s">
        <v>881</v>
      </c>
      <c r="B170" s="39" t="s">
        <v>845</v>
      </c>
      <c r="C170" t="str">
        <f t="shared" si="2"/>
        <v>R131-A</v>
      </c>
    </row>
    <row r="171" spans="1:3" ht="16" x14ac:dyDescent="0.2">
      <c r="A171" s="39" t="s">
        <v>881</v>
      </c>
      <c r="B171" s="39" t="s">
        <v>846</v>
      </c>
      <c r="C171" t="str">
        <f t="shared" si="2"/>
        <v>R131-B</v>
      </c>
    </row>
    <row r="172" spans="1:3" ht="16" x14ac:dyDescent="0.2">
      <c r="A172" s="39" t="s">
        <v>881</v>
      </c>
      <c r="B172" s="39" t="s">
        <v>847</v>
      </c>
      <c r="C172" t="str">
        <f t="shared" si="2"/>
        <v>R131-C</v>
      </c>
    </row>
    <row r="173" spans="1:3" ht="16" x14ac:dyDescent="0.2">
      <c r="A173" s="39" t="s">
        <v>881</v>
      </c>
      <c r="B173" s="39" t="s">
        <v>848</v>
      </c>
      <c r="C173" t="str">
        <f t="shared" si="2"/>
        <v>R131-D</v>
      </c>
    </row>
    <row r="174" spans="1:3" ht="16" x14ac:dyDescent="0.2">
      <c r="A174" s="39" t="s">
        <v>881</v>
      </c>
      <c r="B174" s="39" t="s">
        <v>849</v>
      </c>
      <c r="C174" t="str">
        <f t="shared" si="2"/>
        <v>R131-E</v>
      </c>
    </row>
    <row r="175" spans="1:3" ht="16" x14ac:dyDescent="0.2">
      <c r="A175" s="39" t="s">
        <v>881</v>
      </c>
      <c r="B175" s="39" t="s">
        <v>850</v>
      </c>
      <c r="C175" t="str">
        <f t="shared" si="2"/>
        <v>R131-F</v>
      </c>
    </row>
    <row r="176" spans="1:3" ht="16" x14ac:dyDescent="0.2">
      <c r="A176" s="39" t="s">
        <v>882</v>
      </c>
      <c r="B176" s="39" t="s">
        <v>845</v>
      </c>
      <c r="C176" t="str">
        <f t="shared" si="2"/>
        <v>R132-A</v>
      </c>
    </row>
    <row r="177" spans="1:3" ht="16" x14ac:dyDescent="0.2">
      <c r="A177" s="39" t="s">
        <v>882</v>
      </c>
      <c r="B177" s="39" t="s">
        <v>846</v>
      </c>
      <c r="C177" t="str">
        <f t="shared" si="2"/>
        <v>R132-B</v>
      </c>
    </row>
    <row r="178" spans="1:3" ht="16" x14ac:dyDescent="0.2">
      <c r="A178" s="39" t="s">
        <v>882</v>
      </c>
      <c r="B178" s="39" t="s">
        <v>847</v>
      </c>
      <c r="C178" t="str">
        <f t="shared" si="2"/>
        <v>R132-C</v>
      </c>
    </row>
    <row r="179" spans="1:3" ht="16" x14ac:dyDescent="0.2">
      <c r="A179" s="39" t="s">
        <v>882</v>
      </c>
      <c r="B179" s="39" t="s">
        <v>848</v>
      </c>
      <c r="C179" t="str">
        <f t="shared" si="2"/>
        <v>R132-D</v>
      </c>
    </row>
    <row r="180" spans="1:3" ht="16" x14ac:dyDescent="0.2">
      <c r="A180" s="39" t="s">
        <v>882</v>
      </c>
      <c r="B180" s="39" t="s">
        <v>849</v>
      </c>
      <c r="C180" t="str">
        <f t="shared" si="2"/>
        <v>R132-E</v>
      </c>
    </row>
    <row r="181" spans="1:3" ht="16" x14ac:dyDescent="0.2">
      <c r="A181" s="39" t="s">
        <v>882</v>
      </c>
      <c r="B181" s="39" t="s">
        <v>850</v>
      </c>
      <c r="C181" t="str">
        <f t="shared" si="2"/>
        <v>R132-F</v>
      </c>
    </row>
    <row r="182" spans="1:3" ht="16" x14ac:dyDescent="0.2">
      <c r="A182" s="39" t="s">
        <v>883</v>
      </c>
      <c r="B182" s="39" t="s">
        <v>845</v>
      </c>
      <c r="C182" t="str">
        <f t="shared" si="2"/>
        <v>R133-A</v>
      </c>
    </row>
    <row r="183" spans="1:3" ht="16" x14ac:dyDescent="0.2">
      <c r="A183" s="39" t="s">
        <v>883</v>
      </c>
      <c r="B183" s="39" t="s">
        <v>846</v>
      </c>
      <c r="C183" t="str">
        <f t="shared" si="2"/>
        <v>R133-B</v>
      </c>
    </row>
    <row r="184" spans="1:3" ht="16" x14ac:dyDescent="0.2">
      <c r="A184" s="39" t="s">
        <v>883</v>
      </c>
      <c r="B184" s="39" t="s">
        <v>847</v>
      </c>
      <c r="C184" t="str">
        <f t="shared" si="2"/>
        <v>R133-C</v>
      </c>
    </row>
    <row r="185" spans="1:3" ht="16" x14ac:dyDescent="0.2">
      <c r="A185" s="39" t="s">
        <v>883</v>
      </c>
      <c r="B185" s="39" t="s">
        <v>848</v>
      </c>
      <c r="C185" t="str">
        <f t="shared" si="2"/>
        <v>R133-D</v>
      </c>
    </row>
    <row r="186" spans="1:3" ht="16" x14ac:dyDescent="0.2">
      <c r="A186" s="39" t="s">
        <v>883</v>
      </c>
      <c r="B186" s="39" t="s">
        <v>850</v>
      </c>
      <c r="C186" t="str">
        <f t="shared" si="2"/>
        <v>R133-F</v>
      </c>
    </row>
    <row r="187" spans="1:3" ht="16" x14ac:dyDescent="0.2">
      <c r="A187" s="39" t="s">
        <v>883</v>
      </c>
      <c r="B187" s="39" t="s">
        <v>849</v>
      </c>
      <c r="C187" t="str">
        <f t="shared" si="2"/>
        <v>R133-E</v>
      </c>
    </row>
    <row r="188" spans="1:3" ht="16" x14ac:dyDescent="0.2">
      <c r="A188" s="39" t="s">
        <v>884</v>
      </c>
      <c r="B188" s="39" t="s">
        <v>845</v>
      </c>
      <c r="C188" t="str">
        <f t="shared" si="2"/>
        <v>R134-A</v>
      </c>
    </row>
    <row r="189" spans="1:3" ht="16" x14ac:dyDescent="0.2">
      <c r="A189" s="39" t="s">
        <v>884</v>
      </c>
      <c r="B189" s="39" t="s">
        <v>846</v>
      </c>
      <c r="C189" t="str">
        <f t="shared" si="2"/>
        <v>R134-B</v>
      </c>
    </row>
    <row r="190" spans="1:3" ht="16" x14ac:dyDescent="0.2">
      <c r="A190" s="39" t="s">
        <v>884</v>
      </c>
      <c r="B190" s="39" t="s">
        <v>847</v>
      </c>
      <c r="C190" t="str">
        <f t="shared" si="2"/>
        <v>R134-C</v>
      </c>
    </row>
    <row r="191" spans="1:3" ht="16" x14ac:dyDescent="0.2">
      <c r="A191" s="39" t="s">
        <v>884</v>
      </c>
      <c r="B191" s="39" t="s">
        <v>848</v>
      </c>
      <c r="C191" t="str">
        <f t="shared" si="2"/>
        <v>R134-D</v>
      </c>
    </row>
    <row r="192" spans="1:3" ht="16" x14ac:dyDescent="0.2">
      <c r="A192" s="39" t="s">
        <v>884</v>
      </c>
      <c r="B192" s="39" t="s">
        <v>849</v>
      </c>
      <c r="C192" t="str">
        <f t="shared" si="2"/>
        <v>R134-E</v>
      </c>
    </row>
    <row r="193" spans="1:3" ht="16" x14ac:dyDescent="0.2">
      <c r="A193" s="39" t="s">
        <v>884</v>
      </c>
      <c r="B193" s="39" t="s">
        <v>850</v>
      </c>
      <c r="C193" t="str">
        <f t="shared" si="2"/>
        <v>R134-F</v>
      </c>
    </row>
    <row r="194" spans="1:3" ht="16" x14ac:dyDescent="0.2">
      <c r="A194" s="39" t="s">
        <v>885</v>
      </c>
      <c r="B194" s="39" t="s">
        <v>845</v>
      </c>
      <c r="C194" t="str">
        <f t="shared" si="2"/>
        <v>R135-A</v>
      </c>
    </row>
    <row r="195" spans="1:3" ht="16" x14ac:dyDescent="0.2">
      <c r="A195" s="39" t="s">
        <v>885</v>
      </c>
      <c r="B195" s="39" t="s">
        <v>846</v>
      </c>
      <c r="C195" t="str">
        <f t="shared" ref="C195:C258" si="3">A195&amp;"-"&amp;B195</f>
        <v>R135-B</v>
      </c>
    </row>
    <row r="196" spans="1:3" ht="16" x14ac:dyDescent="0.2">
      <c r="A196" s="39" t="s">
        <v>885</v>
      </c>
      <c r="B196" s="39" t="s">
        <v>847</v>
      </c>
      <c r="C196" t="str">
        <f t="shared" si="3"/>
        <v>R135-C</v>
      </c>
    </row>
    <row r="197" spans="1:3" ht="16" x14ac:dyDescent="0.2">
      <c r="A197" s="39" t="s">
        <v>885</v>
      </c>
      <c r="B197" s="39" t="s">
        <v>848</v>
      </c>
      <c r="C197" t="str">
        <f t="shared" si="3"/>
        <v>R135-D</v>
      </c>
    </row>
    <row r="198" spans="1:3" ht="16" x14ac:dyDescent="0.2">
      <c r="A198" s="39" t="s">
        <v>885</v>
      </c>
      <c r="B198" s="39" t="s">
        <v>849</v>
      </c>
      <c r="C198" t="str">
        <f t="shared" si="3"/>
        <v>R135-E</v>
      </c>
    </row>
    <row r="199" spans="1:3" ht="16" x14ac:dyDescent="0.2">
      <c r="A199" s="39" t="s">
        <v>885</v>
      </c>
      <c r="B199" s="39" t="s">
        <v>850</v>
      </c>
      <c r="C199" t="str">
        <f t="shared" si="3"/>
        <v>R135-F</v>
      </c>
    </row>
    <row r="200" spans="1:3" ht="16" x14ac:dyDescent="0.2">
      <c r="A200" s="39" t="s">
        <v>886</v>
      </c>
      <c r="B200" s="39" t="s">
        <v>845</v>
      </c>
      <c r="C200" t="str">
        <f t="shared" si="3"/>
        <v>R136-A</v>
      </c>
    </row>
    <row r="201" spans="1:3" ht="16" x14ac:dyDescent="0.2">
      <c r="A201" s="39" t="s">
        <v>886</v>
      </c>
      <c r="B201" s="39" t="s">
        <v>846</v>
      </c>
      <c r="C201" t="str">
        <f t="shared" si="3"/>
        <v>R136-B</v>
      </c>
    </row>
    <row r="202" spans="1:3" ht="16" x14ac:dyDescent="0.2">
      <c r="A202" s="39" t="s">
        <v>886</v>
      </c>
      <c r="B202" s="39" t="s">
        <v>847</v>
      </c>
      <c r="C202" t="str">
        <f t="shared" si="3"/>
        <v>R136-C</v>
      </c>
    </row>
    <row r="203" spans="1:3" ht="16" x14ac:dyDescent="0.2">
      <c r="A203" s="39" t="s">
        <v>886</v>
      </c>
      <c r="B203" s="39" t="s">
        <v>848</v>
      </c>
      <c r="C203" t="str">
        <f t="shared" si="3"/>
        <v>R136-D</v>
      </c>
    </row>
    <row r="204" spans="1:3" ht="16" x14ac:dyDescent="0.2">
      <c r="A204" s="39" t="s">
        <v>886</v>
      </c>
      <c r="B204" s="39" t="s">
        <v>849</v>
      </c>
      <c r="C204" t="str">
        <f t="shared" si="3"/>
        <v>R136-E</v>
      </c>
    </row>
    <row r="205" spans="1:3" ht="16" x14ac:dyDescent="0.2">
      <c r="A205" s="39" t="s">
        <v>886</v>
      </c>
      <c r="B205" s="39" t="s">
        <v>850</v>
      </c>
      <c r="C205" t="str">
        <f t="shared" si="3"/>
        <v>R136-F</v>
      </c>
    </row>
    <row r="206" spans="1:3" ht="16" x14ac:dyDescent="0.2">
      <c r="A206" s="39" t="s">
        <v>887</v>
      </c>
      <c r="B206" s="39" t="s">
        <v>845</v>
      </c>
      <c r="C206" t="str">
        <f t="shared" si="3"/>
        <v>R137-A</v>
      </c>
    </row>
    <row r="207" spans="1:3" ht="16" x14ac:dyDescent="0.2">
      <c r="A207" s="39" t="s">
        <v>887</v>
      </c>
      <c r="B207" s="39" t="s">
        <v>846</v>
      </c>
      <c r="C207" t="str">
        <f t="shared" si="3"/>
        <v>R137-B</v>
      </c>
    </row>
    <row r="208" spans="1:3" ht="16" x14ac:dyDescent="0.2">
      <c r="A208" s="39" t="s">
        <v>887</v>
      </c>
      <c r="B208" s="39" t="s">
        <v>847</v>
      </c>
      <c r="C208" t="str">
        <f t="shared" si="3"/>
        <v>R137-C</v>
      </c>
    </row>
    <row r="209" spans="1:3" ht="16" x14ac:dyDescent="0.2">
      <c r="A209" s="39" t="s">
        <v>887</v>
      </c>
      <c r="B209" s="39" t="s">
        <v>848</v>
      </c>
      <c r="C209" t="str">
        <f t="shared" si="3"/>
        <v>R137-D</v>
      </c>
    </row>
    <row r="210" spans="1:3" ht="16" x14ac:dyDescent="0.2">
      <c r="A210" s="39" t="s">
        <v>887</v>
      </c>
      <c r="B210" s="39" t="s">
        <v>849</v>
      </c>
      <c r="C210" t="str">
        <f t="shared" si="3"/>
        <v>R137-E</v>
      </c>
    </row>
    <row r="211" spans="1:3" ht="16" x14ac:dyDescent="0.2">
      <c r="A211" s="39" t="s">
        <v>887</v>
      </c>
      <c r="B211" s="39" t="s">
        <v>850</v>
      </c>
      <c r="C211" t="str">
        <f t="shared" si="3"/>
        <v>R137-F</v>
      </c>
    </row>
    <row r="212" spans="1:3" ht="16" x14ac:dyDescent="0.2">
      <c r="A212" s="39" t="s">
        <v>888</v>
      </c>
      <c r="B212" s="39" t="s">
        <v>845</v>
      </c>
      <c r="C212" t="str">
        <f t="shared" si="3"/>
        <v>R138-A</v>
      </c>
    </row>
    <row r="213" spans="1:3" ht="16" x14ac:dyDescent="0.2">
      <c r="A213" s="39" t="s">
        <v>888</v>
      </c>
      <c r="B213" s="39" t="s">
        <v>846</v>
      </c>
      <c r="C213" t="str">
        <f t="shared" si="3"/>
        <v>R138-B</v>
      </c>
    </row>
    <row r="214" spans="1:3" ht="16" x14ac:dyDescent="0.2">
      <c r="A214" s="39" t="s">
        <v>888</v>
      </c>
      <c r="B214" s="39" t="s">
        <v>847</v>
      </c>
      <c r="C214" t="str">
        <f t="shared" si="3"/>
        <v>R138-C</v>
      </c>
    </row>
    <row r="215" spans="1:3" ht="16" x14ac:dyDescent="0.2">
      <c r="A215" s="39" t="s">
        <v>888</v>
      </c>
      <c r="B215" s="39" t="s">
        <v>848</v>
      </c>
      <c r="C215" t="str">
        <f t="shared" si="3"/>
        <v>R138-D</v>
      </c>
    </row>
    <row r="216" spans="1:3" ht="16" x14ac:dyDescent="0.2">
      <c r="A216" s="39" t="s">
        <v>888</v>
      </c>
      <c r="B216" s="39" t="s">
        <v>849</v>
      </c>
      <c r="C216" t="str">
        <f t="shared" si="3"/>
        <v>R138-E</v>
      </c>
    </row>
    <row r="217" spans="1:3" ht="16" x14ac:dyDescent="0.2">
      <c r="A217" s="39" t="s">
        <v>888</v>
      </c>
      <c r="B217" s="39" t="s">
        <v>850</v>
      </c>
      <c r="C217" t="str">
        <f t="shared" si="3"/>
        <v>R138-F</v>
      </c>
    </row>
    <row r="218" spans="1:3" ht="16" x14ac:dyDescent="0.2">
      <c r="A218" s="39" t="s">
        <v>889</v>
      </c>
      <c r="B218" s="39" t="s">
        <v>845</v>
      </c>
      <c r="C218" t="str">
        <f t="shared" si="3"/>
        <v>R139-A</v>
      </c>
    </row>
    <row r="219" spans="1:3" ht="16" x14ac:dyDescent="0.2">
      <c r="A219" s="39" t="s">
        <v>889</v>
      </c>
      <c r="B219" s="39" t="s">
        <v>846</v>
      </c>
      <c r="C219" t="str">
        <f t="shared" si="3"/>
        <v>R139-B</v>
      </c>
    </row>
    <row r="220" spans="1:3" ht="16" x14ac:dyDescent="0.2">
      <c r="A220" s="39" t="s">
        <v>889</v>
      </c>
      <c r="B220" s="39" t="s">
        <v>847</v>
      </c>
      <c r="C220" t="str">
        <f t="shared" si="3"/>
        <v>R139-C</v>
      </c>
    </row>
    <row r="221" spans="1:3" ht="16" x14ac:dyDescent="0.2">
      <c r="A221" s="39" t="s">
        <v>889</v>
      </c>
      <c r="B221" s="39" t="s">
        <v>848</v>
      </c>
      <c r="C221" t="str">
        <f t="shared" si="3"/>
        <v>R139-D</v>
      </c>
    </row>
    <row r="222" spans="1:3" ht="16" x14ac:dyDescent="0.2">
      <c r="A222" s="39" t="s">
        <v>889</v>
      </c>
      <c r="B222" s="39" t="s">
        <v>849</v>
      </c>
      <c r="C222" t="str">
        <f t="shared" si="3"/>
        <v>R139-E</v>
      </c>
    </row>
    <row r="223" spans="1:3" ht="16" x14ac:dyDescent="0.2">
      <c r="A223" s="39" t="s">
        <v>889</v>
      </c>
      <c r="B223" s="39" t="s">
        <v>850</v>
      </c>
      <c r="C223" t="str">
        <f t="shared" si="3"/>
        <v>R139-F</v>
      </c>
    </row>
    <row r="224" spans="1:3" ht="16" x14ac:dyDescent="0.2">
      <c r="A224" s="39" t="s">
        <v>890</v>
      </c>
      <c r="B224" s="39" t="s">
        <v>845</v>
      </c>
      <c r="C224" t="str">
        <f t="shared" si="3"/>
        <v>R140-A</v>
      </c>
    </row>
    <row r="225" spans="1:3" ht="16" x14ac:dyDescent="0.2">
      <c r="A225" s="39" t="s">
        <v>890</v>
      </c>
      <c r="B225" s="39" t="s">
        <v>846</v>
      </c>
      <c r="C225" t="str">
        <f t="shared" si="3"/>
        <v>R140-B</v>
      </c>
    </row>
    <row r="226" spans="1:3" ht="16" x14ac:dyDescent="0.2">
      <c r="A226" s="39" t="s">
        <v>890</v>
      </c>
      <c r="B226" s="39" t="s">
        <v>847</v>
      </c>
      <c r="C226" t="str">
        <f t="shared" si="3"/>
        <v>R140-C</v>
      </c>
    </row>
    <row r="227" spans="1:3" ht="16" x14ac:dyDescent="0.2">
      <c r="A227" s="39" t="s">
        <v>890</v>
      </c>
      <c r="B227" s="39" t="s">
        <v>848</v>
      </c>
      <c r="C227" t="str">
        <f t="shared" si="3"/>
        <v>R140-D</v>
      </c>
    </row>
    <row r="228" spans="1:3" ht="16" x14ac:dyDescent="0.2">
      <c r="A228" s="39" t="s">
        <v>890</v>
      </c>
      <c r="B228" s="39" t="s">
        <v>849</v>
      </c>
      <c r="C228" t="str">
        <f t="shared" si="3"/>
        <v>R140-E</v>
      </c>
    </row>
    <row r="229" spans="1:3" ht="16" x14ac:dyDescent="0.2">
      <c r="A229" s="39" t="s">
        <v>890</v>
      </c>
      <c r="B229" s="39" t="s">
        <v>850</v>
      </c>
      <c r="C229" t="str">
        <f t="shared" si="3"/>
        <v>R140-F</v>
      </c>
    </row>
    <row r="230" spans="1:3" ht="16" x14ac:dyDescent="0.2">
      <c r="A230" s="39" t="s">
        <v>891</v>
      </c>
      <c r="B230" s="39" t="s">
        <v>845</v>
      </c>
      <c r="C230" t="str">
        <f t="shared" si="3"/>
        <v>R141-A</v>
      </c>
    </row>
    <row r="231" spans="1:3" ht="16" x14ac:dyDescent="0.2">
      <c r="A231" s="39" t="s">
        <v>891</v>
      </c>
      <c r="B231" s="39" t="s">
        <v>846</v>
      </c>
      <c r="C231" t="str">
        <f t="shared" si="3"/>
        <v>R141-B</v>
      </c>
    </row>
    <row r="232" spans="1:3" ht="16" x14ac:dyDescent="0.2">
      <c r="A232" s="39" t="s">
        <v>891</v>
      </c>
      <c r="B232" s="39" t="s">
        <v>847</v>
      </c>
      <c r="C232" t="str">
        <f t="shared" si="3"/>
        <v>R141-C</v>
      </c>
    </row>
    <row r="233" spans="1:3" ht="16" x14ac:dyDescent="0.2">
      <c r="A233" s="39" t="s">
        <v>891</v>
      </c>
      <c r="B233" s="39" t="s">
        <v>848</v>
      </c>
      <c r="C233" t="str">
        <f t="shared" si="3"/>
        <v>R141-D</v>
      </c>
    </row>
    <row r="234" spans="1:3" ht="16" x14ac:dyDescent="0.2">
      <c r="A234" s="39" t="s">
        <v>891</v>
      </c>
      <c r="B234" s="39" t="s">
        <v>849</v>
      </c>
      <c r="C234" t="str">
        <f t="shared" si="3"/>
        <v>R141-E</v>
      </c>
    </row>
    <row r="235" spans="1:3" ht="16" x14ac:dyDescent="0.2">
      <c r="A235" s="39" t="s">
        <v>891</v>
      </c>
      <c r="B235" s="39" t="s">
        <v>850</v>
      </c>
      <c r="C235" t="str">
        <f t="shared" si="3"/>
        <v>R141-F</v>
      </c>
    </row>
    <row r="236" spans="1:3" ht="16" x14ac:dyDescent="0.2">
      <c r="A236" s="39" t="s">
        <v>892</v>
      </c>
      <c r="B236" s="39" t="s">
        <v>845</v>
      </c>
      <c r="C236" t="str">
        <f t="shared" si="3"/>
        <v>R142-A</v>
      </c>
    </row>
    <row r="237" spans="1:3" ht="16" x14ac:dyDescent="0.2">
      <c r="A237" s="39" t="s">
        <v>892</v>
      </c>
      <c r="B237" s="39" t="s">
        <v>846</v>
      </c>
      <c r="C237" t="str">
        <f t="shared" si="3"/>
        <v>R142-B</v>
      </c>
    </row>
    <row r="238" spans="1:3" ht="16" x14ac:dyDescent="0.2">
      <c r="A238" s="39" t="s">
        <v>892</v>
      </c>
      <c r="B238" s="39" t="s">
        <v>847</v>
      </c>
      <c r="C238" t="str">
        <f t="shared" si="3"/>
        <v>R142-C</v>
      </c>
    </row>
    <row r="239" spans="1:3" ht="16" x14ac:dyDescent="0.2">
      <c r="A239" s="39" t="s">
        <v>892</v>
      </c>
      <c r="B239" s="39" t="s">
        <v>848</v>
      </c>
      <c r="C239" t="str">
        <f t="shared" si="3"/>
        <v>R142-D</v>
      </c>
    </row>
    <row r="240" spans="1:3" ht="16" x14ac:dyDescent="0.2">
      <c r="A240" s="39" t="s">
        <v>892</v>
      </c>
      <c r="B240" s="39" t="s">
        <v>849</v>
      </c>
      <c r="C240" t="str">
        <f t="shared" si="3"/>
        <v>R142-E</v>
      </c>
    </row>
    <row r="241" spans="1:3" ht="16" x14ac:dyDescent="0.2">
      <c r="A241" s="39" t="s">
        <v>892</v>
      </c>
      <c r="B241" s="39" t="s">
        <v>850</v>
      </c>
      <c r="C241" t="str">
        <f t="shared" si="3"/>
        <v>R142-F</v>
      </c>
    </row>
    <row r="242" spans="1:3" ht="16" x14ac:dyDescent="0.2">
      <c r="A242" s="39" t="s">
        <v>893</v>
      </c>
      <c r="B242" s="39" t="s">
        <v>845</v>
      </c>
      <c r="C242" t="str">
        <f t="shared" si="3"/>
        <v>R143-A</v>
      </c>
    </row>
    <row r="243" spans="1:3" ht="16" x14ac:dyDescent="0.2">
      <c r="A243" s="39" t="s">
        <v>893</v>
      </c>
      <c r="B243" s="39" t="s">
        <v>846</v>
      </c>
      <c r="C243" t="str">
        <f t="shared" si="3"/>
        <v>R143-B</v>
      </c>
    </row>
    <row r="244" spans="1:3" ht="16" x14ac:dyDescent="0.2">
      <c r="A244" s="39" t="s">
        <v>893</v>
      </c>
      <c r="B244" s="39" t="s">
        <v>847</v>
      </c>
      <c r="C244" t="str">
        <f t="shared" si="3"/>
        <v>R143-C</v>
      </c>
    </row>
    <row r="245" spans="1:3" ht="16" x14ac:dyDescent="0.2">
      <c r="A245" s="39" t="s">
        <v>893</v>
      </c>
      <c r="B245" s="39" t="s">
        <v>848</v>
      </c>
      <c r="C245" t="str">
        <f t="shared" si="3"/>
        <v>R143-D</v>
      </c>
    </row>
    <row r="246" spans="1:3" ht="16" x14ac:dyDescent="0.2">
      <c r="A246" s="39" t="s">
        <v>893</v>
      </c>
      <c r="B246" s="39" t="s">
        <v>849</v>
      </c>
      <c r="C246" t="str">
        <f t="shared" si="3"/>
        <v>R143-E</v>
      </c>
    </row>
    <row r="247" spans="1:3" ht="16" x14ac:dyDescent="0.2">
      <c r="A247" s="39" t="s">
        <v>893</v>
      </c>
      <c r="B247" s="39" t="s">
        <v>850</v>
      </c>
      <c r="C247" t="str">
        <f t="shared" si="3"/>
        <v>R143-F</v>
      </c>
    </row>
    <row r="248" spans="1:3" ht="16" x14ac:dyDescent="0.2">
      <c r="A248" s="39" t="s">
        <v>894</v>
      </c>
      <c r="B248" s="39" t="s">
        <v>845</v>
      </c>
      <c r="C248" t="str">
        <f t="shared" si="3"/>
        <v>R144-A</v>
      </c>
    </row>
    <row r="249" spans="1:3" ht="16" x14ac:dyDescent="0.2">
      <c r="A249" s="39" t="s">
        <v>894</v>
      </c>
      <c r="B249" s="39" t="s">
        <v>846</v>
      </c>
      <c r="C249" t="str">
        <f t="shared" si="3"/>
        <v>R144-B</v>
      </c>
    </row>
    <row r="250" spans="1:3" ht="16" x14ac:dyDescent="0.2">
      <c r="A250" s="39" t="s">
        <v>894</v>
      </c>
      <c r="B250" s="39" t="s">
        <v>847</v>
      </c>
      <c r="C250" t="str">
        <f t="shared" si="3"/>
        <v>R144-C</v>
      </c>
    </row>
    <row r="251" spans="1:3" ht="16" x14ac:dyDescent="0.2">
      <c r="A251" s="39" t="s">
        <v>894</v>
      </c>
      <c r="B251" s="39" t="s">
        <v>848</v>
      </c>
      <c r="C251" t="str">
        <f t="shared" si="3"/>
        <v>R144-D</v>
      </c>
    </row>
    <row r="252" spans="1:3" ht="16" x14ac:dyDescent="0.2">
      <c r="A252" s="39" t="s">
        <v>894</v>
      </c>
      <c r="B252" s="39" t="s">
        <v>849</v>
      </c>
      <c r="C252" t="str">
        <f t="shared" si="3"/>
        <v>R144-E</v>
      </c>
    </row>
    <row r="253" spans="1:3" ht="16" x14ac:dyDescent="0.2">
      <c r="A253" s="39" t="s">
        <v>894</v>
      </c>
      <c r="B253" s="39" t="s">
        <v>850</v>
      </c>
      <c r="C253" t="str">
        <f t="shared" si="3"/>
        <v>R144-F</v>
      </c>
    </row>
    <row r="254" spans="1:3" ht="16" x14ac:dyDescent="0.2">
      <c r="A254" s="39" t="s">
        <v>895</v>
      </c>
      <c r="B254" s="39" t="s">
        <v>845</v>
      </c>
      <c r="C254" t="str">
        <f t="shared" si="3"/>
        <v>R145-A</v>
      </c>
    </row>
    <row r="255" spans="1:3" ht="16" x14ac:dyDescent="0.2">
      <c r="A255" s="39" t="s">
        <v>895</v>
      </c>
      <c r="B255" s="39" t="s">
        <v>846</v>
      </c>
      <c r="C255" t="str">
        <f t="shared" si="3"/>
        <v>R145-B</v>
      </c>
    </row>
    <row r="256" spans="1:3" ht="16" x14ac:dyDescent="0.2">
      <c r="A256" s="39" t="s">
        <v>895</v>
      </c>
      <c r="B256" s="39" t="s">
        <v>847</v>
      </c>
      <c r="C256" t="str">
        <f t="shared" si="3"/>
        <v>R145-C</v>
      </c>
    </row>
    <row r="257" spans="1:3" ht="16" x14ac:dyDescent="0.2">
      <c r="A257" s="39" t="s">
        <v>895</v>
      </c>
      <c r="B257" s="39" t="s">
        <v>848</v>
      </c>
      <c r="C257" t="str">
        <f t="shared" si="3"/>
        <v>R145-D</v>
      </c>
    </row>
    <row r="258" spans="1:3" ht="16" x14ac:dyDescent="0.2">
      <c r="A258" s="39" t="s">
        <v>895</v>
      </c>
      <c r="B258" s="39" t="s">
        <v>849</v>
      </c>
      <c r="C258" t="str">
        <f t="shared" si="3"/>
        <v>R145-E</v>
      </c>
    </row>
    <row r="259" spans="1:3" ht="16" x14ac:dyDescent="0.2">
      <c r="A259" s="39" t="s">
        <v>895</v>
      </c>
      <c r="B259" s="39" t="s">
        <v>850</v>
      </c>
      <c r="C259" t="str">
        <f t="shared" ref="C259:C322" si="4">A259&amp;"-"&amp;B259</f>
        <v>R145-F</v>
      </c>
    </row>
    <row r="260" spans="1:3" ht="16" x14ac:dyDescent="0.2">
      <c r="A260" s="39" t="s">
        <v>896</v>
      </c>
      <c r="B260" s="39" t="s">
        <v>845</v>
      </c>
      <c r="C260" t="str">
        <f t="shared" si="4"/>
        <v>R146-A</v>
      </c>
    </row>
    <row r="261" spans="1:3" ht="16" x14ac:dyDescent="0.2">
      <c r="A261" s="39" t="s">
        <v>896</v>
      </c>
      <c r="B261" s="39" t="s">
        <v>846</v>
      </c>
      <c r="C261" t="str">
        <f t="shared" si="4"/>
        <v>R146-B</v>
      </c>
    </row>
    <row r="262" spans="1:3" ht="16" x14ac:dyDescent="0.2">
      <c r="A262" s="39" t="s">
        <v>896</v>
      </c>
      <c r="B262" s="39" t="s">
        <v>847</v>
      </c>
      <c r="C262" t="str">
        <f t="shared" si="4"/>
        <v>R146-C</v>
      </c>
    </row>
    <row r="263" spans="1:3" ht="16" x14ac:dyDescent="0.2">
      <c r="A263" s="39" t="s">
        <v>896</v>
      </c>
      <c r="B263" s="39" t="s">
        <v>848</v>
      </c>
      <c r="C263" t="str">
        <f t="shared" si="4"/>
        <v>R146-D</v>
      </c>
    </row>
    <row r="264" spans="1:3" ht="16" x14ac:dyDescent="0.2">
      <c r="A264" s="39" t="s">
        <v>896</v>
      </c>
      <c r="B264" s="39" t="s">
        <v>849</v>
      </c>
      <c r="C264" t="str">
        <f t="shared" si="4"/>
        <v>R146-E</v>
      </c>
    </row>
    <row r="265" spans="1:3" ht="16" x14ac:dyDescent="0.2">
      <c r="A265" s="39" t="s">
        <v>896</v>
      </c>
      <c r="B265" s="39" t="s">
        <v>850</v>
      </c>
      <c r="C265" t="str">
        <f t="shared" si="4"/>
        <v>R146-F</v>
      </c>
    </row>
    <row r="266" spans="1:3" ht="16" x14ac:dyDescent="0.2">
      <c r="A266" s="39" t="s">
        <v>897</v>
      </c>
      <c r="B266" s="39" t="s">
        <v>845</v>
      </c>
      <c r="C266" t="str">
        <f t="shared" si="4"/>
        <v>R147-A</v>
      </c>
    </row>
    <row r="267" spans="1:3" ht="16" x14ac:dyDescent="0.2">
      <c r="A267" s="39" t="s">
        <v>897</v>
      </c>
      <c r="B267" s="39" t="s">
        <v>846</v>
      </c>
      <c r="C267" t="str">
        <f t="shared" si="4"/>
        <v>R147-B</v>
      </c>
    </row>
    <row r="268" spans="1:3" ht="16" x14ac:dyDescent="0.2">
      <c r="A268" s="39" t="s">
        <v>897</v>
      </c>
      <c r="B268" s="39" t="s">
        <v>847</v>
      </c>
      <c r="C268" t="str">
        <f t="shared" si="4"/>
        <v>R147-C</v>
      </c>
    </row>
    <row r="269" spans="1:3" ht="16" x14ac:dyDescent="0.2">
      <c r="A269" s="39" t="s">
        <v>897</v>
      </c>
      <c r="B269" s="39" t="s">
        <v>848</v>
      </c>
      <c r="C269" t="str">
        <f t="shared" si="4"/>
        <v>R147-D</v>
      </c>
    </row>
    <row r="270" spans="1:3" ht="16" x14ac:dyDescent="0.2">
      <c r="A270" s="39" t="s">
        <v>897</v>
      </c>
      <c r="B270" s="39" t="s">
        <v>849</v>
      </c>
      <c r="C270" t="str">
        <f t="shared" si="4"/>
        <v>R147-E</v>
      </c>
    </row>
    <row r="271" spans="1:3" ht="16" x14ac:dyDescent="0.2">
      <c r="A271" s="39" t="s">
        <v>897</v>
      </c>
      <c r="B271" s="39" t="s">
        <v>850</v>
      </c>
      <c r="C271" t="str">
        <f t="shared" si="4"/>
        <v>R147-F</v>
      </c>
    </row>
    <row r="272" spans="1:3" ht="16" x14ac:dyDescent="0.2">
      <c r="A272" s="39" t="s">
        <v>898</v>
      </c>
      <c r="B272" s="39" t="s">
        <v>845</v>
      </c>
      <c r="C272" t="str">
        <f t="shared" si="4"/>
        <v>R148-A</v>
      </c>
    </row>
    <row r="273" spans="1:3" ht="16" x14ac:dyDescent="0.2">
      <c r="A273" s="39" t="s">
        <v>898</v>
      </c>
      <c r="B273" s="39" t="s">
        <v>846</v>
      </c>
      <c r="C273" t="str">
        <f t="shared" si="4"/>
        <v>R148-B</v>
      </c>
    </row>
    <row r="274" spans="1:3" ht="16" x14ac:dyDescent="0.2">
      <c r="A274" s="39" t="s">
        <v>898</v>
      </c>
      <c r="B274" s="39" t="s">
        <v>847</v>
      </c>
      <c r="C274" t="str">
        <f t="shared" si="4"/>
        <v>R148-C</v>
      </c>
    </row>
    <row r="275" spans="1:3" ht="16" x14ac:dyDescent="0.2">
      <c r="A275" s="39" t="s">
        <v>898</v>
      </c>
      <c r="B275" s="39" t="s">
        <v>848</v>
      </c>
      <c r="C275" t="str">
        <f t="shared" si="4"/>
        <v>R148-D</v>
      </c>
    </row>
    <row r="276" spans="1:3" ht="16" x14ac:dyDescent="0.2">
      <c r="A276" s="39" t="s">
        <v>898</v>
      </c>
      <c r="B276" s="39" t="s">
        <v>849</v>
      </c>
      <c r="C276" t="str">
        <f t="shared" si="4"/>
        <v>R148-E</v>
      </c>
    </row>
    <row r="277" spans="1:3" ht="16" x14ac:dyDescent="0.2">
      <c r="A277" s="39" t="s">
        <v>898</v>
      </c>
      <c r="B277" s="39" t="s">
        <v>850</v>
      </c>
      <c r="C277" t="str">
        <f t="shared" si="4"/>
        <v>R148-F</v>
      </c>
    </row>
    <row r="278" spans="1:3" ht="16" x14ac:dyDescent="0.2">
      <c r="A278" s="39" t="s">
        <v>899</v>
      </c>
      <c r="B278" s="39" t="s">
        <v>845</v>
      </c>
      <c r="C278" t="str">
        <f t="shared" si="4"/>
        <v>R149-A</v>
      </c>
    </row>
    <row r="279" spans="1:3" ht="16" x14ac:dyDescent="0.2">
      <c r="A279" s="39" t="s">
        <v>899</v>
      </c>
      <c r="B279" s="39" t="s">
        <v>846</v>
      </c>
      <c r="C279" t="str">
        <f t="shared" si="4"/>
        <v>R149-B</v>
      </c>
    </row>
    <row r="280" spans="1:3" ht="16" x14ac:dyDescent="0.2">
      <c r="A280" s="39" t="s">
        <v>899</v>
      </c>
      <c r="B280" s="39" t="s">
        <v>847</v>
      </c>
      <c r="C280" t="str">
        <f t="shared" si="4"/>
        <v>R149-C</v>
      </c>
    </row>
    <row r="281" spans="1:3" ht="16" x14ac:dyDescent="0.2">
      <c r="A281" s="39" t="s">
        <v>899</v>
      </c>
      <c r="B281" s="39" t="s">
        <v>848</v>
      </c>
      <c r="C281" t="str">
        <f t="shared" si="4"/>
        <v>R149-D</v>
      </c>
    </row>
    <row r="282" spans="1:3" ht="16" x14ac:dyDescent="0.2">
      <c r="A282" s="39" t="s">
        <v>899</v>
      </c>
      <c r="B282" s="39" t="s">
        <v>849</v>
      </c>
      <c r="C282" t="str">
        <f t="shared" si="4"/>
        <v>R149-E</v>
      </c>
    </row>
    <row r="283" spans="1:3" ht="16" x14ac:dyDescent="0.2">
      <c r="A283" s="39" t="s">
        <v>899</v>
      </c>
      <c r="B283" s="39" t="s">
        <v>850</v>
      </c>
      <c r="C283" t="str">
        <f t="shared" si="4"/>
        <v>R149-F</v>
      </c>
    </row>
    <row r="284" spans="1:3" ht="16" x14ac:dyDescent="0.2">
      <c r="A284" s="39" t="s">
        <v>900</v>
      </c>
      <c r="B284" s="39" t="s">
        <v>845</v>
      </c>
      <c r="C284" t="str">
        <f t="shared" si="4"/>
        <v>R150-A</v>
      </c>
    </row>
    <row r="285" spans="1:3" ht="16" x14ac:dyDescent="0.2">
      <c r="A285" s="39" t="s">
        <v>900</v>
      </c>
      <c r="B285" s="39" t="s">
        <v>846</v>
      </c>
      <c r="C285" t="str">
        <f t="shared" si="4"/>
        <v>R150-B</v>
      </c>
    </row>
    <row r="286" spans="1:3" ht="16" x14ac:dyDescent="0.2">
      <c r="A286" s="39" t="s">
        <v>900</v>
      </c>
      <c r="B286" s="39" t="s">
        <v>847</v>
      </c>
      <c r="C286" t="str">
        <f t="shared" si="4"/>
        <v>R150-C</v>
      </c>
    </row>
    <row r="287" spans="1:3" ht="16" x14ac:dyDescent="0.2">
      <c r="A287" s="39" t="s">
        <v>900</v>
      </c>
      <c r="B287" s="39" t="s">
        <v>848</v>
      </c>
      <c r="C287" t="str">
        <f t="shared" si="4"/>
        <v>R150-D</v>
      </c>
    </row>
    <row r="288" spans="1:3" ht="16" x14ac:dyDescent="0.2">
      <c r="A288" s="39" t="s">
        <v>900</v>
      </c>
      <c r="B288" s="39" t="s">
        <v>849</v>
      </c>
      <c r="C288" t="str">
        <f t="shared" si="4"/>
        <v>R150-E</v>
      </c>
    </row>
    <row r="289" spans="1:3" ht="16" x14ac:dyDescent="0.2">
      <c r="A289" s="39" t="s">
        <v>900</v>
      </c>
      <c r="B289" s="39" t="s">
        <v>850</v>
      </c>
      <c r="C289" t="str">
        <f t="shared" si="4"/>
        <v>R150-F</v>
      </c>
    </row>
    <row r="290" spans="1:3" ht="16" x14ac:dyDescent="0.2">
      <c r="A290" s="39" t="s">
        <v>901</v>
      </c>
      <c r="B290" s="39" t="s">
        <v>845</v>
      </c>
      <c r="C290" t="str">
        <f t="shared" si="4"/>
        <v>R151-A</v>
      </c>
    </row>
    <row r="291" spans="1:3" ht="16" x14ac:dyDescent="0.2">
      <c r="A291" s="39" t="s">
        <v>901</v>
      </c>
      <c r="B291" s="39" t="s">
        <v>846</v>
      </c>
      <c r="C291" t="str">
        <f t="shared" si="4"/>
        <v>R151-B</v>
      </c>
    </row>
    <row r="292" spans="1:3" ht="16" x14ac:dyDescent="0.2">
      <c r="A292" s="39" t="s">
        <v>901</v>
      </c>
      <c r="B292" s="39" t="s">
        <v>847</v>
      </c>
      <c r="C292" t="str">
        <f t="shared" si="4"/>
        <v>R151-C</v>
      </c>
    </row>
    <row r="293" spans="1:3" ht="16" x14ac:dyDescent="0.2">
      <c r="A293" s="39" t="s">
        <v>901</v>
      </c>
      <c r="B293" s="39" t="s">
        <v>848</v>
      </c>
      <c r="C293" t="str">
        <f t="shared" si="4"/>
        <v>R151-D</v>
      </c>
    </row>
    <row r="294" spans="1:3" ht="16" x14ac:dyDescent="0.2">
      <c r="A294" s="39" t="s">
        <v>901</v>
      </c>
      <c r="B294" s="39" t="s">
        <v>849</v>
      </c>
      <c r="C294" t="str">
        <f t="shared" si="4"/>
        <v>R151-E</v>
      </c>
    </row>
    <row r="295" spans="1:3" ht="16" x14ac:dyDescent="0.2">
      <c r="A295" s="39" t="s">
        <v>901</v>
      </c>
      <c r="B295" s="39" t="s">
        <v>850</v>
      </c>
      <c r="C295" t="str">
        <f t="shared" si="4"/>
        <v>R151-F</v>
      </c>
    </row>
    <row r="296" spans="1:3" ht="16" x14ac:dyDescent="0.2">
      <c r="A296" s="39" t="s">
        <v>902</v>
      </c>
      <c r="B296" s="39" t="s">
        <v>845</v>
      </c>
      <c r="C296" t="str">
        <f t="shared" si="4"/>
        <v>R152-A</v>
      </c>
    </row>
    <row r="297" spans="1:3" ht="16" x14ac:dyDescent="0.2">
      <c r="A297" s="39" t="s">
        <v>902</v>
      </c>
      <c r="B297" s="39" t="s">
        <v>846</v>
      </c>
      <c r="C297" t="str">
        <f t="shared" si="4"/>
        <v>R152-B</v>
      </c>
    </row>
    <row r="298" spans="1:3" ht="16" x14ac:dyDescent="0.2">
      <c r="A298" s="39" t="s">
        <v>902</v>
      </c>
      <c r="B298" s="39" t="s">
        <v>847</v>
      </c>
      <c r="C298" t="str">
        <f t="shared" si="4"/>
        <v>R152-C</v>
      </c>
    </row>
    <row r="299" spans="1:3" ht="16" x14ac:dyDescent="0.2">
      <c r="A299" s="39" t="s">
        <v>902</v>
      </c>
      <c r="B299" s="39" t="s">
        <v>848</v>
      </c>
      <c r="C299" t="str">
        <f t="shared" si="4"/>
        <v>R152-D</v>
      </c>
    </row>
    <row r="300" spans="1:3" ht="16" x14ac:dyDescent="0.2">
      <c r="A300" s="39" t="s">
        <v>902</v>
      </c>
      <c r="B300" s="39" t="s">
        <v>849</v>
      </c>
      <c r="C300" t="str">
        <f t="shared" si="4"/>
        <v>R152-E</v>
      </c>
    </row>
    <row r="301" spans="1:3" ht="16" x14ac:dyDescent="0.2">
      <c r="A301" s="39" t="s">
        <v>902</v>
      </c>
      <c r="B301" s="39" t="s">
        <v>850</v>
      </c>
      <c r="C301" t="str">
        <f t="shared" si="4"/>
        <v>R152-F</v>
      </c>
    </row>
    <row r="302" spans="1:3" ht="16" x14ac:dyDescent="0.2">
      <c r="A302" s="39" t="s">
        <v>903</v>
      </c>
      <c r="B302" s="39" t="s">
        <v>845</v>
      </c>
      <c r="C302" t="str">
        <f t="shared" si="4"/>
        <v>R153-A</v>
      </c>
    </row>
    <row r="303" spans="1:3" ht="16" x14ac:dyDescent="0.2">
      <c r="A303" s="39" t="s">
        <v>903</v>
      </c>
      <c r="B303" s="39" t="s">
        <v>846</v>
      </c>
      <c r="C303" t="str">
        <f t="shared" si="4"/>
        <v>R153-B</v>
      </c>
    </row>
    <row r="304" spans="1:3" ht="16" x14ac:dyDescent="0.2">
      <c r="A304" s="39" t="s">
        <v>903</v>
      </c>
      <c r="B304" s="39" t="s">
        <v>847</v>
      </c>
      <c r="C304" t="str">
        <f t="shared" si="4"/>
        <v>R153-C</v>
      </c>
    </row>
    <row r="305" spans="1:3" ht="16" x14ac:dyDescent="0.2">
      <c r="A305" s="39" t="s">
        <v>903</v>
      </c>
      <c r="B305" s="39" t="s">
        <v>848</v>
      </c>
      <c r="C305" t="str">
        <f t="shared" si="4"/>
        <v>R153-D</v>
      </c>
    </row>
    <row r="306" spans="1:3" ht="16" x14ac:dyDescent="0.2">
      <c r="A306" s="39" t="s">
        <v>903</v>
      </c>
      <c r="B306" s="39" t="s">
        <v>849</v>
      </c>
      <c r="C306" t="str">
        <f t="shared" si="4"/>
        <v>R153-E</v>
      </c>
    </row>
    <row r="307" spans="1:3" ht="16" x14ac:dyDescent="0.2">
      <c r="A307" s="39" t="s">
        <v>903</v>
      </c>
      <c r="B307" s="39" t="s">
        <v>850</v>
      </c>
      <c r="C307" t="str">
        <f t="shared" si="4"/>
        <v>R153-F</v>
      </c>
    </row>
    <row r="308" spans="1:3" ht="16" x14ac:dyDescent="0.2">
      <c r="A308" s="39" t="s">
        <v>904</v>
      </c>
      <c r="B308" s="39" t="s">
        <v>845</v>
      </c>
      <c r="C308" t="str">
        <f t="shared" si="4"/>
        <v>R154-A</v>
      </c>
    </row>
    <row r="309" spans="1:3" ht="16" x14ac:dyDescent="0.2">
      <c r="A309" s="39" t="s">
        <v>904</v>
      </c>
      <c r="B309" s="39" t="s">
        <v>846</v>
      </c>
      <c r="C309" t="str">
        <f t="shared" si="4"/>
        <v>R154-B</v>
      </c>
    </row>
    <row r="310" spans="1:3" ht="16" x14ac:dyDescent="0.2">
      <c r="A310" s="39" t="s">
        <v>904</v>
      </c>
      <c r="B310" s="39" t="s">
        <v>847</v>
      </c>
      <c r="C310" t="str">
        <f t="shared" si="4"/>
        <v>R154-C</v>
      </c>
    </row>
    <row r="311" spans="1:3" ht="16" x14ac:dyDescent="0.2">
      <c r="A311" s="39" t="s">
        <v>904</v>
      </c>
      <c r="B311" s="39" t="s">
        <v>848</v>
      </c>
      <c r="C311" t="str">
        <f t="shared" si="4"/>
        <v>R154-D</v>
      </c>
    </row>
    <row r="312" spans="1:3" ht="16" x14ac:dyDescent="0.2">
      <c r="A312" s="39" t="s">
        <v>904</v>
      </c>
      <c r="B312" s="39" t="s">
        <v>849</v>
      </c>
      <c r="C312" t="str">
        <f t="shared" si="4"/>
        <v>R154-E</v>
      </c>
    </row>
    <row r="313" spans="1:3" ht="16" x14ac:dyDescent="0.2">
      <c r="A313" s="39" t="s">
        <v>904</v>
      </c>
      <c r="B313" s="39" t="s">
        <v>850</v>
      </c>
      <c r="C313" t="str">
        <f t="shared" si="4"/>
        <v>R154-F</v>
      </c>
    </row>
    <row r="314" spans="1:3" ht="16" x14ac:dyDescent="0.2">
      <c r="A314" s="39" t="s">
        <v>905</v>
      </c>
      <c r="B314" s="39" t="s">
        <v>845</v>
      </c>
      <c r="C314" t="str">
        <f t="shared" si="4"/>
        <v>R155-A</v>
      </c>
    </row>
    <row r="315" spans="1:3" ht="16" x14ac:dyDescent="0.2">
      <c r="A315" s="39" t="s">
        <v>905</v>
      </c>
      <c r="B315" s="39" t="s">
        <v>846</v>
      </c>
      <c r="C315" t="str">
        <f t="shared" si="4"/>
        <v>R155-B</v>
      </c>
    </row>
    <row r="316" spans="1:3" ht="16" x14ac:dyDescent="0.2">
      <c r="A316" s="39" t="s">
        <v>905</v>
      </c>
      <c r="B316" s="39" t="s">
        <v>847</v>
      </c>
      <c r="C316" t="str">
        <f t="shared" si="4"/>
        <v>R155-C</v>
      </c>
    </row>
    <row r="317" spans="1:3" ht="16" x14ac:dyDescent="0.2">
      <c r="A317" s="39" t="s">
        <v>905</v>
      </c>
      <c r="B317" s="39" t="s">
        <v>848</v>
      </c>
      <c r="C317" t="str">
        <f t="shared" si="4"/>
        <v>R155-D</v>
      </c>
    </row>
    <row r="318" spans="1:3" ht="16" x14ac:dyDescent="0.2">
      <c r="A318" s="39" t="s">
        <v>905</v>
      </c>
      <c r="B318" s="39" t="s">
        <v>849</v>
      </c>
      <c r="C318" t="str">
        <f t="shared" si="4"/>
        <v>R155-E</v>
      </c>
    </row>
    <row r="319" spans="1:3" ht="16" x14ac:dyDescent="0.2">
      <c r="A319" s="39" t="s">
        <v>905</v>
      </c>
      <c r="B319" s="39" t="s">
        <v>850</v>
      </c>
      <c r="C319" t="str">
        <f t="shared" si="4"/>
        <v>R155-F</v>
      </c>
    </row>
    <row r="320" spans="1:3" ht="16" x14ac:dyDescent="0.2">
      <c r="A320" s="39" t="s">
        <v>906</v>
      </c>
      <c r="B320" s="39" t="s">
        <v>845</v>
      </c>
      <c r="C320" t="str">
        <f t="shared" si="4"/>
        <v>R156-A</v>
      </c>
    </row>
    <row r="321" spans="1:3" ht="16" x14ac:dyDescent="0.2">
      <c r="A321" s="39" t="s">
        <v>906</v>
      </c>
      <c r="B321" s="39" t="s">
        <v>846</v>
      </c>
      <c r="C321" t="str">
        <f t="shared" si="4"/>
        <v>R156-B</v>
      </c>
    </row>
    <row r="322" spans="1:3" ht="16" x14ac:dyDescent="0.2">
      <c r="A322" s="39" t="s">
        <v>906</v>
      </c>
      <c r="B322" s="39" t="s">
        <v>847</v>
      </c>
      <c r="C322" t="str">
        <f t="shared" si="4"/>
        <v>R156-C</v>
      </c>
    </row>
    <row r="323" spans="1:3" ht="16" x14ac:dyDescent="0.2">
      <c r="A323" s="39" t="s">
        <v>906</v>
      </c>
      <c r="B323" s="39" t="s">
        <v>848</v>
      </c>
      <c r="C323" t="str">
        <f t="shared" ref="C323:C386" si="5">A323&amp;"-"&amp;B323</f>
        <v>R156-D</v>
      </c>
    </row>
    <row r="324" spans="1:3" ht="16" x14ac:dyDescent="0.2">
      <c r="A324" s="39" t="s">
        <v>906</v>
      </c>
      <c r="B324" s="39" t="s">
        <v>849</v>
      </c>
      <c r="C324" t="str">
        <f t="shared" si="5"/>
        <v>R156-E</v>
      </c>
    </row>
    <row r="325" spans="1:3" ht="16" x14ac:dyDescent="0.2">
      <c r="A325" s="39" t="s">
        <v>906</v>
      </c>
      <c r="B325" s="39" t="s">
        <v>850</v>
      </c>
      <c r="C325" t="str">
        <f t="shared" si="5"/>
        <v>R156-F</v>
      </c>
    </row>
    <row r="326" spans="1:3" ht="16" x14ac:dyDescent="0.2">
      <c r="A326" s="39" t="s">
        <v>907</v>
      </c>
      <c r="B326" s="39" t="s">
        <v>845</v>
      </c>
      <c r="C326" t="str">
        <f t="shared" si="5"/>
        <v>R157-A</v>
      </c>
    </row>
    <row r="327" spans="1:3" ht="16" x14ac:dyDescent="0.2">
      <c r="A327" s="39" t="s">
        <v>907</v>
      </c>
      <c r="B327" s="39" t="s">
        <v>846</v>
      </c>
      <c r="C327" t="str">
        <f t="shared" si="5"/>
        <v>R157-B</v>
      </c>
    </row>
    <row r="328" spans="1:3" ht="16" x14ac:dyDescent="0.2">
      <c r="A328" s="39" t="s">
        <v>907</v>
      </c>
      <c r="B328" s="39" t="s">
        <v>847</v>
      </c>
      <c r="C328" t="str">
        <f t="shared" si="5"/>
        <v>R157-C</v>
      </c>
    </row>
    <row r="329" spans="1:3" ht="16" x14ac:dyDescent="0.2">
      <c r="A329" s="39" t="s">
        <v>907</v>
      </c>
      <c r="B329" s="39" t="s">
        <v>848</v>
      </c>
      <c r="C329" t="str">
        <f t="shared" si="5"/>
        <v>R157-D</v>
      </c>
    </row>
    <row r="330" spans="1:3" ht="16" x14ac:dyDescent="0.2">
      <c r="A330" s="39" t="s">
        <v>907</v>
      </c>
      <c r="B330" s="39" t="s">
        <v>849</v>
      </c>
      <c r="C330" t="str">
        <f t="shared" si="5"/>
        <v>R157-E</v>
      </c>
    </row>
    <row r="331" spans="1:3" ht="16" x14ac:dyDescent="0.2">
      <c r="A331" s="39" t="s">
        <v>907</v>
      </c>
      <c r="B331" s="39" t="s">
        <v>850</v>
      </c>
      <c r="C331" t="str">
        <f t="shared" si="5"/>
        <v>R157-F</v>
      </c>
    </row>
    <row r="332" spans="1:3" ht="16" x14ac:dyDescent="0.2">
      <c r="A332" s="39" t="s">
        <v>908</v>
      </c>
      <c r="B332" s="39" t="s">
        <v>845</v>
      </c>
      <c r="C332" t="str">
        <f t="shared" si="5"/>
        <v>R158-A</v>
      </c>
    </row>
    <row r="333" spans="1:3" ht="16" x14ac:dyDescent="0.2">
      <c r="A333" s="39" t="s">
        <v>908</v>
      </c>
      <c r="B333" s="39" t="s">
        <v>846</v>
      </c>
      <c r="C333" t="str">
        <f t="shared" si="5"/>
        <v>R158-B</v>
      </c>
    </row>
    <row r="334" spans="1:3" ht="16" x14ac:dyDescent="0.2">
      <c r="A334" s="39" t="s">
        <v>908</v>
      </c>
      <c r="B334" s="39" t="s">
        <v>847</v>
      </c>
      <c r="C334" t="str">
        <f t="shared" si="5"/>
        <v>R158-C</v>
      </c>
    </row>
    <row r="335" spans="1:3" ht="16" x14ac:dyDescent="0.2">
      <c r="A335" s="39" t="s">
        <v>908</v>
      </c>
      <c r="B335" s="39" t="s">
        <v>848</v>
      </c>
      <c r="C335" t="str">
        <f t="shared" si="5"/>
        <v>R158-D</v>
      </c>
    </row>
    <row r="336" spans="1:3" ht="16" x14ac:dyDescent="0.2">
      <c r="A336" s="39" t="s">
        <v>908</v>
      </c>
      <c r="B336" s="39" t="s">
        <v>849</v>
      </c>
      <c r="C336" t="str">
        <f t="shared" si="5"/>
        <v>R158-E</v>
      </c>
    </row>
    <row r="337" spans="1:3" ht="16" x14ac:dyDescent="0.2">
      <c r="A337" s="39" t="s">
        <v>908</v>
      </c>
      <c r="B337" s="39" t="s">
        <v>850</v>
      </c>
      <c r="C337" t="str">
        <f t="shared" si="5"/>
        <v>R158-F</v>
      </c>
    </row>
    <row r="338" spans="1:3" ht="16" x14ac:dyDescent="0.2">
      <c r="A338" s="39" t="s">
        <v>909</v>
      </c>
      <c r="B338" s="39" t="s">
        <v>845</v>
      </c>
      <c r="C338" t="str">
        <f t="shared" si="5"/>
        <v>R159-A</v>
      </c>
    </row>
    <row r="339" spans="1:3" ht="16" x14ac:dyDescent="0.2">
      <c r="A339" s="39" t="s">
        <v>909</v>
      </c>
      <c r="B339" s="39" t="s">
        <v>846</v>
      </c>
      <c r="C339" t="str">
        <f t="shared" si="5"/>
        <v>R159-B</v>
      </c>
    </row>
    <row r="340" spans="1:3" ht="16" x14ac:dyDescent="0.2">
      <c r="A340" s="39" t="s">
        <v>909</v>
      </c>
      <c r="B340" s="39" t="s">
        <v>847</v>
      </c>
      <c r="C340" t="str">
        <f t="shared" si="5"/>
        <v>R159-C</v>
      </c>
    </row>
    <row r="341" spans="1:3" ht="16" x14ac:dyDescent="0.2">
      <c r="A341" s="39" t="s">
        <v>909</v>
      </c>
      <c r="B341" s="39" t="s">
        <v>848</v>
      </c>
      <c r="C341" t="str">
        <f t="shared" si="5"/>
        <v>R159-D</v>
      </c>
    </row>
    <row r="342" spans="1:3" ht="16" x14ac:dyDescent="0.2">
      <c r="A342" s="39" t="s">
        <v>909</v>
      </c>
      <c r="B342" s="39" t="s">
        <v>849</v>
      </c>
      <c r="C342" t="str">
        <f t="shared" si="5"/>
        <v>R159-E</v>
      </c>
    </row>
    <row r="343" spans="1:3" ht="16" x14ac:dyDescent="0.2">
      <c r="A343" s="39" t="s">
        <v>909</v>
      </c>
      <c r="B343" s="39" t="s">
        <v>850</v>
      </c>
      <c r="C343" t="str">
        <f t="shared" si="5"/>
        <v>R159-F</v>
      </c>
    </row>
    <row r="344" spans="1:3" ht="16" x14ac:dyDescent="0.2">
      <c r="A344" s="39" t="s">
        <v>910</v>
      </c>
      <c r="B344" s="39" t="s">
        <v>845</v>
      </c>
      <c r="C344" t="str">
        <f t="shared" si="5"/>
        <v>R160-A</v>
      </c>
    </row>
    <row r="345" spans="1:3" ht="16" x14ac:dyDescent="0.2">
      <c r="A345" s="39" t="s">
        <v>910</v>
      </c>
      <c r="B345" s="39" t="s">
        <v>846</v>
      </c>
      <c r="C345" t="str">
        <f t="shared" si="5"/>
        <v>R160-B</v>
      </c>
    </row>
    <row r="346" spans="1:3" ht="16" x14ac:dyDescent="0.2">
      <c r="A346" s="39" t="s">
        <v>910</v>
      </c>
      <c r="B346" s="39" t="s">
        <v>847</v>
      </c>
      <c r="C346" t="str">
        <f t="shared" si="5"/>
        <v>R160-C</v>
      </c>
    </row>
    <row r="347" spans="1:3" ht="16" x14ac:dyDescent="0.2">
      <c r="A347" s="39" t="s">
        <v>910</v>
      </c>
      <c r="B347" s="39" t="s">
        <v>848</v>
      </c>
      <c r="C347" t="str">
        <f t="shared" si="5"/>
        <v>R160-D</v>
      </c>
    </row>
    <row r="348" spans="1:3" ht="16" x14ac:dyDescent="0.2">
      <c r="A348" s="39" t="s">
        <v>910</v>
      </c>
      <c r="B348" s="39" t="s">
        <v>849</v>
      </c>
      <c r="C348" t="str">
        <f t="shared" si="5"/>
        <v>R160-E</v>
      </c>
    </row>
    <row r="349" spans="1:3" ht="16" x14ac:dyDescent="0.2">
      <c r="A349" s="39" t="s">
        <v>910</v>
      </c>
      <c r="B349" s="39" t="s">
        <v>850</v>
      </c>
      <c r="C349" t="str">
        <f t="shared" si="5"/>
        <v>R160-F</v>
      </c>
    </row>
    <row r="350" spans="1:3" ht="16" x14ac:dyDescent="0.2">
      <c r="A350" s="39" t="s">
        <v>911</v>
      </c>
      <c r="B350" s="39" t="s">
        <v>845</v>
      </c>
      <c r="C350" t="str">
        <f t="shared" si="5"/>
        <v>R161-A</v>
      </c>
    </row>
    <row r="351" spans="1:3" ht="16" x14ac:dyDescent="0.2">
      <c r="A351" s="39" t="s">
        <v>911</v>
      </c>
      <c r="B351" s="39" t="s">
        <v>846</v>
      </c>
      <c r="C351" t="str">
        <f t="shared" si="5"/>
        <v>R161-B</v>
      </c>
    </row>
    <row r="352" spans="1:3" ht="16" x14ac:dyDescent="0.2">
      <c r="A352" s="39" t="s">
        <v>911</v>
      </c>
      <c r="B352" s="39" t="s">
        <v>847</v>
      </c>
      <c r="C352" t="str">
        <f t="shared" si="5"/>
        <v>R161-C</v>
      </c>
    </row>
    <row r="353" spans="1:3" ht="16" x14ac:dyDescent="0.2">
      <c r="A353" s="39" t="s">
        <v>911</v>
      </c>
      <c r="B353" s="39" t="s">
        <v>848</v>
      </c>
      <c r="C353" t="str">
        <f t="shared" si="5"/>
        <v>R161-D</v>
      </c>
    </row>
    <row r="354" spans="1:3" ht="16" x14ac:dyDescent="0.2">
      <c r="A354" s="39" t="s">
        <v>911</v>
      </c>
      <c r="B354" s="39" t="s">
        <v>849</v>
      </c>
      <c r="C354" t="str">
        <f t="shared" si="5"/>
        <v>R161-E</v>
      </c>
    </row>
    <row r="355" spans="1:3" ht="16" x14ac:dyDescent="0.2">
      <c r="A355" s="39" t="s">
        <v>911</v>
      </c>
      <c r="B355" s="39" t="s">
        <v>850</v>
      </c>
      <c r="C355" t="str">
        <f t="shared" si="5"/>
        <v>R161-F</v>
      </c>
    </row>
    <row r="356" spans="1:3" ht="16" x14ac:dyDescent="0.2">
      <c r="A356" s="39" t="s">
        <v>912</v>
      </c>
      <c r="B356" s="39" t="s">
        <v>845</v>
      </c>
      <c r="C356" t="str">
        <f t="shared" si="5"/>
        <v>R162-A</v>
      </c>
    </row>
    <row r="357" spans="1:3" ht="16" x14ac:dyDescent="0.2">
      <c r="A357" s="39" t="s">
        <v>912</v>
      </c>
      <c r="B357" s="39" t="s">
        <v>846</v>
      </c>
      <c r="C357" t="str">
        <f t="shared" si="5"/>
        <v>R162-B</v>
      </c>
    </row>
    <row r="358" spans="1:3" ht="16" x14ac:dyDescent="0.2">
      <c r="A358" s="39" t="s">
        <v>912</v>
      </c>
      <c r="B358" s="39" t="s">
        <v>847</v>
      </c>
      <c r="C358" t="str">
        <f t="shared" si="5"/>
        <v>R162-C</v>
      </c>
    </row>
    <row r="359" spans="1:3" ht="16" x14ac:dyDescent="0.2">
      <c r="A359" s="39" t="s">
        <v>912</v>
      </c>
      <c r="B359" s="39" t="s">
        <v>848</v>
      </c>
      <c r="C359" t="str">
        <f t="shared" si="5"/>
        <v>R162-D</v>
      </c>
    </row>
    <row r="360" spans="1:3" ht="16" x14ac:dyDescent="0.2">
      <c r="A360" s="39" t="s">
        <v>912</v>
      </c>
      <c r="B360" s="39" t="s">
        <v>849</v>
      </c>
      <c r="C360" t="str">
        <f t="shared" si="5"/>
        <v>R162-E</v>
      </c>
    </row>
    <row r="361" spans="1:3" ht="16" x14ac:dyDescent="0.2">
      <c r="A361" s="39" t="s">
        <v>912</v>
      </c>
      <c r="B361" s="39" t="s">
        <v>850</v>
      </c>
      <c r="C361" t="str">
        <f t="shared" si="5"/>
        <v>R162-F</v>
      </c>
    </row>
    <row r="362" spans="1:3" ht="16" x14ac:dyDescent="0.2">
      <c r="A362" s="39" t="s">
        <v>913</v>
      </c>
      <c r="B362" s="39" t="s">
        <v>845</v>
      </c>
      <c r="C362" t="str">
        <f t="shared" si="5"/>
        <v>R163-A</v>
      </c>
    </row>
    <row r="363" spans="1:3" ht="16" x14ac:dyDescent="0.2">
      <c r="A363" s="39" t="s">
        <v>913</v>
      </c>
      <c r="B363" s="39" t="s">
        <v>846</v>
      </c>
      <c r="C363" t="str">
        <f t="shared" si="5"/>
        <v>R163-B</v>
      </c>
    </row>
    <row r="364" spans="1:3" ht="16" x14ac:dyDescent="0.2">
      <c r="A364" s="39" t="s">
        <v>913</v>
      </c>
      <c r="B364" s="39" t="s">
        <v>847</v>
      </c>
      <c r="C364" t="str">
        <f t="shared" si="5"/>
        <v>R163-C</v>
      </c>
    </row>
    <row r="365" spans="1:3" ht="16" x14ac:dyDescent="0.2">
      <c r="A365" s="39" t="s">
        <v>913</v>
      </c>
      <c r="B365" s="39" t="s">
        <v>848</v>
      </c>
      <c r="C365" t="str">
        <f t="shared" si="5"/>
        <v>R163-D</v>
      </c>
    </row>
    <row r="366" spans="1:3" ht="16" x14ac:dyDescent="0.2">
      <c r="A366" s="39" t="s">
        <v>913</v>
      </c>
      <c r="B366" s="39" t="s">
        <v>849</v>
      </c>
      <c r="C366" t="str">
        <f t="shared" si="5"/>
        <v>R163-E</v>
      </c>
    </row>
    <row r="367" spans="1:3" ht="16" x14ac:dyDescent="0.2">
      <c r="A367" s="39" t="s">
        <v>913</v>
      </c>
      <c r="B367" s="39" t="s">
        <v>850</v>
      </c>
      <c r="C367" t="str">
        <f t="shared" si="5"/>
        <v>R163-F</v>
      </c>
    </row>
    <row r="368" spans="1:3" ht="16" x14ac:dyDescent="0.2">
      <c r="A368" s="39" t="s">
        <v>914</v>
      </c>
      <c r="B368" s="39" t="s">
        <v>845</v>
      </c>
      <c r="C368" t="str">
        <f t="shared" si="5"/>
        <v>R164-A</v>
      </c>
    </row>
    <row r="369" spans="1:3" ht="16" x14ac:dyDescent="0.2">
      <c r="A369" s="39" t="s">
        <v>914</v>
      </c>
      <c r="B369" s="39" t="s">
        <v>846</v>
      </c>
      <c r="C369" t="str">
        <f t="shared" si="5"/>
        <v>R164-B</v>
      </c>
    </row>
    <row r="370" spans="1:3" ht="16" x14ac:dyDescent="0.2">
      <c r="A370" s="39" t="s">
        <v>914</v>
      </c>
      <c r="B370" s="39" t="s">
        <v>847</v>
      </c>
      <c r="C370" t="str">
        <f t="shared" si="5"/>
        <v>R164-C</v>
      </c>
    </row>
    <row r="371" spans="1:3" ht="16" x14ac:dyDescent="0.2">
      <c r="A371" s="39" t="s">
        <v>914</v>
      </c>
      <c r="B371" s="39" t="s">
        <v>848</v>
      </c>
      <c r="C371" t="str">
        <f t="shared" si="5"/>
        <v>R164-D</v>
      </c>
    </row>
    <row r="372" spans="1:3" ht="16" x14ac:dyDescent="0.2">
      <c r="A372" s="39" t="s">
        <v>914</v>
      </c>
      <c r="B372" s="39" t="s">
        <v>849</v>
      </c>
      <c r="C372" t="str">
        <f t="shared" si="5"/>
        <v>R164-E</v>
      </c>
    </row>
    <row r="373" spans="1:3" ht="16" x14ac:dyDescent="0.2">
      <c r="A373" s="39" t="s">
        <v>914</v>
      </c>
      <c r="B373" s="39" t="s">
        <v>850</v>
      </c>
      <c r="C373" t="str">
        <f t="shared" si="5"/>
        <v>R164-F</v>
      </c>
    </row>
    <row r="374" spans="1:3" ht="16" x14ac:dyDescent="0.2">
      <c r="A374" s="39" t="s">
        <v>915</v>
      </c>
      <c r="B374" s="39" t="s">
        <v>845</v>
      </c>
      <c r="C374" t="str">
        <f t="shared" si="5"/>
        <v>R165-A</v>
      </c>
    </row>
    <row r="375" spans="1:3" ht="16" x14ac:dyDescent="0.2">
      <c r="A375" s="39" t="s">
        <v>915</v>
      </c>
      <c r="B375" s="39" t="s">
        <v>846</v>
      </c>
      <c r="C375" t="str">
        <f t="shared" si="5"/>
        <v>R165-B</v>
      </c>
    </row>
    <row r="376" spans="1:3" ht="16" x14ac:dyDescent="0.2">
      <c r="A376" s="39" t="s">
        <v>915</v>
      </c>
      <c r="B376" s="39" t="s">
        <v>847</v>
      </c>
      <c r="C376" t="str">
        <f t="shared" si="5"/>
        <v>R165-C</v>
      </c>
    </row>
    <row r="377" spans="1:3" ht="16" x14ac:dyDescent="0.2">
      <c r="A377" s="39" t="s">
        <v>915</v>
      </c>
      <c r="B377" s="39" t="s">
        <v>848</v>
      </c>
      <c r="C377" t="str">
        <f t="shared" si="5"/>
        <v>R165-D</v>
      </c>
    </row>
    <row r="378" spans="1:3" ht="16" x14ac:dyDescent="0.2">
      <c r="A378" s="39" t="s">
        <v>915</v>
      </c>
      <c r="B378" s="39" t="s">
        <v>849</v>
      </c>
      <c r="C378" t="str">
        <f t="shared" si="5"/>
        <v>R165-E</v>
      </c>
    </row>
    <row r="379" spans="1:3" ht="16" x14ac:dyDescent="0.2">
      <c r="A379" s="39" t="s">
        <v>915</v>
      </c>
      <c r="B379" s="39" t="s">
        <v>850</v>
      </c>
      <c r="C379" t="str">
        <f t="shared" si="5"/>
        <v>R165-F</v>
      </c>
    </row>
    <row r="380" spans="1:3" ht="16" x14ac:dyDescent="0.2">
      <c r="A380" s="39" t="s">
        <v>916</v>
      </c>
      <c r="B380" s="39" t="s">
        <v>845</v>
      </c>
      <c r="C380" t="str">
        <f t="shared" si="5"/>
        <v>R166-A</v>
      </c>
    </row>
    <row r="381" spans="1:3" ht="16" x14ac:dyDescent="0.2">
      <c r="A381" s="39" t="s">
        <v>916</v>
      </c>
      <c r="B381" s="39" t="s">
        <v>846</v>
      </c>
      <c r="C381" t="str">
        <f t="shared" si="5"/>
        <v>R166-B</v>
      </c>
    </row>
    <row r="382" spans="1:3" ht="16" x14ac:dyDescent="0.2">
      <c r="A382" s="39" t="s">
        <v>916</v>
      </c>
      <c r="B382" s="39" t="s">
        <v>847</v>
      </c>
      <c r="C382" t="str">
        <f t="shared" si="5"/>
        <v>R166-C</v>
      </c>
    </row>
    <row r="383" spans="1:3" ht="16" x14ac:dyDescent="0.2">
      <c r="A383" s="39" t="s">
        <v>916</v>
      </c>
      <c r="B383" s="39" t="s">
        <v>848</v>
      </c>
      <c r="C383" t="str">
        <f t="shared" si="5"/>
        <v>R166-D</v>
      </c>
    </row>
    <row r="384" spans="1:3" ht="16" x14ac:dyDescent="0.2">
      <c r="A384" s="39" t="s">
        <v>916</v>
      </c>
      <c r="B384" s="39" t="s">
        <v>849</v>
      </c>
      <c r="C384" t="str">
        <f t="shared" si="5"/>
        <v>R166-E</v>
      </c>
    </row>
    <row r="385" spans="1:3" ht="16" x14ac:dyDescent="0.2">
      <c r="A385" s="39" t="s">
        <v>916</v>
      </c>
      <c r="B385" s="39" t="s">
        <v>850</v>
      </c>
      <c r="C385" t="str">
        <f t="shared" si="5"/>
        <v>R166-F</v>
      </c>
    </row>
    <row r="386" spans="1:3" ht="16" x14ac:dyDescent="0.2">
      <c r="A386" s="39" t="s">
        <v>917</v>
      </c>
      <c r="B386" s="39" t="s">
        <v>845</v>
      </c>
      <c r="C386" t="str">
        <f t="shared" si="5"/>
        <v>R167-A</v>
      </c>
    </row>
    <row r="387" spans="1:3" ht="16" x14ac:dyDescent="0.2">
      <c r="A387" s="39" t="s">
        <v>917</v>
      </c>
      <c r="B387" s="39" t="s">
        <v>846</v>
      </c>
      <c r="C387" t="str">
        <f t="shared" ref="C387:C450" si="6">A387&amp;"-"&amp;B387</f>
        <v>R167-B</v>
      </c>
    </row>
    <row r="388" spans="1:3" ht="16" x14ac:dyDescent="0.2">
      <c r="A388" s="39" t="s">
        <v>917</v>
      </c>
      <c r="B388" s="39" t="s">
        <v>847</v>
      </c>
      <c r="C388" t="str">
        <f t="shared" si="6"/>
        <v>R167-C</v>
      </c>
    </row>
    <row r="389" spans="1:3" ht="16" x14ac:dyDescent="0.2">
      <c r="A389" s="39" t="s">
        <v>917</v>
      </c>
      <c r="B389" s="39" t="s">
        <v>848</v>
      </c>
      <c r="C389" t="str">
        <f t="shared" si="6"/>
        <v>R167-D</v>
      </c>
    </row>
    <row r="390" spans="1:3" ht="16" x14ac:dyDescent="0.2">
      <c r="A390" s="39" t="s">
        <v>917</v>
      </c>
      <c r="B390" s="39" t="s">
        <v>849</v>
      </c>
      <c r="C390" t="str">
        <f t="shared" si="6"/>
        <v>R167-E</v>
      </c>
    </row>
    <row r="391" spans="1:3" ht="16" x14ac:dyDescent="0.2">
      <c r="A391" s="39" t="s">
        <v>917</v>
      </c>
      <c r="B391" s="39" t="s">
        <v>850</v>
      </c>
      <c r="C391" t="str">
        <f t="shared" si="6"/>
        <v>R167-F</v>
      </c>
    </row>
    <row r="392" spans="1:3" ht="16" x14ac:dyDescent="0.2">
      <c r="A392" s="39" t="s">
        <v>918</v>
      </c>
      <c r="B392" s="39" t="s">
        <v>845</v>
      </c>
      <c r="C392" t="str">
        <f t="shared" si="6"/>
        <v>R168-A</v>
      </c>
    </row>
    <row r="393" spans="1:3" ht="16" x14ac:dyDescent="0.2">
      <c r="A393" s="39" t="s">
        <v>918</v>
      </c>
      <c r="B393" s="39" t="s">
        <v>846</v>
      </c>
      <c r="C393" t="str">
        <f t="shared" si="6"/>
        <v>R168-B</v>
      </c>
    </row>
    <row r="394" spans="1:3" ht="16" x14ac:dyDescent="0.2">
      <c r="A394" s="39" t="s">
        <v>918</v>
      </c>
      <c r="B394" s="39" t="s">
        <v>847</v>
      </c>
      <c r="C394" t="str">
        <f t="shared" si="6"/>
        <v>R168-C</v>
      </c>
    </row>
    <row r="395" spans="1:3" ht="16" x14ac:dyDescent="0.2">
      <c r="A395" s="39" t="s">
        <v>918</v>
      </c>
      <c r="B395" s="39" t="s">
        <v>848</v>
      </c>
      <c r="C395" t="str">
        <f t="shared" si="6"/>
        <v>R168-D</v>
      </c>
    </row>
    <row r="396" spans="1:3" ht="16" x14ac:dyDescent="0.2">
      <c r="A396" s="39" t="s">
        <v>918</v>
      </c>
      <c r="B396" s="39" t="s">
        <v>849</v>
      </c>
      <c r="C396" t="str">
        <f t="shared" si="6"/>
        <v>R168-E</v>
      </c>
    </row>
    <row r="397" spans="1:3" ht="16" x14ac:dyDescent="0.2">
      <c r="A397" s="39" t="s">
        <v>918</v>
      </c>
      <c r="B397" s="39" t="s">
        <v>850</v>
      </c>
      <c r="C397" t="str">
        <f t="shared" si="6"/>
        <v>R168-F</v>
      </c>
    </row>
    <row r="398" spans="1:3" ht="16" x14ac:dyDescent="0.2">
      <c r="A398" s="39" t="s">
        <v>919</v>
      </c>
      <c r="B398" s="39" t="s">
        <v>845</v>
      </c>
      <c r="C398" t="str">
        <f t="shared" si="6"/>
        <v>R169-A</v>
      </c>
    </row>
    <row r="399" spans="1:3" ht="16" x14ac:dyDescent="0.2">
      <c r="A399" s="39" t="s">
        <v>919</v>
      </c>
      <c r="B399" s="39" t="s">
        <v>846</v>
      </c>
      <c r="C399" t="str">
        <f t="shared" si="6"/>
        <v>R169-B</v>
      </c>
    </row>
    <row r="400" spans="1:3" ht="16" x14ac:dyDescent="0.2">
      <c r="A400" s="39" t="s">
        <v>919</v>
      </c>
      <c r="B400" s="39" t="s">
        <v>847</v>
      </c>
      <c r="C400" t="str">
        <f t="shared" si="6"/>
        <v>R169-C</v>
      </c>
    </row>
    <row r="401" spans="1:3" ht="16" x14ac:dyDescent="0.2">
      <c r="A401" s="39" t="s">
        <v>919</v>
      </c>
      <c r="B401" s="39" t="s">
        <v>848</v>
      </c>
      <c r="C401" t="str">
        <f t="shared" si="6"/>
        <v>R169-D</v>
      </c>
    </row>
    <row r="402" spans="1:3" ht="16" x14ac:dyDescent="0.2">
      <c r="A402" s="39" t="s">
        <v>919</v>
      </c>
      <c r="B402" s="39" t="s">
        <v>849</v>
      </c>
      <c r="C402" t="str">
        <f t="shared" si="6"/>
        <v>R169-E</v>
      </c>
    </row>
    <row r="403" spans="1:3" ht="16" x14ac:dyDescent="0.2">
      <c r="A403" s="39" t="s">
        <v>919</v>
      </c>
      <c r="B403" s="39" t="s">
        <v>850</v>
      </c>
      <c r="C403" t="str">
        <f t="shared" si="6"/>
        <v>R169-F</v>
      </c>
    </row>
    <row r="404" spans="1:3" ht="16" x14ac:dyDescent="0.2">
      <c r="A404" s="39" t="s">
        <v>920</v>
      </c>
      <c r="B404" s="39" t="s">
        <v>845</v>
      </c>
      <c r="C404" t="str">
        <f t="shared" si="6"/>
        <v>R170-A</v>
      </c>
    </row>
    <row r="405" spans="1:3" ht="16" x14ac:dyDescent="0.2">
      <c r="A405" s="39" t="s">
        <v>920</v>
      </c>
      <c r="B405" s="39" t="s">
        <v>846</v>
      </c>
      <c r="C405" t="str">
        <f t="shared" si="6"/>
        <v>R170-B</v>
      </c>
    </row>
    <row r="406" spans="1:3" ht="16" x14ac:dyDescent="0.2">
      <c r="A406" s="39" t="s">
        <v>920</v>
      </c>
      <c r="B406" s="39" t="s">
        <v>847</v>
      </c>
      <c r="C406" t="str">
        <f t="shared" si="6"/>
        <v>R170-C</v>
      </c>
    </row>
    <row r="407" spans="1:3" ht="16" x14ac:dyDescent="0.2">
      <c r="A407" s="39" t="s">
        <v>920</v>
      </c>
      <c r="B407" s="39" t="s">
        <v>848</v>
      </c>
      <c r="C407" t="str">
        <f t="shared" si="6"/>
        <v>R170-D</v>
      </c>
    </row>
    <row r="408" spans="1:3" ht="16" x14ac:dyDescent="0.2">
      <c r="A408" s="39" t="s">
        <v>920</v>
      </c>
      <c r="B408" s="39" t="s">
        <v>849</v>
      </c>
      <c r="C408" t="str">
        <f t="shared" si="6"/>
        <v>R170-E</v>
      </c>
    </row>
    <row r="409" spans="1:3" ht="16" x14ac:dyDescent="0.2">
      <c r="A409" s="39" t="s">
        <v>920</v>
      </c>
      <c r="B409" s="39" t="s">
        <v>850</v>
      </c>
      <c r="C409" t="str">
        <f t="shared" si="6"/>
        <v>R170-F</v>
      </c>
    </row>
    <row r="410" spans="1:3" ht="16" x14ac:dyDescent="0.2">
      <c r="A410" s="39" t="s">
        <v>921</v>
      </c>
      <c r="B410" s="39" t="s">
        <v>845</v>
      </c>
      <c r="C410" t="str">
        <f t="shared" si="6"/>
        <v>R171-A</v>
      </c>
    </row>
    <row r="411" spans="1:3" ht="16" x14ac:dyDescent="0.2">
      <c r="A411" s="39" t="s">
        <v>921</v>
      </c>
      <c r="B411" s="39" t="s">
        <v>846</v>
      </c>
      <c r="C411" t="str">
        <f t="shared" si="6"/>
        <v>R171-B</v>
      </c>
    </row>
    <row r="412" spans="1:3" ht="16" x14ac:dyDescent="0.2">
      <c r="A412" s="39" t="s">
        <v>921</v>
      </c>
      <c r="B412" s="39" t="s">
        <v>847</v>
      </c>
      <c r="C412" t="str">
        <f t="shared" si="6"/>
        <v>R171-C</v>
      </c>
    </row>
    <row r="413" spans="1:3" ht="16" x14ac:dyDescent="0.2">
      <c r="A413" s="39" t="s">
        <v>921</v>
      </c>
      <c r="B413" s="39" t="s">
        <v>848</v>
      </c>
      <c r="C413" t="str">
        <f t="shared" si="6"/>
        <v>R171-D</v>
      </c>
    </row>
    <row r="414" spans="1:3" ht="16" x14ac:dyDescent="0.2">
      <c r="A414" s="39" t="s">
        <v>921</v>
      </c>
      <c r="B414" s="39" t="s">
        <v>849</v>
      </c>
      <c r="C414" t="str">
        <f t="shared" si="6"/>
        <v>R171-E</v>
      </c>
    </row>
    <row r="415" spans="1:3" ht="16" x14ac:dyDescent="0.2">
      <c r="A415" s="39" t="s">
        <v>921</v>
      </c>
      <c r="B415" s="39" t="s">
        <v>850</v>
      </c>
      <c r="C415" t="str">
        <f t="shared" si="6"/>
        <v>R171-F</v>
      </c>
    </row>
    <row r="416" spans="1:3" ht="16" x14ac:dyDescent="0.2">
      <c r="A416" s="39" t="s">
        <v>922</v>
      </c>
      <c r="B416" s="39" t="s">
        <v>845</v>
      </c>
      <c r="C416" t="str">
        <f t="shared" si="6"/>
        <v>R172-A</v>
      </c>
    </row>
    <row r="417" spans="1:3" ht="16" x14ac:dyDescent="0.2">
      <c r="A417" s="39" t="s">
        <v>922</v>
      </c>
      <c r="B417" s="39" t="s">
        <v>846</v>
      </c>
      <c r="C417" t="str">
        <f t="shared" si="6"/>
        <v>R172-B</v>
      </c>
    </row>
    <row r="418" spans="1:3" ht="16" x14ac:dyDescent="0.2">
      <c r="A418" s="39" t="s">
        <v>922</v>
      </c>
      <c r="B418" s="39" t="s">
        <v>847</v>
      </c>
      <c r="C418" t="str">
        <f t="shared" si="6"/>
        <v>R172-C</v>
      </c>
    </row>
    <row r="419" spans="1:3" ht="16" x14ac:dyDescent="0.2">
      <c r="A419" s="39" t="s">
        <v>922</v>
      </c>
      <c r="B419" s="39" t="s">
        <v>848</v>
      </c>
      <c r="C419" t="str">
        <f t="shared" si="6"/>
        <v>R172-D</v>
      </c>
    </row>
    <row r="420" spans="1:3" ht="16" x14ac:dyDescent="0.2">
      <c r="A420" s="39" t="s">
        <v>922</v>
      </c>
      <c r="B420" s="39" t="s">
        <v>849</v>
      </c>
      <c r="C420" t="str">
        <f t="shared" si="6"/>
        <v>R172-E</v>
      </c>
    </row>
    <row r="421" spans="1:3" ht="16" x14ac:dyDescent="0.2">
      <c r="A421" s="39" t="s">
        <v>922</v>
      </c>
      <c r="B421" s="39" t="s">
        <v>850</v>
      </c>
      <c r="C421" t="str">
        <f t="shared" si="6"/>
        <v>R172-F</v>
      </c>
    </row>
    <row r="422" spans="1:3" ht="16" x14ac:dyDescent="0.2">
      <c r="A422" s="39" t="s">
        <v>923</v>
      </c>
      <c r="B422" s="39" t="s">
        <v>845</v>
      </c>
      <c r="C422" t="str">
        <f t="shared" si="6"/>
        <v>R173-A</v>
      </c>
    </row>
    <row r="423" spans="1:3" ht="16" x14ac:dyDescent="0.2">
      <c r="A423" s="39" t="s">
        <v>923</v>
      </c>
      <c r="B423" s="39" t="s">
        <v>846</v>
      </c>
      <c r="C423" t="str">
        <f t="shared" si="6"/>
        <v>R173-B</v>
      </c>
    </row>
    <row r="424" spans="1:3" ht="16" x14ac:dyDescent="0.2">
      <c r="A424" s="39" t="s">
        <v>923</v>
      </c>
      <c r="B424" s="39" t="s">
        <v>847</v>
      </c>
      <c r="C424" t="str">
        <f t="shared" si="6"/>
        <v>R173-C</v>
      </c>
    </row>
    <row r="425" spans="1:3" ht="16" x14ac:dyDescent="0.2">
      <c r="A425" s="39" t="s">
        <v>923</v>
      </c>
      <c r="B425" s="39" t="s">
        <v>848</v>
      </c>
      <c r="C425" t="str">
        <f t="shared" si="6"/>
        <v>R173-D</v>
      </c>
    </row>
    <row r="426" spans="1:3" ht="16" x14ac:dyDescent="0.2">
      <c r="A426" s="39" t="s">
        <v>923</v>
      </c>
      <c r="B426" s="39" t="s">
        <v>849</v>
      </c>
      <c r="C426" t="str">
        <f t="shared" si="6"/>
        <v>R173-E</v>
      </c>
    </row>
    <row r="427" spans="1:3" ht="16" x14ac:dyDescent="0.2">
      <c r="A427" s="39" t="s">
        <v>923</v>
      </c>
      <c r="B427" s="39" t="s">
        <v>850</v>
      </c>
      <c r="C427" t="str">
        <f t="shared" si="6"/>
        <v>R173-F</v>
      </c>
    </row>
    <row r="428" spans="1:3" ht="16" x14ac:dyDescent="0.2">
      <c r="A428" s="39" t="s">
        <v>924</v>
      </c>
      <c r="B428" s="39" t="s">
        <v>845</v>
      </c>
      <c r="C428" t="str">
        <f t="shared" si="6"/>
        <v>R174-A</v>
      </c>
    </row>
    <row r="429" spans="1:3" ht="16" x14ac:dyDescent="0.2">
      <c r="A429" s="39" t="s">
        <v>924</v>
      </c>
      <c r="B429" s="39" t="s">
        <v>846</v>
      </c>
      <c r="C429" t="str">
        <f t="shared" si="6"/>
        <v>R174-B</v>
      </c>
    </row>
    <row r="430" spans="1:3" ht="16" x14ac:dyDescent="0.2">
      <c r="A430" s="39" t="s">
        <v>924</v>
      </c>
      <c r="B430" s="39" t="s">
        <v>847</v>
      </c>
      <c r="C430" t="str">
        <f t="shared" si="6"/>
        <v>R174-C</v>
      </c>
    </row>
    <row r="431" spans="1:3" ht="16" x14ac:dyDescent="0.2">
      <c r="A431" s="39" t="s">
        <v>924</v>
      </c>
      <c r="B431" s="39" t="s">
        <v>849</v>
      </c>
      <c r="C431" t="str">
        <f t="shared" si="6"/>
        <v>R174-E</v>
      </c>
    </row>
    <row r="432" spans="1:3" ht="16" x14ac:dyDescent="0.2">
      <c r="A432" s="39" t="s">
        <v>924</v>
      </c>
      <c r="B432" s="39" t="s">
        <v>850</v>
      </c>
      <c r="C432" t="str">
        <f t="shared" si="6"/>
        <v>R174-F</v>
      </c>
    </row>
    <row r="433" spans="1:3" ht="16" x14ac:dyDescent="0.2">
      <c r="A433" s="39" t="s">
        <v>925</v>
      </c>
      <c r="B433" s="39" t="s">
        <v>845</v>
      </c>
      <c r="C433" t="str">
        <f t="shared" si="6"/>
        <v>R175-A</v>
      </c>
    </row>
    <row r="434" spans="1:3" ht="16" x14ac:dyDescent="0.2">
      <c r="A434" s="39" t="s">
        <v>925</v>
      </c>
      <c r="B434" s="39" t="s">
        <v>846</v>
      </c>
      <c r="C434" t="str">
        <f t="shared" si="6"/>
        <v>R175-B</v>
      </c>
    </row>
    <row r="435" spans="1:3" ht="16" x14ac:dyDescent="0.2">
      <c r="A435" s="39" t="s">
        <v>925</v>
      </c>
      <c r="B435" s="39" t="s">
        <v>847</v>
      </c>
      <c r="C435" t="str">
        <f t="shared" si="6"/>
        <v>R175-C</v>
      </c>
    </row>
    <row r="436" spans="1:3" ht="16" x14ac:dyDescent="0.2">
      <c r="A436" s="39" t="s">
        <v>925</v>
      </c>
      <c r="B436" s="39" t="s">
        <v>848</v>
      </c>
      <c r="C436" t="str">
        <f t="shared" si="6"/>
        <v>R175-D</v>
      </c>
    </row>
    <row r="437" spans="1:3" ht="16" x14ac:dyDescent="0.2">
      <c r="A437" s="39" t="s">
        <v>925</v>
      </c>
      <c r="B437" s="39" t="s">
        <v>849</v>
      </c>
      <c r="C437" t="str">
        <f t="shared" si="6"/>
        <v>R175-E</v>
      </c>
    </row>
    <row r="438" spans="1:3" ht="16" x14ac:dyDescent="0.2">
      <c r="A438" s="39" t="s">
        <v>925</v>
      </c>
      <c r="B438" s="39" t="s">
        <v>850</v>
      </c>
      <c r="C438" t="str">
        <f t="shared" si="6"/>
        <v>R175-F</v>
      </c>
    </row>
    <row r="439" spans="1:3" ht="16" x14ac:dyDescent="0.2">
      <c r="A439" s="39" t="s">
        <v>926</v>
      </c>
      <c r="B439" s="39" t="s">
        <v>845</v>
      </c>
      <c r="C439" t="str">
        <f t="shared" si="6"/>
        <v>R176-A</v>
      </c>
    </row>
    <row r="440" spans="1:3" ht="16" x14ac:dyDescent="0.2">
      <c r="A440" s="39" t="s">
        <v>926</v>
      </c>
      <c r="B440" s="39" t="s">
        <v>846</v>
      </c>
      <c r="C440" t="str">
        <f t="shared" si="6"/>
        <v>R176-B</v>
      </c>
    </row>
    <row r="441" spans="1:3" ht="16" x14ac:dyDescent="0.2">
      <c r="A441" s="39" t="s">
        <v>926</v>
      </c>
      <c r="B441" s="39" t="s">
        <v>847</v>
      </c>
      <c r="C441" t="str">
        <f t="shared" si="6"/>
        <v>R176-C</v>
      </c>
    </row>
    <row r="442" spans="1:3" ht="16" x14ac:dyDescent="0.2">
      <c r="A442" s="39" t="s">
        <v>926</v>
      </c>
      <c r="B442" s="39" t="s">
        <v>848</v>
      </c>
      <c r="C442" t="str">
        <f t="shared" si="6"/>
        <v>R176-D</v>
      </c>
    </row>
    <row r="443" spans="1:3" ht="16" x14ac:dyDescent="0.2">
      <c r="A443" s="39" t="s">
        <v>926</v>
      </c>
      <c r="B443" s="39" t="s">
        <v>849</v>
      </c>
      <c r="C443" t="str">
        <f t="shared" si="6"/>
        <v>R176-E</v>
      </c>
    </row>
    <row r="444" spans="1:3" ht="16" x14ac:dyDescent="0.2">
      <c r="A444" s="39" t="s">
        <v>926</v>
      </c>
      <c r="B444" s="39" t="s">
        <v>850</v>
      </c>
      <c r="C444" t="str">
        <f t="shared" si="6"/>
        <v>R176-F</v>
      </c>
    </row>
    <row r="445" spans="1:3" ht="16" x14ac:dyDescent="0.2">
      <c r="A445" s="39" t="s">
        <v>927</v>
      </c>
      <c r="B445" s="39" t="s">
        <v>845</v>
      </c>
      <c r="C445" t="str">
        <f t="shared" si="6"/>
        <v>R177-A</v>
      </c>
    </row>
    <row r="446" spans="1:3" ht="16" x14ac:dyDescent="0.2">
      <c r="A446" s="39" t="s">
        <v>927</v>
      </c>
      <c r="B446" s="39" t="s">
        <v>846</v>
      </c>
      <c r="C446" t="str">
        <f t="shared" si="6"/>
        <v>R177-B</v>
      </c>
    </row>
    <row r="447" spans="1:3" ht="16" x14ac:dyDescent="0.2">
      <c r="A447" s="39" t="s">
        <v>927</v>
      </c>
      <c r="B447" s="39" t="s">
        <v>847</v>
      </c>
      <c r="C447" t="str">
        <f t="shared" si="6"/>
        <v>R177-C</v>
      </c>
    </row>
    <row r="448" spans="1:3" ht="16" x14ac:dyDescent="0.2">
      <c r="A448" s="39" t="s">
        <v>927</v>
      </c>
      <c r="B448" s="39" t="s">
        <v>848</v>
      </c>
      <c r="C448" t="str">
        <f t="shared" si="6"/>
        <v>R177-D</v>
      </c>
    </row>
    <row r="449" spans="1:3" ht="16" x14ac:dyDescent="0.2">
      <c r="A449" s="39" t="s">
        <v>927</v>
      </c>
      <c r="B449" s="39" t="s">
        <v>849</v>
      </c>
      <c r="C449" t="str">
        <f t="shared" si="6"/>
        <v>R177-E</v>
      </c>
    </row>
    <row r="450" spans="1:3" ht="16" x14ac:dyDescent="0.2">
      <c r="A450" s="39" t="s">
        <v>927</v>
      </c>
      <c r="B450" s="39" t="s">
        <v>850</v>
      </c>
      <c r="C450" t="str">
        <f t="shared" si="6"/>
        <v>R177-F</v>
      </c>
    </row>
    <row r="451" spans="1:3" ht="16" x14ac:dyDescent="0.2">
      <c r="A451" s="39" t="s">
        <v>928</v>
      </c>
      <c r="B451" s="39" t="s">
        <v>845</v>
      </c>
      <c r="C451" t="str">
        <f t="shared" ref="C451:C514" si="7">A451&amp;"-"&amp;B451</f>
        <v>R178-A</v>
      </c>
    </row>
    <row r="452" spans="1:3" ht="16" x14ac:dyDescent="0.2">
      <c r="A452" s="39" t="s">
        <v>928</v>
      </c>
      <c r="B452" s="39" t="s">
        <v>846</v>
      </c>
      <c r="C452" t="str">
        <f t="shared" si="7"/>
        <v>R178-B</v>
      </c>
    </row>
    <row r="453" spans="1:3" ht="16" x14ac:dyDescent="0.2">
      <c r="A453" s="39" t="s">
        <v>928</v>
      </c>
      <c r="B453" s="39" t="s">
        <v>847</v>
      </c>
      <c r="C453" t="str">
        <f t="shared" si="7"/>
        <v>R178-C</v>
      </c>
    </row>
    <row r="454" spans="1:3" ht="16" x14ac:dyDescent="0.2">
      <c r="A454" s="39" t="s">
        <v>928</v>
      </c>
      <c r="B454" s="39" t="s">
        <v>848</v>
      </c>
      <c r="C454" t="str">
        <f t="shared" si="7"/>
        <v>R178-D</v>
      </c>
    </row>
    <row r="455" spans="1:3" ht="16" x14ac:dyDescent="0.2">
      <c r="A455" s="39" t="s">
        <v>928</v>
      </c>
      <c r="B455" s="39" t="s">
        <v>849</v>
      </c>
      <c r="C455" t="str">
        <f t="shared" si="7"/>
        <v>R178-E</v>
      </c>
    </row>
    <row r="456" spans="1:3" ht="16" x14ac:dyDescent="0.2">
      <c r="A456" s="39" t="s">
        <v>928</v>
      </c>
      <c r="B456" s="39" t="s">
        <v>850</v>
      </c>
      <c r="C456" t="str">
        <f t="shared" si="7"/>
        <v>R178-F</v>
      </c>
    </row>
    <row r="457" spans="1:3" ht="16" x14ac:dyDescent="0.2">
      <c r="A457" s="39" t="s">
        <v>929</v>
      </c>
      <c r="B457" s="39" t="s">
        <v>845</v>
      </c>
      <c r="C457" t="str">
        <f t="shared" si="7"/>
        <v>R179-A</v>
      </c>
    </row>
    <row r="458" spans="1:3" ht="16" x14ac:dyDescent="0.2">
      <c r="A458" s="39" t="s">
        <v>929</v>
      </c>
      <c r="B458" s="39" t="s">
        <v>846</v>
      </c>
      <c r="C458" t="str">
        <f t="shared" si="7"/>
        <v>R179-B</v>
      </c>
    </row>
    <row r="459" spans="1:3" ht="16" x14ac:dyDescent="0.2">
      <c r="A459" s="39" t="s">
        <v>929</v>
      </c>
      <c r="B459" s="39" t="s">
        <v>847</v>
      </c>
      <c r="C459" t="str">
        <f t="shared" si="7"/>
        <v>R179-C</v>
      </c>
    </row>
    <row r="460" spans="1:3" ht="16" x14ac:dyDescent="0.2">
      <c r="A460" s="39" t="s">
        <v>929</v>
      </c>
      <c r="B460" s="39" t="s">
        <v>848</v>
      </c>
      <c r="C460" t="str">
        <f t="shared" si="7"/>
        <v>R179-D</v>
      </c>
    </row>
    <row r="461" spans="1:3" ht="16" x14ac:dyDescent="0.2">
      <c r="A461" s="39" t="s">
        <v>929</v>
      </c>
      <c r="B461" s="39" t="s">
        <v>849</v>
      </c>
      <c r="C461" t="str">
        <f t="shared" si="7"/>
        <v>R179-E</v>
      </c>
    </row>
    <row r="462" spans="1:3" ht="16" x14ac:dyDescent="0.2">
      <c r="A462" s="39" t="s">
        <v>929</v>
      </c>
      <c r="B462" s="39" t="s">
        <v>850</v>
      </c>
      <c r="C462" t="str">
        <f t="shared" si="7"/>
        <v>R179-F</v>
      </c>
    </row>
    <row r="463" spans="1:3" ht="16" x14ac:dyDescent="0.2">
      <c r="A463" s="39" t="s">
        <v>930</v>
      </c>
      <c r="B463" s="39" t="s">
        <v>845</v>
      </c>
      <c r="C463" t="str">
        <f t="shared" si="7"/>
        <v>R180-A</v>
      </c>
    </row>
    <row r="464" spans="1:3" ht="16" x14ac:dyDescent="0.2">
      <c r="A464" s="39" t="s">
        <v>930</v>
      </c>
      <c r="B464" s="39" t="s">
        <v>846</v>
      </c>
      <c r="C464" t="str">
        <f t="shared" si="7"/>
        <v>R180-B</v>
      </c>
    </row>
    <row r="465" spans="1:3" ht="16" x14ac:dyDescent="0.2">
      <c r="A465" s="39" t="s">
        <v>930</v>
      </c>
      <c r="B465" s="39" t="s">
        <v>847</v>
      </c>
      <c r="C465" t="str">
        <f t="shared" si="7"/>
        <v>R180-C</v>
      </c>
    </row>
    <row r="466" spans="1:3" ht="16" x14ac:dyDescent="0.2">
      <c r="A466" s="39" t="s">
        <v>930</v>
      </c>
      <c r="B466" s="39" t="s">
        <v>848</v>
      </c>
      <c r="C466" t="str">
        <f t="shared" si="7"/>
        <v>R180-D</v>
      </c>
    </row>
    <row r="467" spans="1:3" ht="16" x14ac:dyDescent="0.2">
      <c r="A467" s="39" t="s">
        <v>930</v>
      </c>
      <c r="B467" s="39" t="s">
        <v>849</v>
      </c>
      <c r="C467" t="str">
        <f t="shared" si="7"/>
        <v>R180-E</v>
      </c>
    </row>
    <row r="468" spans="1:3" ht="16" x14ac:dyDescent="0.2">
      <c r="A468" s="39" t="s">
        <v>930</v>
      </c>
      <c r="B468" s="39" t="s">
        <v>850</v>
      </c>
      <c r="C468" t="str">
        <f t="shared" si="7"/>
        <v>R180-F</v>
      </c>
    </row>
    <row r="469" spans="1:3" ht="16" x14ac:dyDescent="0.2">
      <c r="A469" s="39" t="s">
        <v>931</v>
      </c>
      <c r="B469" s="39" t="s">
        <v>845</v>
      </c>
      <c r="C469" t="str">
        <f t="shared" si="7"/>
        <v>R181-A</v>
      </c>
    </row>
    <row r="470" spans="1:3" ht="16" x14ac:dyDescent="0.2">
      <c r="A470" s="39" t="s">
        <v>931</v>
      </c>
      <c r="B470" s="39" t="s">
        <v>846</v>
      </c>
      <c r="C470" t="str">
        <f t="shared" si="7"/>
        <v>R181-B</v>
      </c>
    </row>
    <row r="471" spans="1:3" ht="16" x14ac:dyDescent="0.2">
      <c r="A471" s="39" t="s">
        <v>931</v>
      </c>
      <c r="B471" s="39" t="s">
        <v>847</v>
      </c>
      <c r="C471" t="str">
        <f t="shared" si="7"/>
        <v>R181-C</v>
      </c>
    </row>
    <row r="472" spans="1:3" ht="16" x14ac:dyDescent="0.2">
      <c r="A472" s="39" t="s">
        <v>931</v>
      </c>
      <c r="B472" s="39" t="s">
        <v>848</v>
      </c>
      <c r="C472" t="str">
        <f t="shared" si="7"/>
        <v>R181-D</v>
      </c>
    </row>
    <row r="473" spans="1:3" ht="16" x14ac:dyDescent="0.2">
      <c r="A473" s="39" t="s">
        <v>931</v>
      </c>
      <c r="B473" s="39" t="s">
        <v>849</v>
      </c>
      <c r="C473" t="str">
        <f t="shared" si="7"/>
        <v>R181-E</v>
      </c>
    </row>
    <row r="474" spans="1:3" ht="16" x14ac:dyDescent="0.2">
      <c r="A474" s="39" t="s">
        <v>931</v>
      </c>
      <c r="B474" s="39" t="s">
        <v>850</v>
      </c>
      <c r="C474" t="str">
        <f t="shared" si="7"/>
        <v>R181-F</v>
      </c>
    </row>
    <row r="475" spans="1:3" ht="16" x14ac:dyDescent="0.2">
      <c r="A475" s="39" t="s">
        <v>932</v>
      </c>
      <c r="B475" s="39" t="s">
        <v>845</v>
      </c>
      <c r="C475" t="str">
        <f t="shared" si="7"/>
        <v>R182-A</v>
      </c>
    </row>
    <row r="476" spans="1:3" ht="16" x14ac:dyDescent="0.2">
      <c r="A476" s="39" t="s">
        <v>932</v>
      </c>
      <c r="B476" s="39" t="s">
        <v>846</v>
      </c>
      <c r="C476" t="str">
        <f t="shared" si="7"/>
        <v>R182-B</v>
      </c>
    </row>
    <row r="477" spans="1:3" ht="16" x14ac:dyDescent="0.2">
      <c r="A477" s="39" t="s">
        <v>932</v>
      </c>
      <c r="B477" s="39" t="s">
        <v>847</v>
      </c>
      <c r="C477" t="str">
        <f t="shared" si="7"/>
        <v>R182-C</v>
      </c>
    </row>
    <row r="478" spans="1:3" ht="16" x14ac:dyDescent="0.2">
      <c r="A478" s="39" t="s">
        <v>932</v>
      </c>
      <c r="B478" s="39" t="s">
        <v>848</v>
      </c>
      <c r="C478" t="str">
        <f t="shared" si="7"/>
        <v>R182-D</v>
      </c>
    </row>
    <row r="479" spans="1:3" ht="16" x14ac:dyDescent="0.2">
      <c r="A479" s="39" t="s">
        <v>932</v>
      </c>
      <c r="B479" s="39" t="s">
        <v>849</v>
      </c>
      <c r="C479" t="str">
        <f t="shared" si="7"/>
        <v>R182-E</v>
      </c>
    </row>
    <row r="480" spans="1:3" ht="16" x14ac:dyDescent="0.2">
      <c r="A480" s="39" t="s">
        <v>932</v>
      </c>
      <c r="B480" s="39" t="s">
        <v>850</v>
      </c>
      <c r="C480" t="str">
        <f t="shared" si="7"/>
        <v>R182-F</v>
      </c>
    </row>
    <row r="481" spans="1:3" ht="16" x14ac:dyDescent="0.2">
      <c r="A481" s="39" t="s">
        <v>933</v>
      </c>
      <c r="B481" s="39" t="s">
        <v>845</v>
      </c>
      <c r="C481" t="str">
        <f t="shared" si="7"/>
        <v>R183-A</v>
      </c>
    </row>
    <row r="482" spans="1:3" ht="16" x14ac:dyDescent="0.2">
      <c r="A482" s="39" t="s">
        <v>933</v>
      </c>
      <c r="B482" s="39" t="s">
        <v>846</v>
      </c>
      <c r="C482" t="str">
        <f t="shared" si="7"/>
        <v>R183-B</v>
      </c>
    </row>
    <row r="483" spans="1:3" ht="16" x14ac:dyDescent="0.2">
      <c r="A483" s="39" t="s">
        <v>933</v>
      </c>
      <c r="B483" s="39" t="s">
        <v>847</v>
      </c>
      <c r="C483" t="str">
        <f t="shared" si="7"/>
        <v>R183-C</v>
      </c>
    </row>
    <row r="484" spans="1:3" ht="16" x14ac:dyDescent="0.2">
      <c r="A484" s="39" t="s">
        <v>933</v>
      </c>
      <c r="B484" s="39" t="s">
        <v>848</v>
      </c>
      <c r="C484" t="str">
        <f t="shared" si="7"/>
        <v>R183-D</v>
      </c>
    </row>
    <row r="485" spans="1:3" ht="16" x14ac:dyDescent="0.2">
      <c r="A485" s="39" t="s">
        <v>933</v>
      </c>
      <c r="B485" s="39" t="s">
        <v>849</v>
      </c>
      <c r="C485" t="str">
        <f t="shared" si="7"/>
        <v>R183-E</v>
      </c>
    </row>
    <row r="486" spans="1:3" ht="16" x14ac:dyDescent="0.2">
      <c r="A486" s="39" t="s">
        <v>933</v>
      </c>
      <c r="B486" s="39" t="s">
        <v>850</v>
      </c>
      <c r="C486" t="str">
        <f t="shared" si="7"/>
        <v>R183-F</v>
      </c>
    </row>
    <row r="487" spans="1:3" ht="16" x14ac:dyDescent="0.2">
      <c r="A487" s="39" t="s">
        <v>934</v>
      </c>
      <c r="B487" s="39" t="s">
        <v>845</v>
      </c>
      <c r="C487" t="str">
        <f t="shared" si="7"/>
        <v>R184-A</v>
      </c>
    </row>
    <row r="488" spans="1:3" ht="16" x14ac:dyDescent="0.2">
      <c r="A488" s="39" t="s">
        <v>934</v>
      </c>
      <c r="B488" s="39" t="s">
        <v>846</v>
      </c>
      <c r="C488" t="str">
        <f t="shared" si="7"/>
        <v>R184-B</v>
      </c>
    </row>
    <row r="489" spans="1:3" ht="16" x14ac:dyDescent="0.2">
      <c r="A489" s="39" t="s">
        <v>934</v>
      </c>
      <c r="B489" s="39" t="s">
        <v>847</v>
      </c>
      <c r="C489" t="str">
        <f t="shared" si="7"/>
        <v>R184-C</v>
      </c>
    </row>
    <row r="490" spans="1:3" ht="16" x14ac:dyDescent="0.2">
      <c r="A490" s="39" t="s">
        <v>934</v>
      </c>
      <c r="B490" s="39" t="s">
        <v>848</v>
      </c>
      <c r="C490" t="str">
        <f t="shared" si="7"/>
        <v>R184-D</v>
      </c>
    </row>
    <row r="491" spans="1:3" ht="16" x14ac:dyDescent="0.2">
      <c r="A491" s="39" t="s">
        <v>934</v>
      </c>
      <c r="B491" s="39" t="s">
        <v>849</v>
      </c>
      <c r="C491" t="str">
        <f t="shared" si="7"/>
        <v>R184-E</v>
      </c>
    </row>
    <row r="492" spans="1:3" ht="16" x14ac:dyDescent="0.2">
      <c r="A492" s="39" t="s">
        <v>934</v>
      </c>
      <c r="B492" s="39" t="s">
        <v>850</v>
      </c>
      <c r="C492" t="str">
        <f t="shared" si="7"/>
        <v>R184-F</v>
      </c>
    </row>
    <row r="493" spans="1:3" ht="16" x14ac:dyDescent="0.2">
      <c r="A493" s="39" t="s">
        <v>935</v>
      </c>
      <c r="B493" s="39" t="s">
        <v>845</v>
      </c>
      <c r="C493" t="str">
        <f t="shared" si="7"/>
        <v>R185-A</v>
      </c>
    </row>
    <row r="494" spans="1:3" ht="16" x14ac:dyDescent="0.2">
      <c r="A494" s="39" t="s">
        <v>935</v>
      </c>
      <c r="B494" s="39" t="s">
        <v>846</v>
      </c>
      <c r="C494" t="str">
        <f t="shared" si="7"/>
        <v>R185-B</v>
      </c>
    </row>
    <row r="495" spans="1:3" ht="16" x14ac:dyDescent="0.2">
      <c r="A495" s="39" t="s">
        <v>935</v>
      </c>
      <c r="B495" s="39" t="s">
        <v>847</v>
      </c>
      <c r="C495" t="str">
        <f t="shared" si="7"/>
        <v>R185-C</v>
      </c>
    </row>
    <row r="496" spans="1:3" ht="16" x14ac:dyDescent="0.2">
      <c r="A496" s="39" t="s">
        <v>935</v>
      </c>
      <c r="B496" s="39" t="s">
        <v>848</v>
      </c>
      <c r="C496" t="str">
        <f t="shared" si="7"/>
        <v>R185-D</v>
      </c>
    </row>
    <row r="497" spans="1:3" ht="16" x14ac:dyDescent="0.2">
      <c r="A497" s="39" t="s">
        <v>935</v>
      </c>
      <c r="B497" s="39" t="s">
        <v>849</v>
      </c>
      <c r="C497" t="str">
        <f t="shared" si="7"/>
        <v>R185-E</v>
      </c>
    </row>
    <row r="498" spans="1:3" ht="16" x14ac:dyDescent="0.2">
      <c r="A498" s="39" t="s">
        <v>935</v>
      </c>
      <c r="B498" s="39" t="s">
        <v>850</v>
      </c>
      <c r="C498" t="str">
        <f t="shared" si="7"/>
        <v>R185-F</v>
      </c>
    </row>
    <row r="499" spans="1:3" ht="16" x14ac:dyDescent="0.2">
      <c r="A499" s="39" t="s">
        <v>936</v>
      </c>
      <c r="B499" s="39" t="s">
        <v>845</v>
      </c>
      <c r="C499" t="str">
        <f t="shared" si="7"/>
        <v>R186-A</v>
      </c>
    </row>
    <row r="500" spans="1:3" ht="16" x14ac:dyDescent="0.2">
      <c r="A500" s="39" t="s">
        <v>936</v>
      </c>
      <c r="B500" s="39" t="s">
        <v>846</v>
      </c>
      <c r="C500" t="str">
        <f t="shared" si="7"/>
        <v>R186-B</v>
      </c>
    </row>
    <row r="501" spans="1:3" ht="16" x14ac:dyDescent="0.2">
      <c r="A501" s="39" t="s">
        <v>936</v>
      </c>
      <c r="B501" s="39" t="s">
        <v>847</v>
      </c>
      <c r="C501" t="str">
        <f t="shared" si="7"/>
        <v>R186-C</v>
      </c>
    </row>
    <row r="502" spans="1:3" ht="16" x14ac:dyDescent="0.2">
      <c r="A502" s="39" t="s">
        <v>936</v>
      </c>
      <c r="B502" s="39" t="s">
        <v>848</v>
      </c>
      <c r="C502" t="str">
        <f t="shared" si="7"/>
        <v>R186-D</v>
      </c>
    </row>
    <row r="503" spans="1:3" ht="16" x14ac:dyDescent="0.2">
      <c r="A503" s="39" t="s">
        <v>936</v>
      </c>
      <c r="B503" s="39" t="s">
        <v>849</v>
      </c>
      <c r="C503" t="str">
        <f t="shared" si="7"/>
        <v>R186-E</v>
      </c>
    </row>
    <row r="504" spans="1:3" ht="16" x14ac:dyDescent="0.2">
      <c r="A504" s="39" t="s">
        <v>936</v>
      </c>
      <c r="B504" s="39" t="s">
        <v>850</v>
      </c>
      <c r="C504" t="str">
        <f t="shared" si="7"/>
        <v>R186-F</v>
      </c>
    </row>
    <row r="505" spans="1:3" ht="16" x14ac:dyDescent="0.2">
      <c r="A505" s="39" t="s">
        <v>937</v>
      </c>
      <c r="B505" s="39" t="s">
        <v>845</v>
      </c>
      <c r="C505" t="str">
        <f t="shared" si="7"/>
        <v>R187-A</v>
      </c>
    </row>
    <row r="506" spans="1:3" ht="16" x14ac:dyDescent="0.2">
      <c r="A506" s="39" t="s">
        <v>937</v>
      </c>
      <c r="B506" s="39" t="s">
        <v>846</v>
      </c>
      <c r="C506" t="str">
        <f t="shared" si="7"/>
        <v>R187-B</v>
      </c>
    </row>
    <row r="507" spans="1:3" ht="16" x14ac:dyDescent="0.2">
      <c r="A507" s="39" t="s">
        <v>937</v>
      </c>
      <c r="B507" s="39" t="s">
        <v>847</v>
      </c>
      <c r="C507" t="str">
        <f t="shared" si="7"/>
        <v>R187-C</v>
      </c>
    </row>
    <row r="508" spans="1:3" ht="16" x14ac:dyDescent="0.2">
      <c r="A508" s="39" t="s">
        <v>937</v>
      </c>
      <c r="B508" s="39" t="s">
        <v>848</v>
      </c>
      <c r="C508" t="str">
        <f t="shared" si="7"/>
        <v>R187-D</v>
      </c>
    </row>
    <row r="509" spans="1:3" ht="16" x14ac:dyDescent="0.2">
      <c r="A509" s="39" t="s">
        <v>937</v>
      </c>
      <c r="B509" s="39" t="s">
        <v>849</v>
      </c>
      <c r="C509" t="str">
        <f t="shared" si="7"/>
        <v>R187-E</v>
      </c>
    </row>
    <row r="510" spans="1:3" ht="16" x14ac:dyDescent="0.2">
      <c r="A510" s="39" t="s">
        <v>937</v>
      </c>
      <c r="B510" s="39" t="s">
        <v>850</v>
      </c>
      <c r="C510" t="str">
        <f t="shared" si="7"/>
        <v>R187-F</v>
      </c>
    </row>
    <row r="511" spans="1:3" ht="16" x14ac:dyDescent="0.2">
      <c r="A511" s="39" t="s">
        <v>938</v>
      </c>
      <c r="B511" s="39" t="s">
        <v>845</v>
      </c>
      <c r="C511" t="str">
        <f t="shared" si="7"/>
        <v>R188-A</v>
      </c>
    </row>
    <row r="512" spans="1:3" ht="16" x14ac:dyDescent="0.2">
      <c r="A512" s="39" t="s">
        <v>938</v>
      </c>
      <c r="B512" s="39" t="s">
        <v>846</v>
      </c>
      <c r="C512" t="str">
        <f t="shared" si="7"/>
        <v>R188-B</v>
      </c>
    </row>
    <row r="513" spans="1:3" ht="16" x14ac:dyDescent="0.2">
      <c r="A513" s="39" t="s">
        <v>938</v>
      </c>
      <c r="B513" s="39" t="s">
        <v>847</v>
      </c>
      <c r="C513" t="str">
        <f t="shared" si="7"/>
        <v>R188-C</v>
      </c>
    </row>
    <row r="514" spans="1:3" ht="16" x14ac:dyDescent="0.2">
      <c r="A514" s="39" t="s">
        <v>938</v>
      </c>
      <c r="B514" s="39" t="s">
        <v>848</v>
      </c>
      <c r="C514" t="str">
        <f t="shared" si="7"/>
        <v>R188-D</v>
      </c>
    </row>
    <row r="515" spans="1:3" ht="16" x14ac:dyDescent="0.2">
      <c r="A515" s="39" t="s">
        <v>938</v>
      </c>
      <c r="B515" s="39" t="s">
        <v>849</v>
      </c>
      <c r="C515" t="str">
        <f t="shared" ref="C515:C578" si="8">A515&amp;"-"&amp;B515</f>
        <v>R188-E</v>
      </c>
    </row>
    <row r="516" spans="1:3" ht="16" x14ac:dyDescent="0.2">
      <c r="A516" s="39" t="s">
        <v>938</v>
      </c>
      <c r="B516" s="39" t="s">
        <v>850</v>
      </c>
      <c r="C516" t="str">
        <f t="shared" si="8"/>
        <v>R188-F</v>
      </c>
    </row>
    <row r="517" spans="1:3" ht="16" x14ac:dyDescent="0.2">
      <c r="A517" s="39" t="s">
        <v>939</v>
      </c>
      <c r="B517" s="39" t="s">
        <v>845</v>
      </c>
      <c r="C517" t="str">
        <f t="shared" si="8"/>
        <v>R189-A</v>
      </c>
    </row>
    <row r="518" spans="1:3" ht="16" x14ac:dyDescent="0.2">
      <c r="A518" s="39" t="s">
        <v>939</v>
      </c>
      <c r="B518" s="39" t="s">
        <v>846</v>
      </c>
      <c r="C518" t="str">
        <f t="shared" si="8"/>
        <v>R189-B</v>
      </c>
    </row>
    <row r="519" spans="1:3" ht="16" x14ac:dyDescent="0.2">
      <c r="A519" s="39" t="s">
        <v>939</v>
      </c>
      <c r="B519" s="39" t="s">
        <v>847</v>
      </c>
      <c r="C519" t="str">
        <f t="shared" si="8"/>
        <v>R189-C</v>
      </c>
    </row>
    <row r="520" spans="1:3" ht="16" x14ac:dyDescent="0.2">
      <c r="A520" s="39" t="s">
        <v>939</v>
      </c>
      <c r="B520" s="39" t="s">
        <v>848</v>
      </c>
      <c r="C520" t="str">
        <f t="shared" si="8"/>
        <v>R189-D</v>
      </c>
    </row>
    <row r="521" spans="1:3" ht="16" x14ac:dyDescent="0.2">
      <c r="A521" s="39" t="s">
        <v>939</v>
      </c>
      <c r="B521" s="39" t="s">
        <v>849</v>
      </c>
      <c r="C521" t="str">
        <f t="shared" si="8"/>
        <v>R189-E</v>
      </c>
    </row>
    <row r="522" spans="1:3" ht="16" x14ac:dyDescent="0.2">
      <c r="A522" s="39" t="s">
        <v>939</v>
      </c>
      <c r="B522" s="39" t="s">
        <v>850</v>
      </c>
      <c r="C522" t="str">
        <f t="shared" si="8"/>
        <v>R189-F</v>
      </c>
    </row>
    <row r="523" spans="1:3" ht="16" x14ac:dyDescent="0.2">
      <c r="A523" s="39" t="s">
        <v>940</v>
      </c>
      <c r="B523" s="39" t="s">
        <v>845</v>
      </c>
      <c r="C523" t="str">
        <f t="shared" si="8"/>
        <v>R190-A</v>
      </c>
    </row>
    <row r="524" spans="1:3" ht="16" x14ac:dyDescent="0.2">
      <c r="A524" s="39" t="s">
        <v>940</v>
      </c>
      <c r="B524" s="39" t="s">
        <v>846</v>
      </c>
      <c r="C524" t="str">
        <f t="shared" si="8"/>
        <v>R190-B</v>
      </c>
    </row>
    <row r="525" spans="1:3" ht="16" x14ac:dyDescent="0.2">
      <c r="A525" s="39" t="s">
        <v>940</v>
      </c>
      <c r="B525" s="39" t="s">
        <v>847</v>
      </c>
      <c r="C525" t="str">
        <f t="shared" si="8"/>
        <v>R190-C</v>
      </c>
    </row>
    <row r="526" spans="1:3" ht="16" x14ac:dyDescent="0.2">
      <c r="A526" s="39" t="s">
        <v>940</v>
      </c>
      <c r="B526" s="39" t="s">
        <v>848</v>
      </c>
      <c r="C526" t="str">
        <f t="shared" si="8"/>
        <v>R190-D</v>
      </c>
    </row>
    <row r="527" spans="1:3" ht="16" x14ac:dyDescent="0.2">
      <c r="A527" s="39" t="s">
        <v>940</v>
      </c>
      <c r="B527" s="39" t="s">
        <v>849</v>
      </c>
      <c r="C527" t="str">
        <f t="shared" si="8"/>
        <v>R190-E</v>
      </c>
    </row>
    <row r="528" spans="1:3" ht="16" x14ac:dyDescent="0.2">
      <c r="A528" s="39" t="s">
        <v>940</v>
      </c>
      <c r="B528" s="39" t="s">
        <v>850</v>
      </c>
      <c r="C528" t="str">
        <f t="shared" si="8"/>
        <v>R190-F</v>
      </c>
    </row>
    <row r="529" spans="1:3" ht="16" x14ac:dyDescent="0.2">
      <c r="A529" s="39" t="s">
        <v>941</v>
      </c>
      <c r="B529" s="39" t="s">
        <v>845</v>
      </c>
      <c r="C529" t="str">
        <f t="shared" si="8"/>
        <v>R191-A</v>
      </c>
    </row>
    <row r="530" spans="1:3" ht="16" x14ac:dyDescent="0.2">
      <c r="A530" s="39" t="s">
        <v>941</v>
      </c>
      <c r="B530" s="39" t="s">
        <v>846</v>
      </c>
      <c r="C530" t="str">
        <f t="shared" si="8"/>
        <v>R191-B</v>
      </c>
    </row>
    <row r="531" spans="1:3" ht="16" x14ac:dyDescent="0.2">
      <c r="A531" s="39" t="s">
        <v>941</v>
      </c>
      <c r="B531" s="39" t="s">
        <v>847</v>
      </c>
      <c r="C531" t="str">
        <f t="shared" si="8"/>
        <v>R191-C</v>
      </c>
    </row>
    <row r="532" spans="1:3" ht="16" x14ac:dyDescent="0.2">
      <c r="A532" s="39" t="s">
        <v>941</v>
      </c>
      <c r="B532" s="39" t="s">
        <v>848</v>
      </c>
      <c r="C532" t="str">
        <f t="shared" si="8"/>
        <v>R191-D</v>
      </c>
    </row>
    <row r="533" spans="1:3" ht="16" x14ac:dyDescent="0.2">
      <c r="A533" s="39" t="s">
        <v>941</v>
      </c>
      <c r="B533" s="39" t="s">
        <v>849</v>
      </c>
      <c r="C533" t="str">
        <f t="shared" si="8"/>
        <v>R191-E</v>
      </c>
    </row>
    <row r="534" spans="1:3" ht="16" x14ac:dyDescent="0.2">
      <c r="A534" s="39" t="s">
        <v>941</v>
      </c>
      <c r="B534" s="39" t="s">
        <v>850</v>
      </c>
      <c r="C534" t="str">
        <f t="shared" si="8"/>
        <v>R191-F</v>
      </c>
    </row>
    <row r="535" spans="1:3" ht="16" x14ac:dyDescent="0.2">
      <c r="A535" s="39" t="s">
        <v>942</v>
      </c>
      <c r="B535" s="39" t="s">
        <v>845</v>
      </c>
      <c r="C535" t="str">
        <f t="shared" si="8"/>
        <v>R192-A</v>
      </c>
    </row>
    <row r="536" spans="1:3" ht="16" x14ac:dyDescent="0.2">
      <c r="A536" s="39" t="s">
        <v>942</v>
      </c>
      <c r="B536" s="39" t="s">
        <v>846</v>
      </c>
      <c r="C536" t="str">
        <f t="shared" si="8"/>
        <v>R192-B</v>
      </c>
    </row>
    <row r="537" spans="1:3" ht="16" x14ac:dyDescent="0.2">
      <c r="A537" s="39" t="s">
        <v>942</v>
      </c>
      <c r="B537" s="39" t="s">
        <v>847</v>
      </c>
      <c r="C537" t="str">
        <f t="shared" si="8"/>
        <v>R192-C</v>
      </c>
    </row>
    <row r="538" spans="1:3" ht="16" x14ac:dyDescent="0.2">
      <c r="A538" s="39" t="s">
        <v>942</v>
      </c>
      <c r="B538" s="39" t="s">
        <v>848</v>
      </c>
      <c r="C538" t="str">
        <f t="shared" si="8"/>
        <v>R192-D</v>
      </c>
    </row>
    <row r="539" spans="1:3" ht="16" x14ac:dyDescent="0.2">
      <c r="A539" s="39" t="s">
        <v>942</v>
      </c>
      <c r="B539" s="39" t="s">
        <v>849</v>
      </c>
      <c r="C539" t="str">
        <f t="shared" si="8"/>
        <v>R192-E</v>
      </c>
    </row>
    <row r="540" spans="1:3" ht="16" x14ac:dyDescent="0.2">
      <c r="A540" s="39" t="s">
        <v>942</v>
      </c>
      <c r="B540" s="39" t="s">
        <v>850</v>
      </c>
      <c r="C540" t="str">
        <f t="shared" si="8"/>
        <v>R192-F</v>
      </c>
    </row>
    <row r="541" spans="1:3" ht="16" x14ac:dyDescent="0.2">
      <c r="A541" s="39" t="s">
        <v>943</v>
      </c>
      <c r="B541" s="39" t="s">
        <v>845</v>
      </c>
      <c r="C541" t="str">
        <f t="shared" si="8"/>
        <v>R193-A</v>
      </c>
    </row>
    <row r="542" spans="1:3" ht="16" x14ac:dyDescent="0.2">
      <c r="A542" s="39" t="s">
        <v>943</v>
      </c>
      <c r="B542" s="39" t="s">
        <v>846</v>
      </c>
      <c r="C542" t="str">
        <f t="shared" si="8"/>
        <v>R193-B</v>
      </c>
    </row>
    <row r="543" spans="1:3" ht="16" x14ac:dyDescent="0.2">
      <c r="A543" s="39" t="s">
        <v>943</v>
      </c>
      <c r="B543" s="39" t="s">
        <v>847</v>
      </c>
      <c r="C543" t="str">
        <f t="shared" si="8"/>
        <v>R193-C</v>
      </c>
    </row>
    <row r="544" spans="1:3" ht="16" x14ac:dyDescent="0.2">
      <c r="A544" s="39" t="s">
        <v>943</v>
      </c>
      <c r="B544" s="39" t="s">
        <v>848</v>
      </c>
      <c r="C544" t="str">
        <f t="shared" si="8"/>
        <v>R193-D</v>
      </c>
    </row>
    <row r="545" spans="1:3" ht="16" x14ac:dyDescent="0.2">
      <c r="A545" s="39" t="s">
        <v>943</v>
      </c>
      <c r="B545" s="39" t="s">
        <v>849</v>
      </c>
      <c r="C545" t="str">
        <f t="shared" si="8"/>
        <v>R193-E</v>
      </c>
    </row>
    <row r="546" spans="1:3" ht="16" x14ac:dyDescent="0.2">
      <c r="A546" s="39" t="s">
        <v>943</v>
      </c>
      <c r="B546" s="39" t="s">
        <v>850</v>
      </c>
      <c r="C546" t="str">
        <f t="shared" si="8"/>
        <v>R193-F</v>
      </c>
    </row>
    <row r="547" spans="1:3" ht="16" x14ac:dyDescent="0.2">
      <c r="A547" s="39" t="s">
        <v>944</v>
      </c>
      <c r="B547" s="39" t="s">
        <v>845</v>
      </c>
      <c r="C547" t="str">
        <f t="shared" si="8"/>
        <v>R194-A</v>
      </c>
    </row>
    <row r="548" spans="1:3" ht="16" x14ac:dyDescent="0.2">
      <c r="A548" s="39" t="s">
        <v>944</v>
      </c>
      <c r="B548" s="39" t="s">
        <v>846</v>
      </c>
      <c r="C548" t="str">
        <f t="shared" si="8"/>
        <v>R194-B</v>
      </c>
    </row>
    <row r="549" spans="1:3" ht="16" x14ac:dyDescent="0.2">
      <c r="A549" s="39" t="s">
        <v>944</v>
      </c>
      <c r="B549" s="39" t="s">
        <v>847</v>
      </c>
      <c r="C549" t="str">
        <f t="shared" si="8"/>
        <v>R194-C</v>
      </c>
    </row>
    <row r="550" spans="1:3" ht="16" x14ac:dyDescent="0.2">
      <c r="A550" s="39" t="s">
        <v>944</v>
      </c>
      <c r="B550" s="39" t="s">
        <v>848</v>
      </c>
      <c r="C550" t="str">
        <f t="shared" si="8"/>
        <v>R194-D</v>
      </c>
    </row>
    <row r="551" spans="1:3" ht="16" x14ac:dyDescent="0.2">
      <c r="A551" s="39" t="s">
        <v>944</v>
      </c>
      <c r="B551" s="39" t="s">
        <v>849</v>
      </c>
      <c r="C551" t="str">
        <f t="shared" si="8"/>
        <v>R194-E</v>
      </c>
    </row>
    <row r="552" spans="1:3" ht="16" x14ac:dyDescent="0.2">
      <c r="A552" s="39" t="s">
        <v>944</v>
      </c>
      <c r="B552" s="39" t="s">
        <v>850</v>
      </c>
      <c r="C552" t="str">
        <f t="shared" si="8"/>
        <v>R194-F</v>
      </c>
    </row>
    <row r="553" spans="1:3" ht="16" x14ac:dyDescent="0.2">
      <c r="A553" s="39" t="s">
        <v>945</v>
      </c>
      <c r="B553" s="39" t="s">
        <v>845</v>
      </c>
      <c r="C553" t="str">
        <f t="shared" si="8"/>
        <v>R195-A</v>
      </c>
    </row>
    <row r="554" spans="1:3" ht="16" x14ac:dyDescent="0.2">
      <c r="A554" s="39" t="s">
        <v>945</v>
      </c>
      <c r="B554" s="39" t="s">
        <v>846</v>
      </c>
      <c r="C554" t="str">
        <f t="shared" si="8"/>
        <v>R195-B</v>
      </c>
    </row>
    <row r="555" spans="1:3" ht="16" x14ac:dyDescent="0.2">
      <c r="A555" s="39" t="s">
        <v>945</v>
      </c>
      <c r="B555" s="39" t="s">
        <v>847</v>
      </c>
      <c r="C555" t="str">
        <f t="shared" si="8"/>
        <v>R195-C</v>
      </c>
    </row>
    <row r="556" spans="1:3" ht="16" x14ac:dyDescent="0.2">
      <c r="A556" s="39" t="s">
        <v>945</v>
      </c>
      <c r="B556" s="39" t="s">
        <v>848</v>
      </c>
      <c r="C556" t="str">
        <f t="shared" si="8"/>
        <v>R195-D</v>
      </c>
    </row>
    <row r="557" spans="1:3" ht="16" x14ac:dyDescent="0.2">
      <c r="A557" s="39" t="s">
        <v>945</v>
      </c>
      <c r="B557" s="39" t="s">
        <v>849</v>
      </c>
      <c r="C557" t="str">
        <f t="shared" si="8"/>
        <v>R195-E</v>
      </c>
    </row>
    <row r="558" spans="1:3" ht="16" x14ac:dyDescent="0.2">
      <c r="A558" s="39" t="s">
        <v>945</v>
      </c>
      <c r="B558" s="39" t="s">
        <v>850</v>
      </c>
      <c r="C558" t="str">
        <f t="shared" si="8"/>
        <v>R195-F</v>
      </c>
    </row>
    <row r="559" spans="1:3" ht="16" x14ac:dyDescent="0.2">
      <c r="A559" s="39" t="s">
        <v>946</v>
      </c>
      <c r="B559" s="39" t="s">
        <v>845</v>
      </c>
      <c r="C559" t="str">
        <f t="shared" si="8"/>
        <v>R196-A</v>
      </c>
    </row>
    <row r="560" spans="1:3" ht="16" x14ac:dyDescent="0.2">
      <c r="A560" s="39" t="s">
        <v>946</v>
      </c>
      <c r="B560" s="39" t="s">
        <v>846</v>
      </c>
      <c r="C560" t="str">
        <f t="shared" si="8"/>
        <v>R196-B</v>
      </c>
    </row>
    <row r="561" spans="1:3" ht="16" x14ac:dyDescent="0.2">
      <c r="A561" s="39" t="s">
        <v>946</v>
      </c>
      <c r="B561" s="39" t="s">
        <v>847</v>
      </c>
      <c r="C561" t="str">
        <f t="shared" si="8"/>
        <v>R196-C</v>
      </c>
    </row>
    <row r="562" spans="1:3" ht="16" x14ac:dyDescent="0.2">
      <c r="A562" s="39" t="s">
        <v>946</v>
      </c>
      <c r="B562" s="39" t="s">
        <v>848</v>
      </c>
      <c r="C562" t="str">
        <f t="shared" si="8"/>
        <v>R196-D</v>
      </c>
    </row>
    <row r="563" spans="1:3" ht="16" x14ac:dyDescent="0.2">
      <c r="A563" s="39" t="s">
        <v>946</v>
      </c>
      <c r="B563" s="39" t="s">
        <v>849</v>
      </c>
      <c r="C563" t="str">
        <f t="shared" si="8"/>
        <v>R196-E</v>
      </c>
    </row>
    <row r="564" spans="1:3" ht="16" x14ac:dyDescent="0.2">
      <c r="A564" s="39" t="s">
        <v>946</v>
      </c>
      <c r="B564" s="39" t="s">
        <v>850</v>
      </c>
      <c r="C564" t="str">
        <f t="shared" si="8"/>
        <v>R196-F</v>
      </c>
    </row>
    <row r="565" spans="1:3" ht="16" x14ac:dyDescent="0.2">
      <c r="A565" s="39" t="s">
        <v>947</v>
      </c>
      <c r="B565" s="39" t="s">
        <v>845</v>
      </c>
      <c r="C565" t="str">
        <f t="shared" si="8"/>
        <v>R197-A</v>
      </c>
    </row>
    <row r="566" spans="1:3" ht="16" x14ac:dyDescent="0.2">
      <c r="A566" s="39" t="s">
        <v>947</v>
      </c>
      <c r="B566" s="39" t="s">
        <v>846</v>
      </c>
      <c r="C566" t="str">
        <f t="shared" si="8"/>
        <v>R197-B</v>
      </c>
    </row>
    <row r="567" spans="1:3" ht="16" x14ac:dyDescent="0.2">
      <c r="A567" s="39" t="s">
        <v>947</v>
      </c>
      <c r="B567" s="39" t="s">
        <v>847</v>
      </c>
      <c r="C567" t="str">
        <f t="shared" si="8"/>
        <v>R197-C</v>
      </c>
    </row>
    <row r="568" spans="1:3" ht="16" x14ac:dyDescent="0.2">
      <c r="A568" s="39" t="s">
        <v>947</v>
      </c>
      <c r="B568" s="39" t="s">
        <v>848</v>
      </c>
      <c r="C568" t="str">
        <f t="shared" si="8"/>
        <v>R197-D</v>
      </c>
    </row>
    <row r="569" spans="1:3" ht="16" x14ac:dyDescent="0.2">
      <c r="A569" s="39" t="s">
        <v>947</v>
      </c>
      <c r="B569" s="39" t="s">
        <v>849</v>
      </c>
      <c r="C569" t="str">
        <f t="shared" si="8"/>
        <v>R197-E</v>
      </c>
    </row>
    <row r="570" spans="1:3" ht="16" x14ac:dyDescent="0.2">
      <c r="A570" s="39" t="s">
        <v>947</v>
      </c>
      <c r="B570" s="39" t="s">
        <v>850</v>
      </c>
      <c r="C570" t="str">
        <f t="shared" si="8"/>
        <v>R197-F</v>
      </c>
    </row>
    <row r="571" spans="1:3" ht="16" x14ac:dyDescent="0.2">
      <c r="A571" s="39" t="s">
        <v>948</v>
      </c>
      <c r="B571" s="39" t="s">
        <v>845</v>
      </c>
      <c r="C571" t="str">
        <f t="shared" si="8"/>
        <v>R198-A</v>
      </c>
    </row>
    <row r="572" spans="1:3" ht="16" x14ac:dyDescent="0.2">
      <c r="A572" s="39" t="s">
        <v>948</v>
      </c>
      <c r="B572" s="39" t="s">
        <v>846</v>
      </c>
      <c r="C572" t="str">
        <f t="shared" si="8"/>
        <v>R198-B</v>
      </c>
    </row>
    <row r="573" spans="1:3" ht="16" x14ac:dyDescent="0.2">
      <c r="A573" s="39" t="s">
        <v>948</v>
      </c>
      <c r="B573" s="39" t="s">
        <v>847</v>
      </c>
      <c r="C573" t="str">
        <f t="shared" si="8"/>
        <v>R198-C</v>
      </c>
    </row>
    <row r="574" spans="1:3" ht="16" x14ac:dyDescent="0.2">
      <c r="A574" s="39" t="s">
        <v>948</v>
      </c>
      <c r="B574" s="39" t="s">
        <v>848</v>
      </c>
      <c r="C574" t="str">
        <f t="shared" si="8"/>
        <v>R198-D</v>
      </c>
    </row>
    <row r="575" spans="1:3" ht="16" x14ac:dyDescent="0.2">
      <c r="A575" s="39" t="s">
        <v>948</v>
      </c>
      <c r="B575" s="39" t="s">
        <v>849</v>
      </c>
      <c r="C575" t="str">
        <f t="shared" si="8"/>
        <v>R198-E</v>
      </c>
    </row>
    <row r="576" spans="1:3" ht="16" x14ac:dyDescent="0.2">
      <c r="A576" s="39" t="s">
        <v>948</v>
      </c>
      <c r="B576" s="39" t="s">
        <v>850</v>
      </c>
      <c r="C576" t="str">
        <f t="shared" si="8"/>
        <v>R198-F</v>
      </c>
    </row>
    <row r="577" spans="1:3" ht="16" x14ac:dyDescent="0.2">
      <c r="A577" s="39" t="s">
        <v>949</v>
      </c>
      <c r="B577" s="39" t="s">
        <v>845</v>
      </c>
      <c r="C577" t="str">
        <f t="shared" si="8"/>
        <v>R199-A</v>
      </c>
    </row>
    <row r="578" spans="1:3" ht="16" x14ac:dyDescent="0.2">
      <c r="A578" s="39" t="s">
        <v>949</v>
      </c>
      <c r="B578" s="39" t="s">
        <v>846</v>
      </c>
      <c r="C578" t="str">
        <f t="shared" si="8"/>
        <v>R199-B</v>
      </c>
    </row>
    <row r="579" spans="1:3" ht="16" x14ac:dyDescent="0.2">
      <c r="A579" s="39" t="s">
        <v>949</v>
      </c>
      <c r="B579" s="39" t="s">
        <v>847</v>
      </c>
      <c r="C579" t="str">
        <f t="shared" ref="C579:C600" si="9">A579&amp;"-"&amp;B579</f>
        <v>R199-C</v>
      </c>
    </row>
    <row r="580" spans="1:3" ht="16" x14ac:dyDescent="0.2">
      <c r="A580" s="39" t="s">
        <v>949</v>
      </c>
      <c r="B580" s="39" t="s">
        <v>848</v>
      </c>
      <c r="C580" t="str">
        <f t="shared" si="9"/>
        <v>R199-D</v>
      </c>
    </row>
    <row r="581" spans="1:3" ht="16" x14ac:dyDescent="0.2">
      <c r="A581" s="39" t="s">
        <v>949</v>
      </c>
      <c r="B581" s="39" t="s">
        <v>849</v>
      </c>
      <c r="C581" t="str">
        <f t="shared" si="9"/>
        <v>R199-E</v>
      </c>
    </row>
    <row r="582" spans="1:3" ht="16" x14ac:dyDescent="0.2">
      <c r="A582" s="39" t="s">
        <v>949</v>
      </c>
      <c r="B582" s="39" t="s">
        <v>850</v>
      </c>
      <c r="C582" t="str">
        <f t="shared" si="9"/>
        <v>R199-F</v>
      </c>
    </row>
    <row r="583" spans="1:3" ht="16" x14ac:dyDescent="0.2">
      <c r="A583" s="39" t="s">
        <v>950</v>
      </c>
      <c r="B583" s="39" t="s">
        <v>845</v>
      </c>
      <c r="C583" t="str">
        <f t="shared" si="9"/>
        <v>R200-A</v>
      </c>
    </row>
    <row r="584" spans="1:3" ht="16" x14ac:dyDescent="0.2">
      <c r="A584" s="39" t="s">
        <v>950</v>
      </c>
      <c r="B584" s="39" t="s">
        <v>846</v>
      </c>
      <c r="C584" t="str">
        <f t="shared" si="9"/>
        <v>R200-B</v>
      </c>
    </row>
    <row r="585" spans="1:3" ht="16" x14ac:dyDescent="0.2">
      <c r="A585" s="39" t="s">
        <v>950</v>
      </c>
      <c r="B585" s="39" t="s">
        <v>847</v>
      </c>
      <c r="C585" t="str">
        <f t="shared" si="9"/>
        <v>R200-C</v>
      </c>
    </row>
    <row r="586" spans="1:3" ht="16" x14ac:dyDescent="0.2">
      <c r="A586" s="39" t="s">
        <v>950</v>
      </c>
      <c r="B586" s="39" t="s">
        <v>848</v>
      </c>
      <c r="C586" t="str">
        <f t="shared" si="9"/>
        <v>R200-D</v>
      </c>
    </row>
    <row r="587" spans="1:3" ht="16" x14ac:dyDescent="0.2">
      <c r="A587" s="39" t="s">
        <v>950</v>
      </c>
      <c r="B587" s="39" t="s">
        <v>849</v>
      </c>
      <c r="C587" t="str">
        <f t="shared" si="9"/>
        <v>R200-E</v>
      </c>
    </row>
    <row r="588" spans="1:3" ht="16" x14ac:dyDescent="0.2">
      <c r="A588" s="39" t="s">
        <v>950</v>
      </c>
      <c r="B588" s="39" t="s">
        <v>850</v>
      </c>
      <c r="C588" t="str">
        <f t="shared" si="9"/>
        <v>R200-F</v>
      </c>
    </row>
    <row r="589" spans="1:3" ht="16" x14ac:dyDescent="0.2">
      <c r="A589" s="39" t="s">
        <v>951</v>
      </c>
      <c r="B589" s="39" t="s">
        <v>845</v>
      </c>
      <c r="C589" t="str">
        <f t="shared" si="9"/>
        <v>R201-A</v>
      </c>
    </row>
    <row r="590" spans="1:3" ht="16" x14ac:dyDescent="0.2">
      <c r="A590" s="39" t="s">
        <v>951</v>
      </c>
      <c r="B590" s="39" t="s">
        <v>846</v>
      </c>
      <c r="C590" t="str">
        <f t="shared" si="9"/>
        <v>R201-B</v>
      </c>
    </row>
    <row r="591" spans="1:3" ht="16" x14ac:dyDescent="0.2">
      <c r="A591" s="39" t="s">
        <v>951</v>
      </c>
      <c r="B591" s="39" t="s">
        <v>847</v>
      </c>
      <c r="C591" t="str">
        <f t="shared" si="9"/>
        <v>R201-C</v>
      </c>
    </row>
    <row r="592" spans="1:3" ht="16" x14ac:dyDescent="0.2">
      <c r="A592" s="39" t="s">
        <v>951</v>
      </c>
      <c r="B592" s="39" t="s">
        <v>848</v>
      </c>
      <c r="C592" t="str">
        <f t="shared" si="9"/>
        <v>R201-D</v>
      </c>
    </row>
    <row r="593" spans="1:3" ht="16" x14ac:dyDescent="0.2">
      <c r="A593" s="39" t="s">
        <v>951</v>
      </c>
      <c r="B593" s="39" t="s">
        <v>849</v>
      </c>
      <c r="C593" t="str">
        <f t="shared" si="9"/>
        <v>R201-E</v>
      </c>
    </row>
    <row r="594" spans="1:3" ht="16" x14ac:dyDescent="0.2">
      <c r="A594" s="39" t="s">
        <v>951</v>
      </c>
      <c r="B594" s="39" t="s">
        <v>850</v>
      </c>
      <c r="C594" t="str">
        <f t="shared" si="9"/>
        <v>R201-F</v>
      </c>
    </row>
    <row r="595" spans="1:3" ht="16" x14ac:dyDescent="0.2">
      <c r="A595" s="39" t="s">
        <v>952</v>
      </c>
      <c r="B595" s="39" t="s">
        <v>845</v>
      </c>
      <c r="C595" t="str">
        <f t="shared" si="9"/>
        <v>R202-A</v>
      </c>
    </row>
    <row r="596" spans="1:3" ht="16" x14ac:dyDescent="0.2">
      <c r="A596" s="39" t="s">
        <v>952</v>
      </c>
      <c r="B596" s="39" t="s">
        <v>846</v>
      </c>
      <c r="C596" t="str">
        <f t="shared" si="9"/>
        <v>R202-B</v>
      </c>
    </row>
    <row r="597" spans="1:3" ht="16" x14ac:dyDescent="0.2">
      <c r="A597" s="39" t="s">
        <v>952</v>
      </c>
      <c r="B597" s="39" t="s">
        <v>848</v>
      </c>
      <c r="C597" t="str">
        <f t="shared" si="9"/>
        <v>R202-D</v>
      </c>
    </row>
    <row r="598" spans="1:3" ht="16" x14ac:dyDescent="0.2">
      <c r="A598" s="39" t="s">
        <v>952</v>
      </c>
      <c r="B598" s="39" t="s">
        <v>847</v>
      </c>
      <c r="C598" t="str">
        <f t="shared" si="9"/>
        <v>R202-C</v>
      </c>
    </row>
    <row r="599" spans="1:3" ht="16" x14ac:dyDescent="0.2">
      <c r="A599" s="39" t="s">
        <v>952</v>
      </c>
      <c r="B599" s="39" t="s">
        <v>849</v>
      </c>
      <c r="C599" t="str">
        <f t="shared" si="9"/>
        <v>R202-E</v>
      </c>
    </row>
    <row r="600" spans="1:3" ht="16" x14ac:dyDescent="0.2">
      <c r="A600" s="39" t="s">
        <v>952</v>
      </c>
      <c r="B600" s="39" t="s">
        <v>850</v>
      </c>
      <c r="C600" t="str">
        <f t="shared" si="9"/>
        <v>R202-F</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001E-DEF9-47D7-85FD-6B3D2B793A7A}">
  <dimension ref="A1:AH601"/>
  <sheetViews>
    <sheetView topLeftCell="Y1" zoomScale="125" workbookViewId="0">
      <selection activeCell="R2" sqref="R2"/>
    </sheetView>
  </sheetViews>
  <sheetFormatPr baseColWidth="10" defaultColWidth="8.83203125" defaultRowHeight="15" x14ac:dyDescent="0.2"/>
  <cols>
    <col min="2" max="2" width="13.6640625" customWidth="1"/>
    <col min="4" max="4" width="8.6640625" style="49"/>
    <col min="6" max="7" width="8.6640625" style="49"/>
    <col min="9" max="11" width="8.6640625" style="49"/>
    <col min="12" max="12" width="18.1640625" customWidth="1"/>
    <col min="14" max="14" width="13.83203125" customWidth="1"/>
    <col min="15" max="17" width="8.6640625" style="49"/>
    <col min="18" max="18" width="8.6640625" style="65"/>
    <col min="26" max="26" width="12.83203125" customWidth="1"/>
    <col min="28" max="28" width="12.5" customWidth="1"/>
    <col min="30" max="30" width="12.33203125" style="49" customWidth="1"/>
    <col min="32" max="32" width="11.6640625" customWidth="1"/>
  </cols>
  <sheetData>
    <row r="1" spans="1:34" ht="15.5" customHeight="1" x14ac:dyDescent="0.2">
      <c r="A1" s="7" t="s">
        <v>0</v>
      </c>
      <c r="B1" s="45" t="s">
        <v>969</v>
      </c>
      <c r="C1" s="44" t="s">
        <v>968</v>
      </c>
      <c r="D1" s="44" t="s">
        <v>967</v>
      </c>
      <c r="E1" s="44" t="s">
        <v>966</v>
      </c>
      <c r="F1" s="44" t="s">
        <v>965</v>
      </c>
      <c r="G1" s="44" t="s">
        <v>964</v>
      </c>
      <c r="H1" s="52" t="s">
        <v>963</v>
      </c>
      <c r="I1" s="51" t="s">
        <v>962</v>
      </c>
      <c r="J1" s="51" t="s">
        <v>970</v>
      </c>
      <c r="K1" s="51" t="s">
        <v>971</v>
      </c>
      <c r="L1" s="52" t="s">
        <v>972</v>
      </c>
      <c r="M1" s="45" t="s">
        <v>953</v>
      </c>
      <c r="N1" s="45" t="s">
        <v>974</v>
      </c>
      <c r="O1" s="44" t="s">
        <v>973</v>
      </c>
      <c r="P1" s="44" t="s">
        <v>975</v>
      </c>
      <c r="Q1" s="44" t="s">
        <v>976</v>
      </c>
      <c r="R1" s="61" t="s">
        <v>977</v>
      </c>
      <c r="S1" s="46" t="s">
        <v>954</v>
      </c>
      <c r="T1" s="61" t="s">
        <v>978</v>
      </c>
      <c r="U1" s="46" t="s">
        <v>955</v>
      </c>
      <c r="V1" s="47" t="s">
        <v>979</v>
      </c>
      <c r="W1" s="46" t="s">
        <v>956</v>
      </c>
      <c r="X1" s="47" t="s">
        <v>987</v>
      </c>
      <c r="Y1" s="46" t="s">
        <v>957</v>
      </c>
      <c r="Z1" s="46" t="s">
        <v>985</v>
      </c>
      <c r="AA1" s="46" t="s">
        <v>958</v>
      </c>
      <c r="AB1" s="46" t="s">
        <v>986</v>
      </c>
      <c r="AC1" s="46" t="s">
        <v>959</v>
      </c>
      <c r="AD1" s="73" t="s">
        <v>980</v>
      </c>
      <c r="AE1" s="46" t="s">
        <v>960</v>
      </c>
      <c r="AF1" s="76" t="s">
        <v>982</v>
      </c>
      <c r="AG1" s="46" t="s">
        <v>961</v>
      </c>
      <c r="AH1" s="77" t="s">
        <v>983</v>
      </c>
    </row>
    <row r="2" spans="1:34" ht="15.5" customHeight="1" x14ac:dyDescent="0.2">
      <c r="A2" s="85" t="s">
        <v>988</v>
      </c>
      <c r="B2" s="85">
        <f>COUNT(B3:B595)</f>
        <v>593</v>
      </c>
      <c r="C2" s="85">
        <f t="shared" ref="C2:AH2" si="0">COUNT(C3:C595)</f>
        <v>593</v>
      </c>
      <c r="D2" s="85">
        <f t="shared" si="0"/>
        <v>593</v>
      </c>
      <c r="E2" s="85">
        <f t="shared" si="0"/>
        <v>0</v>
      </c>
      <c r="F2" s="85">
        <f t="shared" si="0"/>
        <v>593</v>
      </c>
      <c r="G2" s="85">
        <f t="shared" si="0"/>
        <v>593</v>
      </c>
      <c r="H2" s="85">
        <f t="shared" si="0"/>
        <v>593</v>
      </c>
      <c r="I2" s="85">
        <f t="shared" si="0"/>
        <v>593</v>
      </c>
      <c r="J2" s="85">
        <f t="shared" si="0"/>
        <v>593</v>
      </c>
      <c r="K2" s="85">
        <f t="shared" si="0"/>
        <v>593</v>
      </c>
      <c r="L2" s="86">
        <f t="shared" si="0"/>
        <v>567</v>
      </c>
      <c r="M2" s="85">
        <f t="shared" si="0"/>
        <v>567</v>
      </c>
      <c r="N2" s="86">
        <f t="shared" si="0"/>
        <v>590</v>
      </c>
      <c r="O2" s="85">
        <f t="shared" si="0"/>
        <v>590</v>
      </c>
      <c r="P2" s="86">
        <f t="shared" si="0"/>
        <v>590</v>
      </c>
      <c r="Q2" s="86">
        <f t="shared" si="0"/>
        <v>589</v>
      </c>
      <c r="R2" s="86">
        <f t="shared" si="0"/>
        <v>582</v>
      </c>
      <c r="S2" s="85">
        <f t="shared" si="0"/>
        <v>582</v>
      </c>
      <c r="T2" s="85">
        <f t="shared" si="0"/>
        <v>591</v>
      </c>
      <c r="U2" s="85">
        <f t="shared" si="0"/>
        <v>591</v>
      </c>
      <c r="V2" s="85">
        <f t="shared" si="0"/>
        <v>570</v>
      </c>
      <c r="W2" s="85">
        <f t="shared" si="0"/>
        <v>570</v>
      </c>
      <c r="X2" s="85">
        <f t="shared" si="0"/>
        <v>566</v>
      </c>
      <c r="Y2" s="85">
        <f t="shared" si="0"/>
        <v>566</v>
      </c>
      <c r="Z2" s="85">
        <f t="shared" si="0"/>
        <v>582</v>
      </c>
      <c r="AA2" s="85">
        <f t="shared" si="0"/>
        <v>582</v>
      </c>
      <c r="AB2" s="85">
        <f t="shared" si="0"/>
        <v>588</v>
      </c>
      <c r="AC2" s="85">
        <f t="shared" si="0"/>
        <v>585</v>
      </c>
      <c r="AD2" s="85">
        <f t="shared" si="0"/>
        <v>589</v>
      </c>
      <c r="AE2" s="85">
        <f t="shared" si="0"/>
        <v>589</v>
      </c>
      <c r="AF2" s="85">
        <f t="shared" si="0"/>
        <v>380</v>
      </c>
      <c r="AG2" s="85">
        <f t="shared" si="0"/>
        <v>380</v>
      </c>
      <c r="AH2" s="85">
        <f t="shared" si="0"/>
        <v>592</v>
      </c>
    </row>
    <row r="3" spans="1:34" ht="16" x14ac:dyDescent="0.2">
      <c r="A3" s="2" t="s">
        <v>13</v>
      </c>
      <c r="B3" s="3">
        <v>140000</v>
      </c>
      <c r="C3">
        <v>3.6900000000000004</v>
      </c>
      <c r="D3" s="48">
        <v>4.72</v>
      </c>
      <c r="F3" s="48">
        <v>3.01</v>
      </c>
      <c r="G3" s="48">
        <v>12.590000000000002</v>
      </c>
      <c r="H3" s="5">
        <v>10.7</v>
      </c>
      <c r="I3" s="48">
        <v>27.623501900029229</v>
      </c>
      <c r="J3" s="48">
        <v>29.05583162817889</v>
      </c>
      <c r="K3" s="48">
        <v>43.320666471791867</v>
      </c>
      <c r="L3" s="3">
        <v>1000</v>
      </c>
      <c r="M3">
        <f>LOG(L3)</f>
        <v>3</v>
      </c>
      <c r="N3" s="9">
        <v>75000</v>
      </c>
      <c r="O3" s="53">
        <v>62.5</v>
      </c>
      <c r="P3" s="53">
        <v>23.2</v>
      </c>
      <c r="Q3" s="53">
        <v>14.3</v>
      </c>
      <c r="R3" s="62">
        <v>2010</v>
      </c>
      <c r="S3">
        <f>LOG(R3)</f>
        <v>3.3031960574204891</v>
      </c>
      <c r="T3" s="27">
        <v>2370</v>
      </c>
      <c r="U3">
        <f>LOG(T3)</f>
        <v>3.374748346010104</v>
      </c>
      <c r="V3">
        <v>90</v>
      </c>
      <c r="W3">
        <f>LOG(V3)</f>
        <v>1.954242509439325</v>
      </c>
      <c r="Y3" t="e">
        <f>LOG(X3)</f>
        <v>#NUM!</v>
      </c>
      <c r="Z3">
        <v>43.4</v>
      </c>
      <c r="AA3">
        <f>LOG(Z3)</f>
        <v>1.6374897295125106</v>
      </c>
      <c r="AB3">
        <v>18.8</v>
      </c>
      <c r="AC3">
        <f>LOG(AB3)</f>
        <v>1.2741578492636798</v>
      </c>
      <c r="AD3" s="13">
        <v>260</v>
      </c>
      <c r="AE3">
        <f>LOG(AD3)</f>
        <v>2.4149733479708178</v>
      </c>
      <c r="AF3" s="15">
        <v>170</v>
      </c>
      <c r="AG3">
        <f>LOG(AF3)</f>
        <v>2.2304489213782741</v>
      </c>
      <c r="AH3" s="18">
        <v>9.3000000000000007</v>
      </c>
    </row>
    <row r="4" spans="1:34" ht="16" x14ac:dyDescent="0.2">
      <c r="A4" s="2" t="s">
        <v>16</v>
      </c>
      <c r="B4" s="3">
        <v>255000</v>
      </c>
      <c r="C4">
        <v>3.9302000000000001</v>
      </c>
      <c r="D4" s="48">
        <v>4.6029</v>
      </c>
      <c r="F4" s="48">
        <v>3.0560999999999998</v>
      </c>
      <c r="G4" s="48">
        <v>12.678599999999998</v>
      </c>
      <c r="H4" s="5">
        <v>9.69</v>
      </c>
      <c r="I4" s="48">
        <v>24.08</v>
      </c>
      <c r="J4" s="48">
        <v>33.04</v>
      </c>
      <c r="K4" s="48">
        <v>42.89</v>
      </c>
      <c r="L4" s="3">
        <v>3000</v>
      </c>
      <c r="M4">
        <f t="shared" ref="M4:M67" si="1">LOG(L4)</f>
        <v>3.4771212547196626</v>
      </c>
      <c r="N4" s="9">
        <v>237000</v>
      </c>
      <c r="O4" s="53">
        <v>69.8</v>
      </c>
      <c r="P4" s="53">
        <v>24</v>
      </c>
      <c r="Q4" s="53">
        <v>6.2</v>
      </c>
      <c r="R4" s="63">
        <v>2490</v>
      </c>
      <c r="S4">
        <f t="shared" ref="S4:S67" si="2">LOG(R4)</f>
        <v>3.3961993470957363</v>
      </c>
      <c r="T4" s="27">
        <v>3450</v>
      </c>
      <c r="U4">
        <f t="shared" ref="U4:U67" si="3">LOG(T4)</f>
        <v>3.537819095073274</v>
      </c>
      <c r="V4">
        <v>195</v>
      </c>
      <c r="W4">
        <f t="shared" ref="W4:W67" si="4">LOG(V4)</f>
        <v>2.2900346113625178</v>
      </c>
      <c r="X4">
        <v>0.5</v>
      </c>
      <c r="Y4">
        <f t="shared" ref="Y4:Y67" si="5">LOG(X4)</f>
        <v>-0.3010299956639812</v>
      </c>
      <c r="Z4">
        <v>2.4</v>
      </c>
      <c r="AA4">
        <f t="shared" ref="AA4:AA67" si="6">LOG(Z4)</f>
        <v>0.38021124171160603</v>
      </c>
      <c r="AB4">
        <v>0.8</v>
      </c>
      <c r="AC4">
        <f t="shared" ref="AC4:AC67" si="7">LOG(AB4)</f>
        <v>-9.6910013008056392E-2</v>
      </c>
      <c r="AD4" s="71">
        <v>150</v>
      </c>
      <c r="AE4">
        <f t="shared" ref="AE4:AE67" si="8">LOG(AD4)</f>
        <v>2.1760912590556813</v>
      </c>
      <c r="AF4" s="15"/>
      <c r="AH4" s="18">
        <v>9.1999999999999993</v>
      </c>
    </row>
    <row r="5" spans="1:34" ht="16" x14ac:dyDescent="0.2">
      <c r="A5" s="2" t="s">
        <v>18</v>
      </c>
      <c r="B5" s="3">
        <v>345000</v>
      </c>
      <c r="C5">
        <v>3.9695999999999994</v>
      </c>
      <c r="D5" s="48">
        <v>4.7066999999999997</v>
      </c>
      <c r="F5" s="48">
        <v>3.1773999999999996</v>
      </c>
      <c r="G5" s="48">
        <v>12.9499</v>
      </c>
      <c r="H5" s="5">
        <v>7.22</v>
      </c>
      <c r="I5" s="48">
        <v>27.05</v>
      </c>
      <c r="J5" s="48">
        <v>32.15</v>
      </c>
      <c r="K5" s="48">
        <v>40.799999999999997</v>
      </c>
      <c r="L5" s="3">
        <v>67000</v>
      </c>
      <c r="M5">
        <f t="shared" si="1"/>
        <v>4.826074802700826</v>
      </c>
      <c r="N5" s="9">
        <v>245000</v>
      </c>
      <c r="O5" s="53">
        <v>67.8</v>
      </c>
      <c r="P5" s="53">
        <v>24</v>
      </c>
      <c r="Q5" s="53">
        <v>8.3000000000000007</v>
      </c>
      <c r="R5" s="63">
        <v>8141</v>
      </c>
      <c r="S5">
        <f t="shared" si="2"/>
        <v>3.9106777547427054</v>
      </c>
      <c r="T5" s="27">
        <v>225000</v>
      </c>
      <c r="U5">
        <f t="shared" si="3"/>
        <v>5.3521825181113627</v>
      </c>
      <c r="V5">
        <v>60</v>
      </c>
      <c r="W5">
        <f t="shared" si="4"/>
        <v>1.7781512503836436</v>
      </c>
      <c r="X5">
        <v>0.125</v>
      </c>
      <c r="Y5">
        <f t="shared" si="5"/>
        <v>-0.90308998699194354</v>
      </c>
      <c r="Z5">
        <v>0.6</v>
      </c>
      <c r="AA5">
        <f t="shared" si="6"/>
        <v>-0.22184874961635639</v>
      </c>
      <c r="AB5">
        <v>0.2</v>
      </c>
      <c r="AC5">
        <f t="shared" si="7"/>
        <v>-0.69897000433601875</v>
      </c>
      <c r="AD5" s="13">
        <v>160</v>
      </c>
      <c r="AE5">
        <f t="shared" si="8"/>
        <v>2.2041199826559246</v>
      </c>
      <c r="AF5" s="15">
        <v>20</v>
      </c>
      <c r="AG5">
        <f t="shared" ref="AG5:AG68" si="9">LOG(AF5)</f>
        <v>1.3010299956639813</v>
      </c>
      <c r="AH5" s="18">
        <v>9.5</v>
      </c>
    </row>
    <row r="6" spans="1:34" ht="16" x14ac:dyDescent="0.2">
      <c r="A6" s="2" t="s">
        <v>20</v>
      </c>
      <c r="B6" s="3">
        <v>210000</v>
      </c>
      <c r="C6">
        <v>3.9886999999999997</v>
      </c>
      <c r="D6" s="48">
        <v>4.6832000000000003</v>
      </c>
      <c r="F6" s="48">
        <v>3.0257000000000001</v>
      </c>
      <c r="G6" s="48">
        <v>12.772900000000002</v>
      </c>
      <c r="H6" s="5">
        <v>11.23</v>
      </c>
      <c r="I6" s="48">
        <v>25.14</v>
      </c>
      <c r="J6" s="48">
        <v>32.25</v>
      </c>
      <c r="K6" s="48">
        <v>42.61</v>
      </c>
      <c r="L6" s="3">
        <v>30000</v>
      </c>
      <c r="M6">
        <f t="shared" si="1"/>
        <v>4.4771212547196626</v>
      </c>
      <c r="N6" s="9">
        <v>167000</v>
      </c>
      <c r="O6" s="53">
        <v>70</v>
      </c>
      <c r="P6" s="53">
        <v>11.7</v>
      </c>
      <c r="Q6" s="53">
        <v>18.2</v>
      </c>
      <c r="R6" s="63">
        <v>7444</v>
      </c>
      <c r="S6">
        <f t="shared" si="2"/>
        <v>3.8718063644587293</v>
      </c>
      <c r="T6" s="27">
        <v>41459.5</v>
      </c>
      <c r="U6">
        <f t="shared" si="3"/>
        <v>4.6176240602144185</v>
      </c>
      <c r="V6">
        <v>240</v>
      </c>
      <c r="W6">
        <f t="shared" si="4"/>
        <v>2.3802112417116059</v>
      </c>
      <c r="X6">
        <v>15</v>
      </c>
      <c r="Y6">
        <f t="shared" si="5"/>
        <v>1.1760912590556813</v>
      </c>
      <c r="Z6">
        <v>1.9</v>
      </c>
      <c r="AA6">
        <f t="shared" si="6"/>
        <v>0.27875360095282892</v>
      </c>
      <c r="AB6">
        <v>3.2</v>
      </c>
      <c r="AC6">
        <f t="shared" si="7"/>
        <v>0.50514997831990605</v>
      </c>
      <c r="AD6" s="13">
        <v>86</v>
      </c>
      <c r="AE6">
        <f t="shared" si="8"/>
        <v>1.9344984512435677</v>
      </c>
      <c r="AF6" s="15">
        <v>50</v>
      </c>
      <c r="AG6">
        <f t="shared" si="9"/>
        <v>1.6989700043360187</v>
      </c>
      <c r="AH6" s="18">
        <v>9.8000000000000007</v>
      </c>
    </row>
    <row r="7" spans="1:34" ht="16" x14ac:dyDescent="0.2">
      <c r="A7" s="2" t="s">
        <v>21</v>
      </c>
      <c r="B7" s="3">
        <v>262000</v>
      </c>
      <c r="C7">
        <v>3.6638000000000002</v>
      </c>
      <c r="D7" s="48">
        <v>4.6609999999999996</v>
      </c>
      <c r="F7" s="48">
        <v>2.9192999999999998</v>
      </c>
      <c r="G7" s="48">
        <v>12.3256</v>
      </c>
      <c r="H7" s="5">
        <v>8.14</v>
      </c>
      <c r="I7" s="48">
        <v>25.85</v>
      </c>
      <c r="J7" s="48">
        <v>32.01</v>
      </c>
      <c r="K7" s="48">
        <v>42.15</v>
      </c>
      <c r="L7" s="3">
        <v>2000</v>
      </c>
      <c r="M7">
        <f t="shared" si="1"/>
        <v>3.3010299956639813</v>
      </c>
      <c r="N7" s="9">
        <v>273000</v>
      </c>
      <c r="O7" s="53">
        <v>67.2</v>
      </c>
      <c r="P7" s="53">
        <v>24.1</v>
      </c>
      <c r="Q7" s="53">
        <v>8.6</v>
      </c>
      <c r="R7" s="63">
        <v>3491.5</v>
      </c>
      <c r="S7">
        <f t="shared" si="2"/>
        <v>3.5430120463770352</v>
      </c>
      <c r="T7" s="27">
        <v>3680</v>
      </c>
      <c r="U7">
        <f t="shared" si="3"/>
        <v>3.5658478186735176</v>
      </c>
      <c r="V7">
        <v>425</v>
      </c>
      <c r="W7">
        <f t="shared" si="4"/>
        <v>2.6283889300503116</v>
      </c>
      <c r="X7">
        <v>0.5</v>
      </c>
      <c r="Y7">
        <f t="shared" si="5"/>
        <v>-0.3010299956639812</v>
      </c>
      <c r="Z7">
        <v>92.9</v>
      </c>
      <c r="AA7">
        <f t="shared" si="6"/>
        <v>1.9680157139936418</v>
      </c>
      <c r="AB7">
        <v>62.7</v>
      </c>
      <c r="AC7">
        <f t="shared" si="7"/>
        <v>1.7972675408307164</v>
      </c>
      <c r="AD7" s="13">
        <v>800</v>
      </c>
      <c r="AE7">
        <f t="shared" si="8"/>
        <v>2.9030899869919438</v>
      </c>
      <c r="AF7" s="15">
        <v>140</v>
      </c>
      <c r="AG7">
        <f t="shared" si="9"/>
        <v>2.1461280356782382</v>
      </c>
      <c r="AH7" s="18">
        <v>7.9</v>
      </c>
    </row>
    <row r="8" spans="1:34" ht="16" x14ac:dyDescent="0.2">
      <c r="A8" s="2" t="s">
        <v>22</v>
      </c>
      <c r="B8" s="3">
        <v>89000</v>
      </c>
      <c r="C8">
        <v>4.5753000000000004</v>
      </c>
      <c r="D8" s="48">
        <v>4.7451999999999996</v>
      </c>
      <c r="F8" s="48">
        <v>3.1607999999999996</v>
      </c>
      <c r="G8" s="48">
        <v>13.6122</v>
      </c>
      <c r="H8" s="5">
        <v>5.99</v>
      </c>
      <c r="I8" s="48">
        <v>24.75</v>
      </c>
      <c r="J8" s="48">
        <v>32.42</v>
      </c>
      <c r="K8" s="48">
        <v>42.83</v>
      </c>
      <c r="L8" s="3">
        <v>1000</v>
      </c>
      <c r="M8">
        <f t="shared" si="1"/>
        <v>3</v>
      </c>
      <c r="N8" s="9">
        <v>72000</v>
      </c>
      <c r="O8" s="53">
        <v>61.1</v>
      </c>
      <c r="P8" s="53">
        <v>7.4000000000000012</v>
      </c>
      <c r="Q8" s="53">
        <v>31.5</v>
      </c>
      <c r="R8" s="63">
        <v>1230</v>
      </c>
      <c r="S8">
        <f t="shared" si="2"/>
        <v>3.0899051114393981</v>
      </c>
      <c r="T8" s="27">
        <v>1260</v>
      </c>
      <c r="U8">
        <f t="shared" si="3"/>
        <v>3.1003705451175629</v>
      </c>
      <c r="V8">
        <v>10</v>
      </c>
      <c r="W8">
        <f t="shared" si="4"/>
        <v>1</v>
      </c>
      <c r="X8">
        <v>0.125</v>
      </c>
      <c r="Y8">
        <f t="shared" si="5"/>
        <v>-0.90308998699194354</v>
      </c>
      <c r="Z8">
        <v>1.7</v>
      </c>
      <c r="AA8">
        <f t="shared" si="6"/>
        <v>0.23044892137827391</v>
      </c>
      <c r="AB8">
        <v>1.4</v>
      </c>
      <c r="AC8">
        <f t="shared" si="7"/>
        <v>0.14612803567823801</v>
      </c>
      <c r="AD8" s="13">
        <v>19</v>
      </c>
      <c r="AE8">
        <f t="shared" si="8"/>
        <v>1.2787536009528289</v>
      </c>
      <c r="AF8" s="15"/>
      <c r="AG8" t="e">
        <f t="shared" si="9"/>
        <v>#NUM!</v>
      </c>
      <c r="AH8" s="18">
        <v>8.8000000000000007</v>
      </c>
    </row>
    <row r="9" spans="1:34" ht="16" x14ac:dyDescent="0.2">
      <c r="A9" s="2" t="s">
        <v>23</v>
      </c>
      <c r="B9" s="3">
        <v>110000</v>
      </c>
      <c r="C9">
        <v>3.2800000000000002</v>
      </c>
      <c r="D9" s="48">
        <v>4.8</v>
      </c>
      <c r="F9" s="48">
        <v>3.0700000000000003</v>
      </c>
      <c r="G9" s="48">
        <v>12.34</v>
      </c>
      <c r="H9" s="5">
        <v>12.3</v>
      </c>
      <c r="I9" s="48">
        <v>25.066137566137563</v>
      </c>
      <c r="J9" s="48">
        <v>28.174603174603174</v>
      </c>
      <c r="K9" s="48">
        <v>46.759259259259252</v>
      </c>
      <c r="L9" s="3">
        <v>1000</v>
      </c>
      <c r="M9">
        <f t="shared" si="1"/>
        <v>3</v>
      </c>
      <c r="N9" s="9">
        <v>86000</v>
      </c>
      <c r="O9" s="53">
        <v>65.099999999999994</v>
      </c>
      <c r="P9" s="53">
        <v>14.000000000000002</v>
      </c>
      <c r="Q9" s="53">
        <v>20.9</v>
      </c>
      <c r="R9" s="63">
        <v>710</v>
      </c>
      <c r="S9">
        <f t="shared" si="2"/>
        <v>2.8512583487190755</v>
      </c>
      <c r="T9" s="27">
        <v>730</v>
      </c>
      <c r="U9">
        <f t="shared" si="3"/>
        <v>2.8633228601204559</v>
      </c>
      <c r="V9">
        <v>15</v>
      </c>
      <c r="W9">
        <f t="shared" si="4"/>
        <v>1.1760912590556813</v>
      </c>
      <c r="Y9" t="e">
        <f t="shared" si="5"/>
        <v>#NUM!</v>
      </c>
      <c r="Z9">
        <v>1.6</v>
      </c>
      <c r="AA9">
        <f t="shared" si="6"/>
        <v>0.20411998265592479</v>
      </c>
      <c r="AB9">
        <v>1.8</v>
      </c>
      <c r="AC9">
        <f t="shared" si="7"/>
        <v>0.25527250510330607</v>
      </c>
      <c r="AD9" s="71">
        <v>110</v>
      </c>
      <c r="AE9">
        <f t="shared" si="8"/>
        <v>2.0413926851582249</v>
      </c>
      <c r="AF9" s="15"/>
      <c r="AG9" t="e">
        <f t="shared" si="9"/>
        <v>#NUM!</v>
      </c>
      <c r="AH9" s="18">
        <v>9.3000000000000007</v>
      </c>
    </row>
    <row r="10" spans="1:34" ht="16" x14ac:dyDescent="0.2">
      <c r="A10" s="2" t="s">
        <v>24</v>
      </c>
      <c r="B10" s="3">
        <v>88000</v>
      </c>
      <c r="C10">
        <v>3.6630999999999996</v>
      </c>
      <c r="D10" s="48">
        <v>4.8217999999999996</v>
      </c>
      <c r="F10" s="48">
        <v>3.1082999999999998</v>
      </c>
      <c r="G10" s="48">
        <v>12.713099999999999</v>
      </c>
      <c r="H10" s="5">
        <v>11.38</v>
      </c>
      <c r="I10" s="48">
        <v>24.81</v>
      </c>
      <c r="J10" s="48">
        <v>35.119999999999997</v>
      </c>
      <c r="K10" s="48">
        <v>40.07</v>
      </c>
      <c r="L10" s="3">
        <v>1000</v>
      </c>
      <c r="M10">
        <f t="shared" si="1"/>
        <v>3</v>
      </c>
      <c r="N10" s="9">
        <v>91000</v>
      </c>
      <c r="O10" s="53">
        <v>66.400000000000006</v>
      </c>
      <c r="P10" s="53">
        <v>21.2</v>
      </c>
      <c r="Q10" s="53">
        <v>12.4</v>
      </c>
      <c r="R10" s="63">
        <v>460</v>
      </c>
      <c r="S10">
        <f t="shared" si="2"/>
        <v>2.6627578316815739</v>
      </c>
      <c r="T10" s="27">
        <v>800</v>
      </c>
      <c r="U10">
        <f t="shared" si="3"/>
        <v>2.9030899869919438</v>
      </c>
      <c r="V10">
        <v>130</v>
      </c>
      <c r="W10">
        <f t="shared" si="4"/>
        <v>2.1139433523068369</v>
      </c>
      <c r="X10">
        <v>0.125</v>
      </c>
      <c r="Y10">
        <f t="shared" si="5"/>
        <v>-0.90308998699194354</v>
      </c>
      <c r="Z10">
        <v>0.1</v>
      </c>
      <c r="AA10">
        <f t="shared" si="6"/>
        <v>-1</v>
      </c>
      <c r="AB10">
        <v>0.2</v>
      </c>
      <c r="AC10">
        <f t="shared" si="7"/>
        <v>-0.69897000433601875</v>
      </c>
      <c r="AD10" s="71">
        <f>18*0.25</f>
        <v>4.5</v>
      </c>
      <c r="AE10">
        <f t="shared" si="8"/>
        <v>0.65321251377534373</v>
      </c>
      <c r="AF10" s="15"/>
      <c r="AG10" t="e">
        <f t="shared" si="9"/>
        <v>#NUM!</v>
      </c>
      <c r="AH10" s="18">
        <v>9.6</v>
      </c>
    </row>
    <row r="11" spans="1:34" ht="16" x14ac:dyDescent="0.2">
      <c r="A11" s="2" t="s">
        <v>25</v>
      </c>
      <c r="B11" s="3">
        <v>66000</v>
      </c>
      <c r="C11">
        <v>3.3414999999999999</v>
      </c>
      <c r="D11" s="48">
        <v>4.8506</v>
      </c>
      <c r="F11" s="48">
        <v>3.1899000000000002</v>
      </c>
      <c r="G11" s="48">
        <v>12.4962</v>
      </c>
      <c r="H11" s="5">
        <v>6.08</v>
      </c>
      <c r="I11" s="48">
        <v>25.55</v>
      </c>
      <c r="J11" s="48">
        <v>33.46</v>
      </c>
      <c r="K11" s="48">
        <v>40.99</v>
      </c>
      <c r="L11" s="3">
        <v>1000</v>
      </c>
      <c r="M11">
        <f t="shared" si="1"/>
        <v>3</v>
      </c>
      <c r="N11" s="9">
        <v>42000</v>
      </c>
      <c r="O11" s="53">
        <v>65.599999999999994</v>
      </c>
      <c r="P11" s="53">
        <v>15.6</v>
      </c>
      <c r="Q11" s="53">
        <v>18.8</v>
      </c>
      <c r="R11" s="63">
        <v>130</v>
      </c>
      <c r="S11">
        <f t="shared" si="2"/>
        <v>2.1139433523068369</v>
      </c>
      <c r="T11" s="27">
        <v>370</v>
      </c>
      <c r="U11">
        <f t="shared" si="3"/>
        <v>2.568201724066995</v>
      </c>
      <c r="V11">
        <v>5</v>
      </c>
      <c r="W11">
        <f t="shared" si="4"/>
        <v>0.69897000433601886</v>
      </c>
      <c r="X11">
        <v>1</v>
      </c>
      <c r="Y11">
        <f t="shared" si="5"/>
        <v>0</v>
      </c>
      <c r="Z11">
        <v>0.3</v>
      </c>
      <c r="AA11">
        <f t="shared" si="6"/>
        <v>-0.52287874528033762</v>
      </c>
      <c r="AB11">
        <v>2.5000000000000001E-2</v>
      </c>
      <c r="AC11">
        <f t="shared" si="7"/>
        <v>-1.6020599913279623</v>
      </c>
      <c r="AD11" s="71">
        <f>18*0.25</f>
        <v>4.5</v>
      </c>
      <c r="AE11">
        <f t="shared" si="8"/>
        <v>0.65321251377534373</v>
      </c>
      <c r="AF11" s="15"/>
      <c r="AG11" t="e">
        <f t="shared" si="9"/>
        <v>#NUM!</v>
      </c>
      <c r="AH11" s="18">
        <v>9.3000000000000007</v>
      </c>
    </row>
    <row r="12" spans="1:34" ht="16" x14ac:dyDescent="0.2">
      <c r="A12" s="2" t="s">
        <v>26</v>
      </c>
      <c r="B12" s="3">
        <v>114000</v>
      </c>
      <c r="C12">
        <v>3.234</v>
      </c>
      <c r="D12" s="48">
        <v>4.8625999999999996</v>
      </c>
      <c r="F12" s="48">
        <v>3.1196000000000002</v>
      </c>
      <c r="G12" s="48">
        <v>12.318899999999999</v>
      </c>
      <c r="H12" s="5">
        <v>7.53</v>
      </c>
      <c r="I12" s="48">
        <v>25.2</v>
      </c>
      <c r="J12" s="48">
        <v>33.26</v>
      </c>
      <c r="K12" s="48">
        <v>41.54</v>
      </c>
      <c r="L12" s="3">
        <v>1000</v>
      </c>
      <c r="M12">
        <f t="shared" si="1"/>
        <v>3</v>
      </c>
      <c r="N12" s="9">
        <v>101000</v>
      </c>
      <c r="O12" s="53">
        <v>60.9</v>
      </c>
      <c r="P12" s="53">
        <v>27.800000000000004</v>
      </c>
      <c r="Q12" s="53">
        <v>11.3</v>
      </c>
      <c r="R12" s="63">
        <v>1380</v>
      </c>
      <c r="S12">
        <f t="shared" si="2"/>
        <v>3.1398790864012365</v>
      </c>
      <c r="T12" s="27">
        <v>1300</v>
      </c>
      <c r="U12">
        <f t="shared" si="3"/>
        <v>3.1139433523068369</v>
      </c>
      <c r="V12">
        <v>1.25</v>
      </c>
      <c r="W12">
        <f t="shared" si="4"/>
        <v>9.691001300805642E-2</v>
      </c>
      <c r="X12">
        <v>0.125</v>
      </c>
      <c r="Y12">
        <f t="shared" si="5"/>
        <v>-0.90308998699194354</v>
      </c>
      <c r="Z12">
        <v>2.5000000000000001E-2</v>
      </c>
      <c r="AA12">
        <f t="shared" si="6"/>
        <v>-1.6020599913279623</v>
      </c>
      <c r="AB12">
        <v>2.5000000000000001E-2</v>
      </c>
      <c r="AC12">
        <f t="shared" si="7"/>
        <v>-1.6020599913279623</v>
      </c>
      <c r="AD12" s="71">
        <f>18*0.25</f>
        <v>4.5</v>
      </c>
      <c r="AE12">
        <f t="shared" si="8"/>
        <v>0.65321251377534373</v>
      </c>
      <c r="AF12" s="15"/>
      <c r="AG12" t="e">
        <f t="shared" si="9"/>
        <v>#NUM!</v>
      </c>
      <c r="AH12" s="18">
        <v>8.6</v>
      </c>
    </row>
    <row r="13" spans="1:34" ht="16" x14ac:dyDescent="0.2">
      <c r="A13" s="2" t="s">
        <v>27</v>
      </c>
      <c r="B13" s="3">
        <v>108000</v>
      </c>
      <c r="C13">
        <v>3.3239999999999998</v>
      </c>
      <c r="D13" s="48">
        <v>4.8102999999999998</v>
      </c>
      <c r="F13" s="48">
        <v>3.0354000000000001</v>
      </c>
      <c r="G13" s="48">
        <v>12.279</v>
      </c>
      <c r="H13" s="5">
        <v>13.04</v>
      </c>
      <c r="I13" s="48">
        <v>21.7</v>
      </c>
      <c r="J13" s="48">
        <v>28.76</v>
      </c>
      <c r="K13" s="48">
        <v>49.54</v>
      </c>
      <c r="L13" s="3">
        <v>1000</v>
      </c>
      <c r="M13">
        <f t="shared" si="1"/>
        <v>3</v>
      </c>
      <c r="N13" s="9">
        <v>97000</v>
      </c>
      <c r="O13" s="53">
        <v>72.599999999999994</v>
      </c>
      <c r="P13" s="53">
        <v>23.3</v>
      </c>
      <c r="Q13" s="53">
        <v>4.0999999999999996</v>
      </c>
      <c r="R13" s="63">
        <v>440</v>
      </c>
      <c r="S13">
        <f t="shared" si="2"/>
        <v>2.6434526764861874</v>
      </c>
      <c r="T13" s="27">
        <v>490</v>
      </c>
      <c r="U13">
        <f t="shared" si="3"/>
        <v>2.6901960800285138</v>
      </c>
      <c r="V13">
        <v>355</v>
      </c>
      <c r="W13">
        <f t="shared" si="4"/>
        <v>2.5502283530550942</v>
      </c>
      <c r="X13">
        <v>0.125</v>
      </c>
      <c r="Y13">
        <f t="shared" si="5"/>
        <v>-0.90308998699194354</v>
      </c>
      <c r="Z13">
        <v>0.7</v>
      </c>
      <c r="AA13">
        <f t="shared" si="6"/>
        <v>-0.15490195998574319</v>
      </c>
      <c r="AB13">
        <v>2.5000000000000001E-2</v>
      </c>
      <c r="AC13">
        <f t="shared" si="7"/>
        <v>-1.6020599913279623</v>
      </c>
      <c r="AD13" s="13">
        <v>64</v>
      </c>
      <c r="AE13">
        <f t="shared" si="8"/>
        <v>1.8061799739838871</v>
      </c>
      <c r="AF13" s="15">
        <v>50</v>
      </c>
      <c r="AG13">
        <f t="shared" si="9"/>
        <v>1.6989700043360187</v>
      </c>
      <c r="AH13" s="18">
        <v>9.4</v>
      </c>
    </row>
    <row r="14" spans="1:34" ht="16" x14ac:dyDescent="0.2">
      <c r="A14" s="2" t="s">
        <v>28</v>
      </c>
      <c r="B14" s="3">
        <v>86000</v>
      </c>
      <c r="C14">
        <v>3.7949999999999999</v>
      </c>
      <c r="D14" s="48">
        <v>4.819</v>
      </c>
      <c r="F14" s="48">
        <v>2.9990999999999999</v>
      </c>
      <c r="G14" s="48">
        <v>12.7332</v>
      </c>
      <c r="H14" s="5">
        <v>8.8000000000000007</v>
      </c>
      <c r="I14" s="48">
        <v>23.3</v>
      </c>
      <c r="J14" s="48">
        <v>30.510000000000005</v>
      </c>
      <c r="K14" s="48">
        <v>46.19</v>
      </c>
      <c r="L14" s="3">
        <v>1000</v>
      </c>
      <c r="M14">
        <f t="shared" si="1"/>
        <v>3</v>
      </c>
      <c r="N14" s="9">
        <v>84000</v>
      </c>
      <c r="O14" s="53">
        <v>70.900000000000006</v>
      </c>
      <c r="P14" s="53">
        <v>20.5</v>
      </c>
      <c r="Q14" s="53">
        <v>8.6999999999999993</v>
      </c>
      <c r="R14" s="63">
        <v>490</v>
      </c>
      <c r="S14">
        <f t="shared" si="2"/>
        <v>2.6901960800285138</v>
      </c>
      <c r="T14" s="27">
        <v>800</v>
      </c>
      <c r="U14">
        <f t="shared" si="3"/>
        <v>2.9030899869919438</v>
      </c>
      <c r="V14">
        <v>5</v>
      </c>
      <c r="W14">
        <f t="shared" si="4"/>
        <v>0.69897000433601886</v>
      </c>
      <c r="X14">
        <v>0.5</v>
      </c>
      <c r="Y14">
        <f t="shared" si="5"/>
        <v>-0.3010299956639812</v>
      </c>
      <c r="Z14">
        <v>0.1</v>
      </c>
      <c r="AA14">
        <f t="shared" si="6"/>
        <v>-1</v>
      </c>
      <c r="AB14">
        <v>2.5000000000000001E-2</v>
      </c>
      <c r="AC14">
        <f t="shared" si="7"/>
        <v>-1.6020599913279623</v>
      </c>
      <c r="AD14" s="13">
        <v>19</v>
      </c>
      <c r="AE14">
        <f t="shared" si="8"/>
        <v>1.2787536009528289</v>
      </c>
      <c r="AF14" s="15"/>
      <c r="AG14" t="e">
        <f t="shared" si="9"/>
        <v>#NUM!</v>
      </c>
      <c r="AH14" s="18">
        <v>7.3</v>
      </c>
    </row>
    <row r="15" spans="1:34" ht="16" x14ac:dyDescent="0.2">
      <c r="A15" s="2" t="s">
        <v>30</v>
      </c>
      <c r="B15" s="3">
        <v>130000</v>
      </c>
      <c r="C15">
        <v>3.7699999999999996</v>
      </c>
      <c r="D15" s="48">
        <v>4.72</v>
      </c>
      <c r="F15" s="48">
        <v>3.01</v>
      </c>
      <c r="G15" s="48">
        <v>12.64</v>
      </c>
      <c r="H15" s="5">
        <v>12</v>
      </c>
      <c r="I15" s="48">
        <v>28.307779670641679</v>
      </c>
      <c r="J15" s="48">
        <v>33.39011925042589</v>
      </c>
      <c r="K15" s="48">
        <v>38.302101078932424</v>
      </c>
      <c r="L15" s="3">
        <v>1000</v>
      </c>
      <c r="M15">
        <f t="shared" si="1"/>
        <v>3</v>
      </c>
      <c r="N15" s="9">
        <v>80000</v>
      </c>
      <c r="O15" s="53">
        <v>80.8</v>
      </c>
      <c r="P15" s="53">
        <v>14.2</v>
      </c>
      <c r="Q15" s="53">
        <v>5</v>
      </c>
      <c r="R15" s="63">
        <v>2470</v>
      </c>
      <c r="S15">
        <f t="shared" si="2"/>
        <v>3.3926969532596658</v>
      </c>
      <c r="T15" s="27">
        <v>1970</v>
      </c>
      <c r="U15">
        <f t="shared" si="3"/>
        <v>3.2944662261615929</v>
      </c>
      <c r="V15">
        <v>20</v>
      </c>
      <c r="W15">
        <f t="shared" si="4"/>
        <v>1.3010299956639813</v>
      </c>
      <c r="Y15" t="e">
        <f t="shared" si="5"/>
        <v>#NUM!</v>
      </c>
      <c r="Z15">
        <v>2.6</v>
      </c>
      <c r="AA15">
        <f t="shared" si="6"/>
        <v>0.41497334797081797</v>
      </c>
      <c r="AB15">
        <v>4.5</v>
      </c>
      <c r="AC15">
        <f t="shared" si="7"/>
        <v>0.65321251377534373</v>
      </c>
      <c r="AD15" s="71">
        <v>120</v>
      </c>
      <c r="AE15">
        <f t="shared" si="8"/>
        <v>2.0791812460476247</v>
      </c>
      <c r="AF15" s="15"/>
      <c r="AG15" t="e">
        <f t="shared" si="9"/>
        <v>#NUM!</v>
      </c>
      <c r="AH15" s="18">
        <v>9.3000000000000007</v>
      </c>
    </row>
    <row r="16" spans="1:34" ht="16" x14ac:dyDescent="0.2">
      <c r="A16" s="2" t="s">
        <v>31</v>
      </c>
      <c r="B16" s="3">
        <v>92000</v>
      </c>
      <c r="C16">
        <v>4.1211000000000002</v>
      </c>
      <c r="D16" s="48">
        <v>4.694</v>
      </c>
      <c r="F16" s="48">
        <v>3.2223000000000002</v>
      </c>
      <c r="G16" s="48">
        <v>13.151400000000002</v>
      </c>
      <c r="H16" s="5">
        <v>9.82</v>
      </c>
      <c r="I16" s="48">
        <v>26.71</v>
      </c>
      <c r="J16" s="48">
        <v>40.07</v>
      </c>
      <c r="K16" s="48">
        <v>33.22</v>
      </c>
      <c r="L16" s="3">
        <v>143000</v>
      </c>
      <c r="M16">
        <f t="shared" si="1"/>
        <v>5.1553360374650614</v>
      </c>
      <c r="N16" s="9">
        <v>111000</v>
      </c>
      <c r="O16" s="53">
        <v>71.900000000000006</v>
      </c>
      <c r="P16" s="53">
        <v>23.4</v>
      </c>
      <c r="Q16" s="53">
        <v>4.8</v>
      </c>
      <c r="R16" s="63">
        <v>9774</v>
      </c>
      <c r="S16">
        <f t="shared" si="2"/>
        <v>3.9900723346921532</v>
      </c>
      <c r="T16" s="27">
        <v>212000</v>
      </c>
      <c r="U16">
        <f t="shared" si="3"/>
        <v>5.3263358609287517</v>
      </c>
      <c r="V16">
        <v>30</v>
      </c>
      <c r="W16">
        <f t="shared" si="4"/>
        <v>1.4771212547196624</v>
      </c>
      <c r="X16">
        <v>312.5</v>
      </c>
      <c r="Y16">
        <f t="shared" si="5"/>
        <v>2.4948500216800942</v>
      </c>
      <c r="Z16">
        <v>1.8</v>
      </c>
      <c r="AA16">
        <f t="shared" si="6"/>
        <v>0.25527250510330607</v>
      </c>
      <c r="AB16">
        <v>2</v>
      </c>
      <c r="AC16">
        <f t="shared" si="7"/>
        <v>0.3010299956639812</v>
      </c>
      <c r="AD16" s="13">
        <v>200</v>
      </c>
      <c r="AE16">
        <f t="shared" si="8"/>
        <v>2.3010299956639813</v>
      </c>
      <c r="AF16" s="15">
        <v>50</v>
      </c>
      <c r="AG16">
        <f t="shared" si="9"/>
        <v>1.6989700043360187</v>
      </c>
      <c r="AH16" s="18">
        <v>9.4</v>
      </c>
    </row>
    <row r="17" spans="1:34" ht="16" x14ac:dyDescent="0.2">
      <c r="A17" s="2" t="s">
        <v>32</v>
      </c>
      <c r="B17" s="3">
        <v>119000</v>
      </c>
      <c r="C17">
        <v>4.3452000000000002</v>
      </c>
      <c r="D17" s="48">
        <v>4.6927000000000003</v>
      </c>
      <c r="F17" s="48">
        <v>3.2778999999999994</v>
      </c>
      <c r="G17" s="48">
        <v>13.419600000000001</v>
      </c>
      <c r="H17" s="5">
        <v>10.53</v>
      </c>
      <c r="I17" s="48">
        <v>27.33</v>
      </c>
      <c r="J17" s="48">
        <v>38.07</v>
      </c>
      <c r="K17" s="48">
        <v>34.6</v>
      </c>
      <c r="L17" s="3">
        <v>7000</v>
      </c>
      <c r="M17">
        <f t="shared" si="1"/>
        <v>3.8450980400142569</v>
      </c>
      <c r="N17" s="9">
        <v>83000</v>
      </c>
      <c r="O17" s="53">
        <v>62.9</v>
      </c>
      <c r="P17" s="53">
        <v>23.4</v>
      </c>
      <c r="Q17" s="53">
        <v>13.699999999999998</v>
      </c>
      <c r="R17" s="63">
        <v>3270</v>
      </c>
      <c r="S17">
        <f t="shared" si="2"/>
        <v>3.514547752660286</v>
      </c>
      <c r="T17" s="27">
        <v>12654</v>
      </c>
      <c r="U17">
        <f t="shared" si="3"/>
        <v>4.1022278301231303</v>
      </c>
      <c r="V17">
        <v>10</v>
      </c>
      <c r="W17">
        <f t="shared" si="4"/>
        <v>1</v>
      </c>
      <c r="X17">
        <v>3.5</v>
      </c>
      <c r="Y17">
        <f t="shared" si="5"/>
        <v>0.54406804435027567</v>
      </c>
      <c r="Z17">
        <v>1.2</v>
      </c>
      <c r="AA17">
        <f t="shared" si="6"/>
        <v>7.9181246047624818E-2</v>
      </c>
      <c r="AB17">
        <v>0.2</v>
      </c>
      <c r="AC17">
        <f t="shared" si="7"/>
        <v>-0.69897000433601875</v>
      </c>
      <c r="AD17" s="13">
        <v>220</v>
      </c>
      <c r="AE17">
        <f t="shared" si="8"/>
        <v>2.3424226808222062</v>
      </c>
      <c r="AF17" s="15">
        <v>20</v>
      </c>
      <c r="AG17">
        <f t="shared" si="9"/>
        <v>1.3010299956639813</v>
      </c>
      <c r="AH17" s="18">
        <v>9.1999999999999993</v>
      </c>
    </row>
    <row r="18" spans="1:34" ht="16" x14ac:dyDescent="0.2">
      <c r="A18" s="2" t="s">
        <v>33</v>
      </c>
      <c r="B18" s="3">
        <v>65000</v>
      </c>
      <c r="C18">
        <v>4.1368999999999998</v>
      </c>
      <c r="D18" s="48">
        <v>4.7073999999999998</v>
      </c>
      <c r="F18" s="48">
        <v>3.1503999999999999</v>
      </c>
      <c r="G18" s="48">
        <v>13.085800000000001</v>
      </c>
      <c r="H18" s="5">
        <v>11.99</v>
      </c>
      <c r="I18" s="48">
        <v>25.489999999999995</v>
      </c>
      <c r="J18" s="48">
        <v>37.700000000000003</v>
      </c>
      <c r="K18" s="48">
        <v>36.81</v>
      </c>
      <c r="L18" s="3">
        <v>1000</v>
      </c>
      <c r="M18">
        <f t="shared" si="1"/>
        <v>3</v>
      </c>
      <c r="N18" s="9">
        <v>64000</v>
      </c>
      <c r="O18" s="53">
        <v>64.2</v>
      </c>
      <c r="P18" s="53">
        <v>22.1</v>
      </c>
      <c r="Q18" s="53">
        <v>13.699999999999998</v>
      </c>
      <c r="R18" s="63">
        <v>980</v>
      </c>
      <c r="S18">
        <f t="shared" si="2"/>
        <v>2.9912260756924947</v>
      </c>
      <c r="T18" s="27">
        <v>960</v>
      </c>
      <c r="U18">
        <f t="shared" si="3"/>
        <v>2.9822712330395684</v>
      </c>
      <c r="V18">
        <v>1.25</v>
      </c>
      <c r="W18">
        <f t="shared" si="4"/>
        <v>9.691001300805642E-2</v>
      </c>
      <c r="X18">
        <v>11.5</v>
      </c>
      <c r="Y18">
        <f t="shared" si="5"/>
        <v>1.0606978403536116</v>
      </c>
      <c r="Z18">
        <v>1.4</v>
      </c>
      <c r="AA18">
        <f t="shared" si="6"/>
        <v>0.14612803567823801</v>
      </c>
      <c r="AB18">
        <v>0.4</v>
      </c>
      <c r="AC18">
        <f t="shared" si="7"/>
        <v>-0.3979400086720376</v>
      </c>
      <c r="AD18" s="13">
        <v>64</v>
      </c>
      <c r="AE18">
        <f t="shared" si="8"/>
        <v>1.8061799739838871</v>
      </c>
      <c r="AF18" s="15">
        <v>20</v>
      </c>
      <c r="AG18">
        <f t="shared" si="9"/>
        <v>1.3010299956639813</v>
      </c>
      <c r="AH18" s="18">
        <v>9.4</v>
      </c>
    </row>
    <row r="19" spans="1:34" ht="16" x14ac:dyDescent="0.2">
      <c r="A19" s="2" t="s">
        <v>34</v>
      </c>
      <c r="B19" s="3">
        <v>95000</v>
      </c>
      <c r="C19">
        <v>3.9163999999999999</v>
      </c>
      <c r="D19" s="48">
        <v>4.7373000000000003</v>
      </c>
      <c r="F19" s="48">
        <v>3.0078</v>
      </c>
      <c r="G19" s="48">
        <v>12.7637</v>
      </c>
      <c r="H19" s="5">
        <v>9.59</v>
      </c>
      <c r="I19" s="48">
        <v>24.53</v>
      </c>
      <c r="J19" s="48">
        <v>34.93</v>
      </c>
      <c r="K19" s="48">
        <v>40.54</v>
      </c>
      <c r="L19" s="3">
        <v>2000</v>
      </c>
      <c r="M19">
        <f t="shared" si="1"/>
        <v>3.3010299956639813</v>
      </c>
      <c r="N19" s="9">
        <v>88000</v>
      </c>
      <c r="O19" s="53">
        <v>71.2</v>
      </c>
      <c r="P19" s="53">
        <v>14.400000000000002</v>
      </c>
      <c r="Q19" s="53">
        <v>14.400000000000002</v>
      </c>
      <c r="R19" s="63">
        <v>2380</v>
      </c>
      <c r="S19">
        <f t="shared" si="2"/>
        <v>3.3765769570565118</v>
      </c>
      <c r="T19" s="27">
        <v>4903.5</v>
      </c>
      <c r="U19">
        <f t="shared" si="3"/>
        <v>3.6905061796360501</v>
      </c>
      <c r="V19">
        <v>50</v>
      </c>
      <c r="W19">
        <f t="shared" si="4"/>
        <v>1.6989700043360187</v>
      </c>
      <c r="X19">
        <v>1.5</v>
      </c>
      <c r="Y19">
        <f t="shared" si="5"/>
        <v>0.17609125905568124</v>
      </c>
      <c r="Z19">
        <v>2.6</v>
      </c>
      <c r="AA19">
        <f t="shared" si="6"/>
        <v>0.41497334797081797</v>
      </c>
      <c r="AB19">
        <v>1</v>
      </c>
      <c r="AC19">
        <f t="shared" si="7"/>
        <v>0</v>
      </c>
      <c r="AD19" s="13">
        <v>64</v>
      </c>
      <c r="AE19">
        <f t="shared" si="8"/>
        <v>1.8061799739838871</v>
      </c>
      <c r="AF19" s="15">
        <v>60</v>
      </c>
      <c r="AG19">
        <f t="shared" si="9"/>
        <v>1.7781512503836436</v>
      </c>
      <c r="AH19" s="18">
        <v>9.1999999999999993</v>
      </c>
    </row>
    <row r="20" spans="1:34" ht="16" x14ac:dyDescent="0.2">
      <c r="A20" s="2" t="s">
        <v>35</v>
      </c>
      <c r="B20" s="3">
        <v>73000</v>
      </c>
      <c r="C20">
        <v>3.7784999999999997</v>
      </c>
      <c r="D20" s="48">
        <v>4.6989000000000001</v>
      </c>
      <c r="F20" s="48">
        <v>3.0015000000000001</v>
      </c>
      <c r="G20" s="48">
        <v>12.584099999999998</v>
      </c>
      <c r="H20" s="5">
        <v>8.31</v>
      </c>
      <c r="I20" s="48">
        <v>24.83</v>
      </c>
      <c r="J20" s="48">
        <v>37.26</v>
      </c>
      <c r="K20" s="48">
        <v>37.909999999999997</v>
      </c>
      <c r="L20" s="3">
        <v>1000</v>
      </c>
      <c r="M20">
        <f t="shared" si="1"/>
        <v>3</v>
      </c>
      <c r="N20" s="9">
        <v>68000</v>
      </c>
      <c r="O20" s="53">
        <v>62.7</v>
      </c>
      <c r="P20" s="53">
        <v>24.5</v>
      </c>
      <c r="Q20" s="53">
        <v>12.7</v>
      </c>
      <c r="R20" s="63">
        <v>830</v>
      </c>
      <c r="S20">
        <f t="shared" si="2"/>
        <v>2.9190780923760737</v>
      </c>
      <c r="T20" s="27">
        <v>790</v>
      </c>
      <c r="U20">
        <f t="shared" si="3"/>
        <v>2.8976270912904414</v>
      </c>
      <c r="V20">
        <v>25</v>
      </c>
      <c r="W20">
        <f t="shared" si="4"/>
        <v>1.3979400086720377</v>
      </c>
      <c r="X20">
        <v>2</v>
      </c>
      <c r="Y20">
        <f t="shared" si="5"/>
        <v>0.3010299956639812</v>
      </c>
      <c r="Z20">
        <v>1.5</v>
      </c>
      <c r="AA20">
        <f t="shared" si="6"/>
        <v>0.17609125905568124</v>
      </c>
      <c r="AB20">
        <v>1.8</v>
      </c>
      <c r="AC20">
        <f t="shared" si="7"/>
        <v>0.25527250510330607</v>
      </c>
      <c r="AD20" s="13">
        <v>160</v>
      </c>
      <c r="AE20">
        <f t="shared" si="8"/>
        <v>2.2041199826559246</v>
      </c>
      <c r="AF20" s="15"/>
      <c r="AG20" t="e">
        <f t="shared" si="9"/>
        <v>#NUM!</v>
      </c>
      <c r="AH20" s="18">
        <v>9.1999999999999993</v>
      </c>
    </row>
    <row r="21" spans="1:34" ht="16" x14ac:dyDescent="0.2">
      <c r="A21" s="2" t="s">
        <v>36</v>
      </c>
      <c r="B21" s="3">
        <v>160000</v>
      </c>
      <c r="C21">
        <v>4.12</v>
      </c>
      <c r="D21" s="48">
        <v>4.71</v>
      </c>
      <c r="F21" s="48">
        <v>3.09</v>
      </c>
      <c r="G21" s="48">
        <v>13.05</v>
      </c>
      <c r="H21" s="5">
        <v>12.1</v>
      </c>
      <c r="I21" s="48">
        <v>25.929778933680105</v>
      </c>
      <c r="J21" s="48">
        <v>33.420026007802342</v>
      </c>
      <c r="K21" s="48">
        <v>40.650195058517561</v>
      </c>
      <c r="L21" s="3">
        <v>5000</v>
      </c>
      <c r="M21">
        <f t="shared" si="1"/>
        <v>3.6989700043360187</v>
      </c>
      <c r="N21" s="9">
        <v>113000</v>
      </c>
      <c r="O21" s="53">
        <v>77.099999999999994</v>
      </c>
      <c r="P21" s="53">
        <v>16.3</v>
      </c>
      <c r="Q21" s="53">
        <v>6.6000000000000005</v>
      </c>
      <c r="R21" s="63">
        <v>4505.5</v>
      </c>
      <c r="S21">
        <f t="shared" si="2"/>
        <v>3.6537429940257358</v>
      </c>
      <c r="T21" s="27">
        <v>3620</v>
      </c>
      <c r="U21">
        <f t="shared" si="3"/>
        <v>3.5587085705331658</v>
      </c>
      <c r="V21">
        <v>130</v>
      </c>
      <c r="W21">
        <f t="shared" si="4"/>
        <v>2.1139433523068369</v>
      </c>
      <c r="Y21" t="e">
        <f t="shared" si="5"/>
        <v>#NUM!</v>
      </c>
      <c r="Z21">
        <v>5.3</v>
      </c>
      <c r="AA21">
        <f t="shared" si="6"/>
        <v>0.72427586960078905</v>
      </c>
      <c r="AB21">
        <v>4</v>
      </c>
      <c r="AC21">
        <f t="shared" si="7"/>
        <v>0.6020599913279624</v>
      </c>
      <c r="AD21" s="13">
        <v>480</v>
      </c>
      <c r="AE21">
        <f t="shared" si="8"/>
        <v>2.6812412373755872</v>
      </c>
      <c r="AF21" s="15"/>
      <c r="AG21" t="e">
        <f t="shared" si="9"/>
        <v>#NUM!</v>
      </c>
      <c r="AH21" s="18">
        <v>8.5</v>
      </c>
    </row>
    <row r="22" spans="1:34" ht="16" x14ac:dyDescent="0.2">
      <c r="A22" s="2" t="s">
        <v>37</v>
      </c>
      <c r="B22" s="3">
        <v>97000</v>
      </c>
      <c r="C22">
        <v>4.3708999999999998</v>
      </c>
      <c r="D22" s="48">
        <v>4.6852999999999998</v>
      </c>
      <c r="F22" s="48">
        <v>3.2122000000000006</v>
      </c>
      <c r="G22" s="48">
        <v>13.3796</v>
      </c>
      <c r="H22" s="5">
        <v>9.7200000000000006</v>
      </c>
      <c r="I22" s="48">
        <v>25.11</v>
      </c>
      <c r="J22" s="48">
        <v>40.6</v>
      </c>
      <c r="K22" s="48">
        <v>34.299999999999997</v>
      </c>
      <c r="L22" s="3">
        <v>6000</v>
      </c>
      <c r="M22">
        <f t="shared" si="1"/>
        <v>3.7781512503836434</v>
      </c>
      <c r="N22" s="9">
        <v>101000</v>
      </c>
      <c r="O22" s="53">
        <v>71.900000000000006</v>
      </c>
      <c r="P22" s="53">
        <v>24.8</v>
      </c>
      <c r="Q22" s="53">
        <v>3.3000000000000003</v>
      </c>
      <c r="R22" s="63">
        <v>5817</v>
      </c>
      <c r="S22">
        <f t="shared" si="2"/>
        <v>3.7646990637983677</v>
      </c>
      <c r="T22" s="27">
        <v>8300.5</v>
      </c>
      <c r="U22">
        <f t="shared" si="3"/>
        <v>3.919104253906271</v>
      </c>
      <c r="V22">
        <v>70</v>
      </c>
      <c r="W22">
        <f t="shared" si="4"/>
        <v>1.8450980400142569</v>
      </c>
      <c r="X22">
        <v>7</v>
      </c>
      <c r="Y22">
        <f t="shared" si="5"/>
        <v>0.84509804001425681</v>
      </c>
      <c r="Z22">
        <v>5.2</v>
      </c>
      <c r="AA22">
        <f t="shared" si="6"/>
        <v>0.71600334363479923</v>
      </c>
      <c r="AB22">
        <v>3.8</v>
      </c>
      <c r="AC22">
        <f t="shared" si="7"/>
        <v>0.57978359661681012</v>
      </c>
      <c r="AD22" s="13">
        <v>400</v>
      </c>
      <c r="AE22">
        <f t="shared" si="8"/>
        <v>2.6020599913279625</v>
      </c>
      <c r="AF22" s="15"/>
      <c r="AG22" t="e">
        <f t="shared" si="9"/>
        <v>#NUM!</v>
      </c>
      <c r="AH22" s="18">
        <v>8.5</v>
      </c>
    </row>
    <row r="23" spans="1:34" ht="16" x14ac:dyDescent="0.2">
      <c r="A23" s="2" t="s">
        <v>38</v>
      </c>
      <c r="B23" s="3">
        <v>90000</v>
      </c>
      <c r="C23">
        <v>4.5583999999999998</v>
      </c>
      <c r="D23" s="48">
        <v>4.6798000000000002</v>
      </c>
      <c r="F23" s="48">
        <v>3.2980999999999998</v>
      </c>
      <c r="G23" s="48">
        <v>13.640499999999999</v>
      </c>
      <c r="H23" s="5">
        <v>7.16</v>
      </c>
      <c r="I23" s="48">
        <v>25.56</v>
      </c>
      <c r="J23" s="48">
        <v>37.51</v>
      </c>
      <c r="K23" s="48">
        <v>36.93</v>
      </c>
      <c r="L23" s="3">
        <v>4000</v>
      </c>
      <c r="M23">
        <f t="shared" si="1"/>
        <v>3.6020599913279625</v>
      </c>
      <c r="N23" s="9">
        <v>69000</v>
      </c>
      <c r="O23" s="53">
        <v>72.8</v>
      </c>
      <c r="P23" s="53">
        <v>22.3</v>
      </c>
      <c r="Q23" s="53">
        <v>4.9000000000000004</v>
      </c>
      <c r="R23" s="63">
        <v>8669</v>
      </c>
      <c r="S23">
        <f t="shared" si="2"/>
        <v>3.9379690029514527</v>
      </c>
      <c r="T23" s="27">
        <v>9455</v>
      </c>
      <c r="U23">
        <f t="shared" si="3"/>
        <v>3.9756615331810585</v>
      </c>
      <c r="V23">
        <v>50</v>
      </c>
      <c r="W23">
        <f t="shared" si="4"/>
        <v>1.6989700043360187</v>
      </c>
      <c r="X23">
        <v>9</v>
      </c>
      <c r="Y23">
        <f t="shared" si="5"/>
        <v>0.95424250943932487</v>
      </c>
      <c r="Z23">
        <v>9.9</v>
      </c>
      <c r="AA23">
        <f t="shared" si="6"/>
        <v>0.9956351945975499</v>
      </c>
      <c r="AB23">
        <v>7.2222222222222223</v>
      </c>
      <c r="AC23">
        <f t="shared" si="7"/>
        <v>0.85867084720353071</v>
      </c>
      <c r="AD23" s="13">
        <v>700</v>
      </c>
      <c r="AE23">
        <f t="shared" si="8"/>
        <v>2.8450980400142569</v>
      </c>
      <c r="AF23" s="15">
        <v>490</v>
      </c>
      <c r="AG23">
        <f t="shared" si="9"/>
        <v>2.6901960800285138</v>
      </c>
      <c r="AH23" s="18">
        <v>9.4</v>
      </c>
    </row>
    <row r="24" spans="1:34" ht="16" x14ac:dyDescent="0.2">
      <c r="A24" s="2" t="s">
        <v>39</v>
      </c>
      <c r="B24" s="3">
        <v>78000</v>
      </c>
      <c r="C24">
        <v>4.5483000000000002</v>
      </c>
      <c r="D24" s="48">
        <v>4.6624999999999996</v>
      </c>
      <c r="F24" s="48">
        <v>3.2342000000000004</v>
      </c>
      <c r="G24" s="48">
        <v>13.540800000000001</v>
      </c>
      <c r="H24" s="5">
        <v>9.89</v>
      </c>
      <c r="I24" s="48">
        <v>24.45</v>
      </c>
      <c r="J24" s="48">
        <v>37.68</v>
      </c>
      <c r="K24" s="48">
        <v>37.880000000000003</v>
      </c>
      <c r="L24" s="3">
        <v>2000</v>
      </c>
      <c r="M24">
        <f t="shared" si="1"/>
        <v>3.3010299956639813</v>
      </c>
      <c r="N24" s="9">
        <v>73000</v>
      </c>
      <c r="O24" s="53">
        <v>56.899999999999991</v>
      </c>
      <c r="P24" s="53">
        <v>23.9</v>
      </c>
      <c r="Q24" s="53">
        <v>19.3</v>
      </c>
      <c r="R24" s="63">
        <v>1110</v>
      </c>
      <c r="S24">
        <f t="shared" si="2"/>
        <v>3.0453229787866576</v>
      </c>
      <c r="T24" s="27">
        <v>1080</v>
      </c>
      <c r="U24">
        <f t="shared" si="3"/>
        <v>3.0334237554869499</v>
      </c>
      <c r="V24">
        <v>75</v>
      </c>
      <c r="W24">
        <f t="shared" si="4"/>
        <v>1.8750612633917001</v>
      </c>
      <c r="X24">
        <v>1</v>
      </c>
      <c r="Y24">
        <f t="shared" si="5"/>
        <v>0</v>
      </c>
      <c r="Z24">
        <v>3.4</v>
      </c>
      <c r="AA24">
        <f t="shared" si="6"/>
        <v>0.53147891704225514</v>
      </c>
      <c r="AB24">
        <v>3.5</v>
      </c>
      <c r="AC24">
        <f t="shared" si="7"/>
        <v>0.54406804435027567</v>
      </c>
      <c r="AD24" s="13">
        <v>480</v>
      </c>
      <c r="AE24">
        <f t="shared" si="8"/>
        <v>2.6812412373755872</v>
      </c>
      <c r="AF24" s="15">
        <v>80</v>
      </c>
      <c r="AG24">
        <f t="shared" si="9"/>
        <v>1.9030899869919435</v>
      </c>
      <c r="AH24" s="18">
        <v>9.5</v>
      </c>
    </row>
    <row r="25" spans="1:34" ht="16" x14ac:dyDescent="0.2">
      <c r="A25" s="2" t="s">
        <v>40</v>
      </c>
      <c r="B25" s="3">
        <v>104000</v>
      </c>
      <c r="C25">
        <v>4.0884</v>
      </c>
      <c r="D25" s="48">
        <v>4.7628000000000004</v>
      </c>
      <c r="F25" s="48">
        <v>3.0407999999999999</v>
      </c>
      <c r="G25" s="48">
        <v>13.001999999999999</v>
      </c>
      <c r="H25" s="5">
        <v>9.67</v>
      </c>
      <c r="I25" s="48">
        <v>25.290000000000003</v>
      </c>
      <c r="J25" s="48">
        <v>36.15</v>
      </c>
      <c r="K25" s="48">
        <v>38.56</v>
      </c>
      <c r="L25" s="3">
        <v>45000</v>
      </c>
      <c r="M25">
        <f t="shared" si="1"/>
        <v>4.653212513775344</v>
      </c>
      <c r="N25" s="9">
        <v>104000</v>
      </c>
      <c r="O25" s="53">
        <v>78.8</v>
      </c>
      <c r="P25" s="53">
        <v>14.7</v>
      </c>
      <c r="Q25" s="53">
        <v>6.4</v>
      </c>
      <c r="R25" s="63">
        <v>28028</v>
      </c>
      <c r="S25">
        <f t="shared" si="2"/>
        <v>4.4475921088215378</v>
      </c>
      <c r="T25" s="27">
        <v>203000</v>
      </c>
      <c r="U25">
        <f t="shared" si="3"/>
        <v>5.3074960379132126</v>
      </c>
      <c r="V25">
        <v>33400</v>
      </c>
      <c r="W25">
        <f t="shared" si="4"/>
        <v>4.5237464668115646</v>
      </c>
      <c r="X25">
        <v>66.5</v>
      </c>
      <c r="Y25">
        <f t="shared" si="5"/>
        <v>1.8228216453031045</v>
      </c>
      <c r="Z25">
        <v>1.9</v>
      </c>
      <c r="AA25">
        <f t="shared" si="6"/>
        <v>0.27875360095282892</v>
      </c>
      <c r="AB25">
        <v>1.9</v>
      </c>
      <c r="AC25">
        <f t="shared" si="7"/>
        <v>0.27875360095282892</v>
      </c>
      <c r="AD25" s="13">
        <v>90</v>
      </c>
      <c r="AE25">
        <f t="shared" si="8"/>
        <v>1.954242509439325</v>
      </c>
      <c r="AF25" s="15">
        <v>90</v>
      </c>
      <c r="AG25">
        <f t="shared" si="9"/>
        <v>1.954242509439325</v>
      </c>
      <c r="AH25" s="18">
        <v>9.5</v>
      </c>
    </row>
    <row r="26" spans="1:34" ht="16" x14ac:dyDescent="0.2">
      <c r="A26" s="2" t="s">
        <v>41</v>
      </c>
      <c r="B26" s="3">
        <v>126000</v>
      </c>
      <c r="C26">
        <v>3.9226000000000005</v>
      </c>
      <c r="D26" s="48">
        <v>4.6986999999999997</v>
      </c>
      <c r="F26" s="48">
        <v>3.1265999999999994</v>
      </c>
      <c r="G26" s="48">
        <v>12.866099999999999</v>
      </c>
      <c r="H26" s="5">
        <v>9.44</v>
      </c>
      <c r="I26" s="48">
        <v>23.84</v>
      </c>
      <c r="J26" s="48">
        <v>37.090000000000003</v>
      </c>
      <c r="K26" s="48">
        <v>39.07</v>
      </c>
      <c r="L26" s="3">
        <v>4000</v>
      </c>
      <c r="M26">
        <f t="shared" si="1"/>
        <v>3.6020599913279625</v>
      </c>
      <c r="N26" s="9">
        <v>108000</v>
      </c>
      <c r="O26" s="53">
        <v>73</v>
      </c>
      <c r="P26" s="53">
        <v>20.8</v>
      </c>
      <c r="Q26" s="53">
        <v>6.3</v>
      </c>
      <c r="R26" s="63">
        <v>3150</v>
      </c>
      <c r="S26">
        <f t="shared" si="2"/>
        <v>3.4983105537896004</v>
      </c>
      <c r="T26" s="27">
        <v>3750</v>
      </c>
      <c r="U26">
        <f t="shared" si="3"/>
        <v>3.5740312677277188</v>
      </c>
      <c r="V26">
        <v>80</v>
      </c>
      <c r="W26">
        <f t="shared" si="4"/>
        <v>1.9030899869919435</v>
      </c>
      <c r="X26">
        <v>16</v>
      </c>
      <c r="Y26">
        <f t="shared" si="5"/>
        <v>1.2041199826559248</v>
      </c>
      <c r="Z26">
        <v>3.8</v>
      </c>
      <c r="AA26">
        <f t="shared" si="6"/>
        <v>0.57978359661681012</v>
      </c>
      <c r="AB26">
        <v>2.2999999999999998</v>
      </c>
      <c r="AC26">
        <f t="shared" si="7"/>
        <v>0.36172783601759284</v>
      </c>
      <c r="AD26" s="13">
        <v>260</v>
      </c>
      <c r="AE26">
        <f t="shared" si="8"/>
        <v>2.4149733479708178</v>
      </c>
      <c r="AF26" s="15">
        <v>40</v>
      </c>
      <c r="AG26">
        <f t="shared" si="9"/>
        <v>1.6020599913279623</v>
      </c>
      <c r="AH26" s="18">
        <v>9.3000000000000007</v>
      </c>
    </row>
    <row r="27" spans="1:34" ht="16" x14ac:dyDescent="0.2">
      <c r="A27" s="2" t="s">
        <v>42</v>
      </c>
      <c r="B27" s="3">
        <v>180000</v>
      </c>
      <c r="C27">
        <v>5.0299999999999994</v>
      </c>
      <c r="D27" s="48">
        <v>4.63</v>
      </c>
      <c r="F27" s="48">
        <v>3.73</v>
      </c>
      <c r="G27" s="48">
        <v>14.530000000000001</v>
      </c>
      <c r="H27" s="5">
        <v>15.2</v>
      </c>
      <c r="I27" s="48">
        <v>30.047265361242403</v>
      </c>
      <c r="J27" s="48">
        <v>39.860454647760527</v>
      </c>
      <c r="K27" s="48">
        <v>30.092279990997078</v>
      </c>
      <c r="L27" s="3">
        <v>6000</v>
      </c>
      <c r="M27">
        <f t="shared" si="1"/>
        <v>3.7781512503836434</v>
      </c>
      <c r="N27" s="9">
        <v>139000</v>
      </c>
      <c r="O27" s="53">
        <v>66</v>
      </c>
      <c r="P27" s="53">
        <v>27.3</v>
      </c>
      <c r="Q27" s="53">
        <v>6.7</v>
      </c>
      <c r="R27" s="63">
        <v>940</v>
      </c>
      <c r="S27">
        <f t="shared" si="2"/>
        <v>2.9731278535996988</v>
      </c>
      <c r="T27" s="27">
        <v>1180</v>
      </c>
      <c r="U27">
        <f t="shared" si="3"/>
        <v>3.0718820073061255</v>
      </c>
      <c r="V27">
        <v>165</v>
      </c>
      <c r="W27">
        <f t="shared" si="4"/>
        <v>2.2174839442139063</v>
      </c>
      <c r="Y27" t="e">
        <f t="shared" si="5"/>
        <v>#NUM!</v>
      </c>
      <c r="Z27">
        <v>17.7</v>
      </c>
      <c r="AA27">
        <f t="shared" si="6"/>
        <v>1.2479732663618066</v>
      </c>
      <c r="AB27">
        <v>11.4</v>
      </c>
      <c r="AC27">
        <f t="shared" si="7"/>
        <v>1.0569048513364727</v>
      </c>
      <c r="AD27" s="13">
        <v>260</v>
      </c>
      <c r="AE27">
        <f t="shared" si="8"/>
        <v>2.4149733479708178</v>
      </c>
      <c r="AF27" s="15">
        <v>50</v>
      </c>
      <c r="AG27">
        <f t="shared" si="9"/>
        <v>1.6989700043360187</v>
      </c>
      <c r="AH27" s="18">
        <v>9.3000000000000007</v>
      </c>
    </row>
    <row r="28" spans="1:34" ht="16" x14ac:dyDescent="0.2">
      <c r="A28" s="2" t="s">
        <v>43</v>
      </c>
      <c r="B28" s="3">
        <v>134000</v>
      </c>
      <c r="C28">
        <v>5.4438000000000004</v>
      </c>
      <c r="D28" s="48">
        <v>4.6005000000000003</v>
      </c>
      <c r="F28" s="48">
        <v>3.7734999999999999</v>
      </c>
      <c r="G28" s="48">
        <v>14.966100000000001</v>
      </c>
      <c r="H28" s="5">
        <v>10.95</v>
      </c>
      <c r="I28" s="48">
        <v>27.589999999999996</v>
      </c>
      <c r="J28" s="48">
        <v>39.630000000000003</v>
      </c>
      <c r="K28" s="48">
        <v>32.78</v>
      </c>
      <c r="L28" s="3">
        <v>3000</v>
      </c>
      <c r="M28">
        <f t="shared" si="1"/>
        <v>3.4771212547196626</v>
      </c>
      <c r="N28" s="9">
        <v>151000</v>
      </c>
      <c r="O28" s="53">
        <v>67.8</v>
      </c>
      <c r="P28" s="53">
        <v>22.9</v>
      </c>
      <c r="Q28" s="53">
        <v>9.3000000000000007</v>
      </c>
      <c r="R28" s="63">
        <v>1400</v>
      </c>
      <c r="S28">
        <f t="shared" si="2"/>
        <v>3.1461280356782382</v>
      </c>
      <c r="T28" s="27">
        <v>2280</v>
      </c>
      <c r="U28">
        <f t="shared" si="3"/>
        <v>3.357934847000454</v>
      </c>
      <c r="V28">
        <v>45</v>
      </c>
      <c r="W28">
        <f t="shared" si="4"/>
        <v>1.6532125137753437</v>
      </c>
      <c r="X28">
        <v>44.5</v>
      </c>
      <c r="Y28">
        <f t="shared" si="5"/>
        <v>1.6483600109809315</v>
      </c>
      <c r="Z28">
        <v>6.2</v>
      </c>
      <c r="AA28">
        <f t="shared" si="6"/>
        <v>0.79239168949825389</v>
      </c>
      <c r="AB28">
        <v>2.9</v>
      </c>
      <c r="AC28">
        <f t="shared" si="7"/>
        <v>0.46239799789895608</v>
      </c>
      <c r="AD28" s="13">
        <v>220</v>
      </c>
      <c r="AE28">
        <f t="shared" si="8"/>
        <v>2.3424226808222062</v>
      </c>
      <c r="AF28" s="15">
        <v>110</v>
      </c>
      <c r="AG28">
        <f t="shared" si="9"/>
        <v>2.0413926851582249</v>
      </c>
      <c r="AH28" s="18">
        <v>9.4</v>
      </c>
    </row>
    <row r="29" spans="1:34" ht="16" x14ac:dyDescent="0.2">
      <c r="A29" s="2" t="s">
        <v>44</v>
      </c>
      <c r="B29" s="3">
        <v>152000</v>
      </c>
      <c r="C29">
        <v>5.3545999999999996</v>
      </c>
      <c r="D29" s="48">
        <v>4.6496000000000004</v>
      </c>
      <c r="F29" s="48">
        <v>3.7734999999999999</v>
      </c>
      <c r="G29" s="48">
        <v>14.922599999999999</v>
      </c>
      <c r="H29" s="5">
        <v>9.4600000000000009</v>
      </c>
      <c r="I29" s="48">
        <v>28.199999999999996</v>
      </c>
      <c r="J29" s="48">
        <v>37.159999999999997</v>
      </c>
      <c r="K29" s="48">
        <v>34.64</v>
      </c>
      <c r="L29" s="3">
        <v>3000</v>
      </c>
      <c r="M29">
        <f t="shared" si="1"/>
        <v>3.4771212547196626</v>
      </c>
      <c r="N29" s="9">
        <v>114000</v>
      </c>
      <c r="O29" s="53">
        <v>66.5</v>
      </c>
      <c r="P29" s="53">
        <v>26.8</v>
      </c>
      <c r="Q29" s="53">
        <v>6.7</v>
      </c>
      <c r="R29" s="63">
        <v>1340</v>
      </c>
      <c r="S29">
        <f t="shared" si="2"/>
        <v>3.1271047983648077</v>
      </c>
      <c r="T29" s="27">
        <v>3600</v>
      </c>
      <c r="U29">
        <f t="shared" si="3"/>
        <v>3.5563025007672873</v>
      </c>
      <c r="V29">
        <v>50</v>
      </c>
      <c r="W29">
        <f t="shared" si="4"/>
        <v>1.6989700043360187</v>
      </c>
      <c r="X29">
        <v>12.5</v>
      </c>
      <c r="Y29">
        <f t="shared" si="5"/>
        <v>1.0969100130080565</v>
      </c>
      <c r="Z29">
        <v>8.1</v>
      </c>
      <c r="AA29">
        <f t="shared" si="6"/>
        <v>0.90848501887864974</v>
      </c>
      <c r="AB29">
        <v>3</v>
      </c>
      <c r="AC29">
        <f t="shared" si="7"/>
        <v>0.47712125471966244</v>
      </c>
      <c r="AD29" s="13">
        <v>530</v>
      </c>
      <c r="AE29">
        <f t="shared" si="8"/>
        <v>2.7242758696007892</v>
      </c>
      <c r="AF29" s="15">
        <v>170</v>
      </c>
      <c r="AG29">
        <f t="shared" si="9"/>
        <v>2.2304489213782741</v>
      </c>
      <c r="AH29" s="18">
        <v>7.6</v>
      </c>
    </row>
    <row r="30" spans="1:34" ht="16" x14ac:dyDescent="0.2">
      <c r="A30" s="2" t="s">
        <v>45</v>
      </c>
      <c r="B30" s="3">
        <v>193000</v>
      </c>
      <c r="C30">
        <v>4.7747000000000002</v>
      </c>
      <c r="D30" s="48">
        <v>4.7018000000000004</v>
      </c>
      <c r="F30" s="48">
        <v>3.504</v>
      </c>
      <c r="G30" s="48">
        <v>14.108899999999998</v>
      </c>
      <c r="H30" s="5">
        <v>11.89</v>
      </c>
      <c r="I30" s="48">
        <v>27.22</v>
      </c>
      <c r="J30" s="48">
        <v>36.340000000000003</v>
      </c>
      <c r="K30" s="48">
        <v>36.44</v>
      </c>
      <c r="L30" s="3">
        <v>3000</v>
      </c>
      <c r="M30">
        <f t="shared" si="1"/>
        <v>3.4771212547196626</v>
      </c>
      <c r="N30" s="9">
        <v>159000</v>
      </c>
      <c r="O30" s="53">
        <v>65.8</v>
      </c>
      <c r="P30" s="53">
        <v>28.7</v>
      </c>
      <c r="Q30" s="53">
        <v>5.5</v>
      </c>
      <c r="R30" s="63">
        <v>1820</v>
      </c>
      <c r="S30">
        <f t="shared" si="2"/>
        <v>3.2600713879850747</v>
      </c>
      <c r="T30" s="27">
        <v>4387</v>
      </c>
      <c r="U30">
        <f t="shared" si="3"/>
        <v>3.6421676344049452</v>
      </c>
      <c r="V30">
        <v>5</v>
      </c>
      <c r="W30">
        <f t="shared" si="4"/>
        <v>0.69897000433601886</v>
      </c>
      <c r="X30">
        <v>20</v>
      </c>
      <c r="Y30">
        <f t="shared" si="5"/>
        <v>1.3010299956639813</v>
      </c>
      <c r="Z30">
        <v>6.8</v>
      </c>
      <c r="AA30">
        <f t="shared" si="6"/>
        <v>0.83250891270623628</v>
      </c>
      <c r="AB30">
        <v>3.5</v>
      </c>
      <c r="AC30">
        <f t="shared" si="7"/>
        <v>0.54406804435027567</v>
      </c>
      <c r="AD30" s="13">
        <v>390</v>
      </c>
      <c r="AE30">
        <f t="shared" si="8"/>
        <v>2.5910646070264991</v>
      </c>
      <c r="AF30" s="15">
        <v>20</v>
      </c>
      <c r="AG30">
        <f t="shared" si="9"/>
        <v>1.3010299956639813</v>
      </c>
      <c r="AH30" s="18">
        <v>9.5</v>
      </c>
    </row>
    <row r="31" spans="1:34" ht="16" x14ac:dyDescent="0.2">
      <c r="A31" s="2" t="s">
        <v>46</v>
      </c>
      <c r="B31" s="3">
        <v>295000</v>
      </c>
      <c r="C31">
        <v>6.6066000000000003</v>
      </c>
      <c r="D31" s="48">
        <v>4.5618999999999996</v>
      </c>
      <c r="F31" s="48">
        <v>3.4203000000000006</v>
      </c>
      <c r="G31" s="48">
        <v>15.732399999999998</v>
      </c>
      <c r="H31" s="5">
        <v>11.36</v>
      </c>
      <c r="I31" s="48">
        <v>27.66</v>
      </c>
      <c r="J31" s="48">
        <v>34.01</v>
      </c>
      <c r="K31" s="48">
        <v>38.340000000000003</v>
      </c>
      <c r="L31" s="3">
        <v>5000</v>
      </c>
      <c r="M31">
        <f t="shared" si="1"/>
        <v>3.6989700043360187</v>
      </c>
      <c r="N31" s="9">
        <v>279000</v>
      </c>
      <c r="O31" s="53">
        <v>74.900000000000006</v>
      </c>
      <c r="P31" s="53">
        <v>14.800000000000002</v>
      </c>
      <c r="Q31" s="53">
        <v>10.3</v>
      </c>
      <c r="R31" s="63">
        <v>930</v>
      </c>
      <c r="S31">
        <f t="shared" si="2"/>
        <v>2.9684829485539352</v>
      </c>
      <c r="T31" s="27">
        <v>2920</v>
      </c>
      <c r="U31">
        <f t="shared" si="3"/>
        <v>3.4653828514484184</v>
      </c>
      <c r="V31">
        <v>140</v>
      </c>
      <c r="W31">
        <f t="shared" si="4"/>
        <v>2.1461280356782382</v>
      </c>
      <c r="X31">
        <v>30</v>
      </c>
      <c r="Y31">
        <f t="shared" si="5"/>
        <v>1.4771212547196624</v>
      </c>
      <c r="Z31">
        <v>11.9</v>
      </c>
      <c r="AA31">
        <f t="shared" si="6"/>
        <v>1.0755469613925308</v>
      </c>
      <c r="AB31">
        <v>3.7</v>
      </c>
      <c r="AC31">
        <f t="shared" si="7"/>
        <v>0.56820172406699498</v>
      </c>
      <c r="AD31" s="13">
        <v>38</v>
      </c>
      <c r="AE31">
        <f t="shared" si="8"/>
        <v>1.5797835966168101</v>
      </c>
      <c r="AF31" s="15">
        <v>20</v>
      </c>
      <c r="AG31">
        <f t="shared" si="9"/>
        <v>1.3010299956639813</v>
      </c>
      <c r="AH31" s="18">
        <v>9.3000000000000007</v>
      </c>
    </row>
    <row r="32" spans="1:34" ht="16" x14ac:dyDescent="0.2">
      <c r="A32" s="2" t="s">
        <v>47</v>
      </c>
      <c r="B32" s="3">
        <v>252000</v>
      </c>
      <c r="C32">
        <v>5.1342999999999996</v>
      </c>
      <c r="D32" s="48">
        <v>4.6215999999999999</v>
      </c>
      <c r="F32" s="48">
        <v>3.6334999999999997</v>
      </c>
      <c r="G32" s="48">
        <v>14.554400000000001</v>
      </c>
      <c r="H32" s="5">
        <v>12.33</v>
      </c>
      <c r="I32" s="48">
        <v>27.589999999999996</v>
      </c>
      <c r="J32" s="48">
        <v>36.659999999999997</v>
      </c>
      <c r="K32" s="48">
        <v>35.74</v>
      </c>
      <c r="L32" s="3">
        <v>5000</v>
      </c>
      <c r="M32">
        <f t="shared" si="1"/>
        <v>3.6989700043360187</v>
      </c>
      <c r="N32" s="9">
        <v>213000</v>
      </c>
      <c r="O32" s="53">
        <v>70.400000000000006</v>
      </c>
      <c r="P32" s="53">
        <v>20.9</v>
      </c>
      <c r="Q32" s="53">
        <v>8.6999999999999993</v>
      </c>
      <c r="R32" s="63">
        <v>12028</v>
      </c>
      <c r="S32">
        <f t="shared" si="2"/>
        <v>4.0801934194284799</v>
      </c>
      <c r="T32" s="27">
        <v>7864</v>
      </c>
      <c r="U32">
        <f t="shared" si="3"/>
        <v>3.8956435048240792</v>
      </c>
      <c r="V32">
        <v>1995</v>
      </c>
      <c r="W32">
        <f t="shared" si="4"/>
        <v>3.2999429000227671</v>
      </c>
      <c r="X32">
        <v>170</v>
      </c>
      <c r="Y32">
        <f t="shared" si="5"/>
        <v>2.2304489213782741</v>
      </c>
      <c r="Z32">
        <v>25.3</v>
      </c>
      <c r="AA32">
        <f t="shared" si="6"/>
        <v>1.403120521175818</v>
      </c>
      <c r="AB32">
        <v>9.6999999999999993</v>
      </c>
      <c r="AC32">
        <f t="shared" si="7"/>
        <v>0.98677173426624487</v>
      </c>
      <c r="AD32" s="71">
        <f>18*0.25</f>
        <v>4.5</v>
      </c>
      <c r="AE32">
        <f t="shared" si="8"/>
        <v>0.65321251377534373</v>
      </c>
      <c r="AF32" s="15">
        <v>20</v>
      </c>
      <c r="AG32">
        <f t="shared" si="9"/>
        <v>1.3010299956639813</v>
      </c>
      <c r="AH32" s="18">
        <v>8.5</v>
      </c>
    </row>
    <row r="33" spans="1:34" ht="16" x14ac:dyDescent="0.2">
      <c r="A33" s="2" t="s">
        <v>48</v>
      </c>
      <c r="B33" s="3">
        <v>150000</v>
      </c>
      <c r="C33">
        <v>3.52</v>
      </c>
      <c r="D33" s="48">
        <v>4.72</v>
      </c>
      <c r="F33" s="48">
        <v>2.97</v>
      </c>
      <c r="G33" s="48">
        <v>12.32</v>
      </c>
      <c r="H33" s="5">
        <v>11.9</v>
      </c>
      <c r="I33" s="48">
        <v>26.447044334975367</v>
      </c>
      <c r="J33" s="48">
        <v>31.46551724137931</v>
      </c>
      <c r="K33" s="48">
        <v>42.087438423645317</v>
      </c>
      <c r="L33" s="3">
        <v>2000</v>
      </c>
      <c r="M33">
        <f t="shared" si="1"/>
        <v>3.3010299956639813</v>
      </c>
      <c r="N33" s="9">
        <v>120000</v>
      </c>
      <c r="O33" s="53">
        <v>71.8</v>
      </c>
      <c r="P33" s="53">
        <v>21.4</v>
      </c>
      <c r="Q33" s="53">
        <v>6.8000000000000007</v>
      </c>
      <c r="R33" s="63">
        <v>1600</v>
      </c>
      <c r="S33">
        <f t="shared" si="2"/>
        <v>3.2041199826559246</v>
      </c>
      <c r="T33" s="27">
        <v>4429.9504395000004</v>
      </c>
      <c r="U33">
        <f t="shared" si="3"/>
        <v>3.6463988675386294</v>
      </c>
      <c r="V33">
        <v>20</v>
      </c>
      <c r="W33">
        <f t="shared" si="4"/>
        <v>1.3010299956639813</v>
      </c>
      <c r="Y33" t="e">
        <f t="shared" si="5"/>
        <v>#NUM!</v>
      </c>
      <c r="Z33">
        <v>4.9000000000000004</v>
      </c>
      <c r="AA33">
        <f t="shared" si="6"/>
        <v>0.69019608002851374</v>
      </c>
      <c r="AB33">
        <v>7</v>
      </c>
      <c r="AC33">
        <f t="shared" si="7"/>
        <v>0.84509804001425681</v>
      </c>
      <c r="AD33" s="13">
        <v>400</v>
      </c>
      <c r="AE33">
        <f t="shared" si="8"/>
        <v>2.6020599913279625</v>
      </c>
      <c r="AF33" s="15">
        <v>20</v>
      </c>
      <c r="AG33">
        <f t="shared" si="9"/>
        <v>1.3010299956639813</v>
      </c>
      <c r="AH33" s="18">
        <v>9.3000000000000007</v>
      </c>
    </row>
    <row r="34" spans="1:34" ht="16" x14ac:dyDescent="0.2">
      <c r="A34" s="2" t="s">
        <v>49</v>
      </c>
      <c r="B34" s="3">
        <v>137000</v>
      </c>
      <c r="C34">
        <v>3.9958</v>
      </c>
      <c r="D34" s="48">
        <v>4.7527999999999997</v>
      </c>
      <c r="F34" s="48">
        <v>3.2311000000000001</v>
      </c>
      <c r="G34" s="48">
        <v>13.101599999999999</v>
      </c>
      <c r="H34" s="5">
        <v>9.7200000000000006</v>
      </c>
      <c r="I34" s="48">
        <v>26.039999999999996</v>
      </c>
      <c r="J34" s="48">
        <v>37.229999999999997</v>
      </c>
      <c r="K34" s="48">
        <v>36.729999999999997</v>
      </c>
      <c r="L34" s="3">
        <v>1310000</v>
      </c>
      <c r="M34">
        <f t="shared" si="1"/>
        <v>6.1172712956557644</v>
      </c>
      <c r="N34" s="9">
        <v>189000</v>
      </c>
      <c r="O34" s="53">
        <v>65.3</v>
      </c>
      <c r="P34" s="53">
        <v>19.600000000000001</v>
      </c>
      <c r="Q34" s="53">
        <v>15.1</v>
      </c>
      <c r="R34" s="64">
        <v>430</v>
      </c>
      <c r="S34">
        <f t="shared" si="2"/>
        <v>2.6334684555795866</v>
      </c>
      <c r="T34" s="27">
        <v>822691.5</v>
      </c>
      <c r="U34">
        <f t="shared" si="3"/>
        <v>5.9152370102244314</v>
      </c>
      <c r="V34">
        <v>155</v>
      </c>
      <c r="W34">
        <f t="shared" si="4"/>
        <v>2.1903316981702914</v>
      </c>
      <c r="X34">
        <v>53</v>
      </c>
      <c r="Y34">
        <f t="shared" si="5"/>
        <v>1.7242758696007889</v>
      </c>
      <c r="Z34">
        <v>10.6</v>
      </c>
      <c r="AA34">
        <f t="shared" si="6"/>
        <v>1.0253058652647702</v>
      </c>
      <c r="AB34">
        <v>6.9</v>
      </c>
      <c r="AC34">
        <f t="shared" si="7"/>
        <v>0.83884909073725533</v>
      </c>
      <c r="AD34" s="71">
        <v>1400</v>
      </c>
      <c r="AE34">
        <f t="shared" si="8"/>
        <v>3.1461280356782382</v>
      </c>
      <c r="AF34" s="15">
        <v>330</v>
      </c>
      <c r="AG34">
        <f t="shared" si="9"/>
        <v>2.5185139398778875</v>
      </c>
      <c r="AH34" s="18">
        <v>9.5</v>
      </c>
    </row>
    <row r="35" spans="1:34" ht="16" x14ac:dyDescent="0.2">
      <c r="A35" s="2" t="s">
        <v>50</v>
      </c>
      <c r="B35" s="3">
        <v>201000</v>
      </c>
      <c r="C35">
        <v>4.0275999999999996</v>
      </c>
      <c r="D35" s="48">
        <v>4.7657999999999996</v>
      </c>
      <c r="F35" s="48">
        <v>3.2572999999999999</v>
      </c>
      <c r="G35" s="48">
        <v>13.161100000000001</v>
      </c>
      <c r="H35" s="5">
        <v>7.89</v>
      </c>
      <c r="I35" s="48">
        <v>26.05</v>
      </c>
      <c r="J35" s="48">
        <v>34.97</v>
      </c>
      <c r="K35" s="48">
        <v>38.979999999999997</v>
      </c>
      <c r="L35" s="3">
        <v>2000</v>
      </c>
      <c r="M35">
        <f t="shared" si="1"/>
        <v>3.3010299956639813</v>
      </c>
      <c r="N35" s="9">
        <v>177000</v>
      </c>
      <c r="O35" s="53">
        <v>69.2</v>
      </c>
      <c r="P35" s="53">
        <v>24.7</v>
      </c>
      <c r="Q35" s="53">
        <v>6.1</v>
      </c>
      <c r="R35" s="63">
        <v>2740</v>
      </c>
      <c r="S35">
        <f t="shared" si="2"/>
        <v>3.4377505628203879</v>
      </c>
      <c r="T35" s="27">
        <v>2600</v>
      </c>
      <c r="U35">
        <f t="shared" si="3"/>
        <v>3.4149733479708178</v>
      </c>
      <c r="V35">
        <v>5</v>
      </c>
      <c r="W35">
        <f t="shared" si="4"/>
        <v>0.69897000433601886</v>
      </c>
      <c r="X35">
        <v>200</v>
      </c>
      <c r="Y35">
        <f t="shared" si="5"/>
        <v>2.3010299956639813</v>
      </c>
      <c r="Z35">
        <v>5</v>
      </c>
      <c r="AA35">
        <f t="shared" si="6"/>
        <v>0.69897000433601886</v>
      </c>
      <c r="AB35">
        <v>3.5</v>
      </c>
      <c r="AC35">
        <f t="shared" si="7"/>
        <v>0.54406804435027567</v>
      </c>
      <c r="AD35" s="13">
        <v>340</v>
      </c>
      <c r="AE35">
        <f t="shared" si="8"/>
        <v>2.5314789170422549</v>
      </c>
      <c r="AF35" s="15">
        <v>50</v>
      </c>
      <c r="AG35">
        <f t="shared" si="9"/>
        <v>1.6989700043360187</v>
      </c>
      <c r="AH35" s="18">
        <v>9.1999999999999993</v>
      </c>
    </row>
    <row r="36" spans="1:34" ht="16" x14ac:dyDescent="0.2">
      <c r="A36" s="2" t="s">
        <v>51</v>
      </c>
      <c r="B36" s="3">
        <v>150000</v>
      </c>
      <c r="C36">
        <v>3.8294999999999995</v>
      </c>
      <c r="D36" s="48">
        <v>4.7988</v>
      </c>
      <c r="F36" s="48">
        <v>3.1900999999999997</v>
      </c>
      <c r="G36" s="48">
        <v>12.923199999999998</v>
      </c>
      <c r="H36" s="5">
        <v>10.43</v>
      </c>
      <c r="I36" s="48">
        <v>25.980000000000004</v>
      </c>
      <c r="J36" s="48">
        <v>35.53</v>
      </c>
      <c r="K36" s="48">
        <v>38.49</v>
      </c>
      <c r="L36" s="3">
        <v>3000</v>
      </c>
      <c r="M36">
        <f t="shared" si="1"/>
        <v>3.4771212547196626</v>
      </c>
      <c r="N36" s="9">
        <v>128000</v>
      </c>
      <c r="O36" s="53">
        <v>66.3</v>
      </c>
      <c r="P36" s="53">
        <v>24.4</v>
      </c>
      <c r="Q36" s="53">
        <v>9.3000000000000007</v>
      </c>
      <c r="R36" s="63">
        <v>2780</v>
      </c>
      <c r="S36">
        <f t="shared" si="2"/>
        <v>3.4440447959180762</v>
      </c>
      <c r="T36" s="27">
        <v>3060</v>
      </c>
      <c r="U36">
        <f t="shared" si="3"/>
        <v>3.4857214264815801</v>
      </c>
      <c r="V36">
        <v>35</v>
      </c>
      <c r="W36">
        <f t="shared" si="4"/>
        <v>1.5440680443502757</v>
      </c>
      <c r="X36">
        <v>79.5</v>
      </c>
      <c r="Y36">
        <f t="shared" si="5"/>
        <v>1.9003671286564703</v>
      </c>
      <c r="Z36">
        <v>10.4</v>
      </c>
      <c r="AA36">
        <f t="shared" si="6"/>
        <v>1.0170333392987803</v>
      </c>
      <c r="AB36">
        <v>4.8</v>
      </c>
      <c r="AC36">
        <f t="shared" si="7"/>
        <v>0.68124123737558717</v>
      </c>
      <c r="AD36" s="13">
        <v>340</v>
      </c>
      <c r="AE36">
        <f t="shared" si="8"/>
        <v>2.5314789170422549</v>
      </c>
      <c r="AF36" s="15">
        <v>110</v>
      </c>
      <c r="AG36">
        <f t="shared" si="9"/>
        <v>2.0413926851582249</v>
      </c>
      <c r="AH36" s="18">
        <v>9.4</v>
      </c>
    </row>
    <row r="37" spans="1:34" ht="16" x14ac:dyDescent="0.2">
      <c r="A37" s="2" t="s">
        <v>52</v>
      </c>
      <c r="B37" s="3">
        <v>372000</v>
      </c>
      <c r="C37">
        <v>5.1012000000000004</v>
      </c>
      <c r="D37" s="48">
        <v>4.6717000000000004</v>
      </c>
      <c r="F37" s="48">
        <v>2.9594</v>
      </c>
      <c r="G37" s="48">
        <v>13.830700000000002</v>
      </c>
      <c r="H37" s="5">
        <v>12.18</v>
      </c>
      <c r="I37" s="48">
        <v>24.93</v>
      </c>
      <c r="J37" s="48">
        <v>34.880000000000003</v>
      </c>
      <c r="K37" s="48">
        <v>40.18</v>
      </c>
      <c r="L37" s="3">
        <v>8000</v>
      </c>
      <c r="M37">
        <f t="shared" si="1"/>
        <v>3.9030899869919438</v>
      </c>
      <c r="N37" s="9">
        <v>281000</v>
      </c>
      <c r="O37" s="53">
        <v>77.099999999999994</v>
      </c>
      <c r="P37" s="53">
        <v>12.6</v>
      </c>
      <c r="Q37" s="53">
        <v>10.199999999999999</v>
      </c>
      <c r="R37" s="63">
        <v>35000</v>
      </c>
      <c r="S37">
        <f t="shared" si="2"/>
        <v>4.5440680443502757</v>
      </c>
      <c r="T37" s="27">
        <v>63000</v>
      </c>
      <c r="U37">
        <f t="shared" si="3"/>
        <v>4.7993405494535821</v>
      </c>
      <c r="V37">
        <v>3235</v>
      </c>
      <c r="W37">
        <f t="shared" si="4"/>
        <v>3.5098742850047193</v>
      </c>
      <c r="X37">
        <v>153</v>
      </c>
      <c r="Y37">
        <f t="shared" si="5"/>
        <v>2.1846914308175989</v>
      </c>
      <c r="Z37">
        <v>25.3</v>
      </c>
      <c r="AA37">
        <f t="shared" si="6"/>
        <v>1.403120521175818</v>
      </c>
      <c r="AB37">
        <v>6.7</v>
      </c>
      <c r="AC37">
        <f t="shared" si="7"/>
        <v>0.82607480270082645</v>
      </c>
      <c r="AD37" s="13">
        <v>700</v>
      </c>
      <c r="AE37">
        <f t="shared" si="8"/>
        <v>2.8450980400142569</v>
      </c>
      <c r="AF37" s="15">
        <v>50</v>
      </c>
      <c r="AG37">
        <f t="shared" si="9"/>
        <v>1.6989700043360187</v>
      </c>
      <c r="AH37" s="18">
        <v>9.5</v>
      </c>
    </row>
    <row r="38" spans="1:34" ht="16" x14ac:dyDescent="0.2">
      <c r="A38" s="2" t="s">
        <v>53</v>
      </c>
      <c r="B38" s="3">
        <v>236000</v>
      </c>
      <c r="C38">
        <v>3.9649999999999999</v>
      </c>
      <c r="D38" s="48">
        <v>4.6919000000000004</v>
      </c>
      <c r="F38" s="48">
        <v>3.1477999999999997</v>
      </c>
      <c r="G38" s="48">
        <v>12.9244</v>
      </c>
      <c r="H38" s="5">
        <v>10.8</v>
      </c>
      <c r="I38" s="48">
        <v>25.56</v>
      </c>
      <c r="J38" s="48">
        <v>36.020000000000003</v>
      </c>
      <c r="K38" s="48">
        <v>38.42</v>
      </c>
      <c r="L38" s="3">
        <v>3000</v>
      </c>
      <c r="M38">
        <f t="shared" si="1"/>
        <v>3.4771212547196626</v>
      </c>
      <c r="N38" s="9">
        <v>182000</v>
      </c>
      <c r="O38" s="53">
        <v>72.7</v>
      </c>
      <c r="P38" s="53">
        <v>21.5</v>
      </c>
      <c r="Q38" s="53">
        <v>5.8</v>
      </c>
      <c r="R38" s="63">
        <v>3910</v>
      </c>
      <c r="S38">
        <f t="shared" si="2"/>
        <v>3.5921767573958667</v>
      </c>
      <c r="T38" s="27">
        <v>7652.5</v>
      </c>
      <c r="U38">
        <f t="shared" si="3"/>
        <v>3.8838033382693724</v>
      </c>
      <c r="V38">
        <v>30</v>
      </c>
      <c r="W38">
        <f t="shared" si="4"/>
        <v>1.4771212547196624</v>
      </c>
      <c r="X38">
        <v>175</v>
      </c>
      <c r="Y38">
        <f t="shared" si="5"/>
        <v>2.2430380486862944</v>
      </c>
      <c r="Z38">
        <v>21.6</v>
      </c>
      <c r="AA38">
        <f t="shared" si="6"/>
        <v>1.3344537511509309</v>
      </c>
      <c r="AB38">
        <v>9.6999999999999993</v>
      </c>
      <c r="AC38">
        <f t="shared" si="7"/>
        <v>0.98677173426624487</v>
      </c>
      <c r="AD38" s="13">
        <v>340</v>
      </c>
      <c r="AE38">
        <f t="shared" si="8"/>
        <v>2.5314789170422549</v>
      </c>
      <c r="AF38" s="15">
        <v>20</v>
      </c>
      <c r="AG38">
        <f t="shared" si="9"/>
        <v>1.3010299956639813</v>
      </c>
      <c r="AH38" s="18">
        <v>9.1999999999999993</v>
      </c>
    </row>
    <row r="39" spans="1:34" ht="16" x14ac:dyDescent="0.2">
      <c r="A39" s="2" t="s">
        <v>54</v>
      </c>
      <c r="B39" s="3">
        <v>99000</v>
      </c>
      <c r="C39">
        <v>3.82</v>
      </c>
      <c r="D39" s="48">
        <v>4.88</v>
      </c>
      <c r="F39" s="48">
        <v>3.04</v>
      </c>
      <c r="G39" s="48">
        <v>12.6</v>
      </c>
      <c r="H39" s="5">
        <v>9.6999999999999993</v>
      </c>
      <c r="I39" s="48">
        <v>27.561936936936938</v>
      </c>
      <c r="J39" s="48">
        <v>36.458333333333329</v>
      </c>
      <c r="K39" s="48">
        <v>35.979729729729733</v>
      </c>
      <c r="L39" s="3">
        <v>600000</v>
      </c>
      <c r="M39">
        <f t="shared" si="1"/>
        <v>5.7781512503836439</v>
      </c>
      <c r="N39" s="9">
        <v>154000</v>
      </c>
      <c r="O39" s="53">
        <v>78.900000000000006</v>
      </c>
      <c r="P39" s="53">
        <v>16.399999999999999</v>
      </c>
      <c r="Q39" s="53">
        <v>4.7</v>
      </c>
      <c r="R39" s="63">
        <v>3030</v>
      </c>
      <c r="S39">
        <f t="shared" si="2"/>
        <v>3.4814426285023048</v>
      </c>
      <c r="T39" s="27">
        <v>2390</v>
      </c>
      <c r="U39">
        <f t="shared" si="3"/>
        <v>3.3783979009481375</v>
      </c>
      <c r="V39">
        <v>660</v>
      </c>
      <c r="W39">
        <f t="shared" si="4"/>
        <v>2.8195439355418688</v>
      </c>
      <c r="Y39" t="e">
        <f t="shared" si="5"/>
        <v>#NUM!</v>
      </c>
      <c r="Z39">
        <v>3.6</v>
      </c>
      <c r="AA39">
        <f t="shared" si="6"/>
        <v>0.55630250076728727</v>
      </c>
      <c r="AB39">
        <v>4.8</v>
      </c>
      <c r="AC39">
        <f t="shared" si="7"/>
        <v>0.68124123737558717</v>
      </c>
      <c r="AD39" s="13">
        <v>400</v>
      </c>
      <c r="AE39">
        <f t="shared" si="8"/>
        <v>2.6020599913279625</v>
      </c>
      <c r="AF39" s="15"/>
      <c r="AG39" t="e">
        <f t="shared" si="9"/>
        <v>#NUM!</v>
      </c>
      <c r="AH39" s="18">
        <v>8.5</v>
      </c>
    </row>
    <row r="40" spans="1:34" ht="16" x14ac:dyDescent="0.2">
      <c r="A40" s="2" t="s">
        <v>55</v>
      </c>
      <c r="B40" s="3">
        <v>183000</v>
      </c>
      <c r="C40">
        <v>4.3117999999999999</v>
      </c>
      <c r="D40" s="48">
        <v>4.6806999999999999</v>
      </c>
      <c r="F40" s="48">
        <v>3.2242000000000002</v>
      </c>
      <c r="G40" s="48">
        <v>13.3287</v>
      </c>
      <c r="H40" s="5">
        <v>9.2799999999999994</v>
      </c>
      <c r="I40" s="48">
        <v>26.3</v>
      </c>
      <c r="J40" s="48">
        <v>40.42</v>
      </c>
      <c r="K40" s="48">
        <v>33.28</v>
      </c>
      <c r="L40" s="3">
        <v>13000</v>
      </c>
      <c r="M40">
        <f t="shared" si="1"/>
        <v>4.1139433523068369</v>
      </c>
      <c r="N40" s="9">
        <v>188000</v>
      </c>
      <c r="O40" s="53">
        <v>74.900000000000006</v>
      </c>
      <c r="P40" s="53">
        <v>18</v>
      </c>
      <c r="Q40" s="53">
        <v>7.1</v>
      </c>
      <c r="R40" s="63">
        <v>16722</v>
      </c>
      <c r="S40">
        <f t="shared" si="2"/>
        <v>4.2232882190969478</v>
      </c>
      <c r="T40" s="27">
        <v>60000</v>
      </c>
      <c r="U40">
        <f t="shared" si="3"/>
        <v>4.7781512503836439</v>
      </c>
      <c r="V40">
        <v>2120</v>
      </c>
      <c r="W40">
        <f t="shared" si="4"/>
        <v>3.3263358609287512</v>
      </c>
      <c r="X40">
        <v>92.5</v>
      </c>
      <c r="Y40">
        <f t="shared" si="5"/>
        <v>1.9661417327390327</v>
      </c>
      <c r="Z40">
        <v>4.4000000000000004</v>
      </c>
      <c r="AA40">
        <f t="shared" si="6"/>
        <v>0.64345267648618742</v>
      </c>
      <c r="AB40">
        <v>4.7</v>
      </c>
      <c r="AC40">
        <f t="shared" si="7"/>
        <v>0.67209785793571752</v>
      </c>
      <c r="AD40" s="13">
        <v>86</v>
      </c>
      <c r="AE40">
        <f t="shared" si="8"/>
        <v>1.9344984512435677</v>
      </c>
      <c r="AF40" s="15">
        <v>20</v>
      </c>
      <c r="AG40">
        <f t="shared" si="9"/>
        <v>1.3010299956639813</v>
      </c>
      <c r="AH40" s="18">
        <v>9.5</v>
      </c>
    </row>
    <row r="41" spans="1:34" ht="16" x14ac:dyDescent="0.2">
      <c r="A41" s="2" t="s">
        <v>56</v>
      </c>
      <c r="B41" s="3">
        <v>170000</v>
      </c>
      <c r="C41">
        <v>4.4497999999999998</v>
      </c>
      <c r="D41" s="48">
        <v>4.7187000000000001</v>
      </c>
      <c r="F41" s="48">
        <v>3.2883000000000004</v>
      </c>
      <c r="G41" s="48">
        <v>13.564600000000002</v>
      </c>
      <c r="H41" s="5">
        <v>6.99</v>
      </c>
      <c r="I41" s="48">
        <v>26.530000000000005</v>
      </c>
      <c r="J41" s="48">
        <v>39.49</v>
      </c>
      <c r="K41" s="48">
        <v>33.979999999999997</v>
      </c>
      <c r="L41" s="3">
        <v>6000</v>
      </c>
      <c r="M41">
        <f t="shared" si="1"/>
        <v>3.7781512503836434</v>
      </c>
      <c r="N41" s="9">
        <v>133000</v>
      </c>
      <c r="O41" s="53">
        <v>73.599999999999994</v>
      </c>
      <c r="P41" s="53">
        <v>13.699999999999998</v>
      </c>
      <c r="Q41" s="53">
        <v>12.7</v>
      </c>
      <c r="R41" s="63">
        <v>6575</v>
      </c>
      <c r="S41">
        <f t="shared" si="2"/>
        <v>3.8178957571617955</v>
      </c>
      <c r="T41" s="27">
        <v>10682.5</v>
      </c>
      <c r="U41">
        <f t="shared" si="3"/>
        <v>4.0286729014892337</v>
      </c>
      <c r="V41">
        <v>1515</v>
      </c>
      <c r="W41">
        <f t="shared" si="4"/>
        <v>3.180412632838324</v>
      </c>
      <c r="X41">
        <v>21</v>
      </c>
      <c r="Y41">
        <f t="shared" si="5"/>
        <v>1.3222192947339193</v>
      </c>
      <c r="Z41">
        <v>6.3</v>
      </c>
      <c r="AA41">
        <f t="shared" si="6"/>
        <v>0.79934054945358168</v>
      </c>
      <c r="AB41">
        <v>4.3</v>
      </c>
      <c r="AC41">
        <f t="shared" si="7"/>
        <v>0.63346845557958653</v>
      </c>
      <c r="AD41" s="71">
        <v>150</v>
      </c>
      <c r="AE41">
        <f t="shared" si="8"/>
        <v>2.1760912590556813</v>
      </c>
      <c r="AF41" s="15">
        <v>170</v>
      </c>
      <c r="AG41">
        <f t="shared" si="9"/>
        <v>2.2304489213782741</v>
      </c>
      <c r="AH41" s="18">
        <v>9.4</v>
      </c>
    </row>
    <row r="42" spans="1:34" ht="16" x14ac:dyDescent="0.2">
      <c r="A42" s="2" t="s">
        <v>57</v>
      </c>
      <c r="B42" s="3">
        <v>182000</v>
      </c>
      <c r="C42">
        <v>4.4791999999999996</v>
      </c>
      <c r="D42" s="48">
        <v>4.7020999999999997</v>
      </c>
      <c r="F42" s="48">
        <v>3.1933999999999996</v>
      </c>
      <c r="G42" s="48">
        <v>13.4711</v>
      </c>
      <c r="H42" s="5">
        <v>10.09</v>
      </c>
      <c r="I42" s="48">
        <v>25.670000000000005</v>
      </c>
      <c r="J42" s="48">
        <v>39.32</v>
      </c>
      <c r="K42" s="48">
        <v>35.01</v>
      </c>
      <c r="L42" s="3">
        <v>3000</v>
      </c>
      <c r="M42">
        <f t="shared" si="1"/>
        <v>3.4771212547196626</v>
      </c>
      <c r="N42" s="9">
        <v>201000</v>
      </c>
      <c r="O42" s="53">
        <v>75.3</v>
      </c>
      <c r="P42" s="53">
        <v>19.3</v>
      </c>
      <c r="Q42" s="53">
        <v>5.3</v>
      </c>
      <c r="R42" s="63">
        <v>2030</v>
      </c>
      <c r="S42">
        <f t="shared" si="2"/>
        <v>3.307496037913213</v>
      </c>
      <c r="T42" s="27">
        <v>1940</v>
      </c>
      <c r="U42">
        <f t="shared" si="3"/>
        <v>3.287801729930226</v>
      </c>
      <c r="V42">
        <v>285</v>
      </c>
      <c r="W42">
        <f t="shared" si="4"/>
        <v>2.4548448600085102</v>
      </c>
      <c r="X42">
        <v>310</v>
      </c>
      <c r="Y42">
        <f t="shared" si="5"/>
        <v>2.4913616938342726</v>
      </c>
      <c r="Z42">
        <v>8.1999999999999993</v>
      </c>
      <c r="AA42">
        <f t="shared" si="6"/>
        <v>0.91381385238371671</v>
      </c>
      <c r="AB42">
        <v>5.333333333333333</v>
      </c>
      <c r="AC42">
        <f t="shared" si="7"/>
        <v>0.7269987279362623</v>
      </c>
      <c r="AD42" s="13">
        <v>570</v>
      </c>
      <c r="AE42">
        <f t="shared" si="8"/>
        <v>2.7558748556724915</v>
      </c>
      <c r="AF42" s="15">
        <v>20</v>
      </c>
      <c r="AG42">
        <f t="shared" si="9"/>
        <v>1.3010299956639813</v>
      </c>
      <c r="AH42" s="18">
        <v>9.5</v>
      </c>
    </row>
    <row r="43" spans="1:34" ht="16" x14ac:dyDescent="0.2">
      <c r="A43" s="2" t="s">
        <v>58</v>
      </c>
      <c r="B43" s="3">
        <v>254000</v>
      </c>
      <c r="C43">
        <v>4.2542999999999997</v>
      </c>
      <c r="D43" s="48">
        <v>4.7119999999999997</v>
      </c>
      <c r="F43" s="48">
        <v>2.9506999999999999</v>
      </c>
      <c r="G43" s="48">
        <v>13.012799999999999</v>
      </c>
      <c r="H43" s="5">
        <v>12.2</v>
      </c>
      <c r="I43" s="48">
        <v>24.71</v>
      </c>
      <c r="J43" s="48">
        <v>37.770000000000003</v>
      </c>
      <c r="K43" s="48">
        <v>37.51</v>
      </c>
      <c r="L43" s="3">
        <v>8000</v>
      </c>
      <c r="M43">
        <f t="shared" si="1"/>
        <v>3.9030899869919438</v>
      </c>
      <c r="N43" s="9">
        <v>169000</v>
      </c>
      <c r="O43" s="53">
        <v>73.599999999999994</v>
      </c>
      <c r="P43" s="53">
        <v>13.8</v>
      </c>
      <c r="Q43" s="53">
        <v>12.6</v>
      </c>
      <c r="R43" s="63">
        <v>33000</v>
      </c>
      <c r="S43">
        <f t="shared" si="2"/>
        <v>4.5185139398778871</v>
      </c>
      <c r="T43" s="27">
        <v>48000</v>
      </c>
      <c r="U43">
        <f t="shared" si="3"/>
        <v>4.6812412373755876</v>
      </c>
      <c r="V43">
        <v>1505</v>
      </c>
      <c r="W43">
        <f t="shared" si="4"/>
        <v>3.1775364999298623</v>
      </c>
      <c r="X43">
        <v>450</v>
      </c>
      <c r="Y43">
        <f t="shared" si="5"/>
        <v>2.6532125137753435</v>
      </c>
      <c r="Z43">
        <v>38.4</v>
      </c>
      <c r="AA43">
        <f t="shared" si="6"/>
        <v>1.5843312243675307</v>
      </c>
      <c r="AB43">
        <v>3.8</v>
      </c>
      <c r="AC43">
        <f t="shared" si="7"/>
        <v>0.57978359661681012</v>
      </c>
      <c r="AD43" s="71">
        <v>1100</v>
      </c>
      <c r="AE43">
        <f t="shared" si="8"/>
        <v>3.0413926851582249</v>
      </c>
      <c r="AF43" s="15">
        <v>140</v>
      </c>
      <c r="AG43">
        <f t="shared" si="9"/>
        <v>2.1461280356782382</v>
      </c>
      <c r="AH43" s="18">
        <v>9.6</v>
      </c>
    </row>
    <row r="44" spans="1:34" ht="16" x14ac:dyDescent="0.2">
      <c r="A44" s="2" t="s">
        <v>59</v>
      </c>
      <c r="B44" s="3">
        <v>172000</v>
      </c>
      <c r="C44">
        <v>4.2793999999999999</v>
      </c>
      <c r="D44" s="48">
        <v>4.6970000000000001</v>
      </c>
      <c r="F44" s="48">
        <v>3.0314000000000001</v>
      </c>
      <c r="G44" s="48">
        <v>13.1183</v>
      </c>
      <c r="H44" s="5">
        <v>8.31</v>
      </c>
      <c r="I44" s="48">
        <v>24.74</v>
      </c>
      <c r="J44" s="48">
        <v>39.08</v>
      </c>
      <c r="K44" s="48">
        <v>36.19</v>
      </c>
      <c r="L44" s="3">
        <v>4000</v>
      </c>
      <c r="M44">
        <f t="shared" si="1"/>
        <v>3.6020599913279625</v>
      </c>
      <c r="N44" s="9">
        <v>142000</v>
      </c>
      <c r="O44" s="53">
        <v>66.5</v>
      </c>
      <c r="P44" s="53">
        <v>26.3</v>
      </c>
      <c r="Q44" s="53">
        <v>7.2000000000000011</v>
      </c>
      <c r="R44" s="63">
        <v>5569.5</v>
      </c>
      <c r="S44">
        <f t="shared" si="2"/>
        <v>3.7458162082818403</v>
      </c>
      <c r="T44" s="27">
        <v>16000</v>
      </c>
      <c r="U44">
        <f t="shared" si="3"/>
        <v>4.204119982655925</v>
      </c>
      <c r="V44">
        <v>1145</v>
      </c>
      <c r="W44">
        <f t="shared" si="4"/>
        <v>3.0588054866759067</v>
      </c>
      <c r="X44">
        <v>80</v>
      </c>
      <c r="Y44">
        <f t="shared" si="5"/>
        <v>1.9030899869919435</v>
      </c>
      <c r="Z44">
        <v>6.3</v>
      </c>
      <c r="AA44">
        <f t="shared" si="6"/>
        <v>0.79934054945358168</v>
      </c>
      <c r="AB44">
        <v>4.9000000000000004</v>
      </c>
      <c r="AC44">
        <f t="shared" si="7"/>
        <v>0.69019608002851374</v>
      </c>
      <c r="AD44" s="71">
        <v>1400</v>
      </c>
      <c r="AE44">
        <f t="shared" si="8"/>
        <v>3.1461280356782382</v>
      </c>
      <c r="AF44" s="15">
        <v>20</v>
      </c>
      <c r="AG44">
        <f t="shared" si="9"/>
        <v>1.3010299956639813</v>
      </c>
      <c r="AH44" s="18">
        <v>9.1</v>
      </c>
    </row>
    <row r="45" spans="1:34" ht="16" x14ac:dyDescent="0.2">
      <c r="A45" s="2" t="s">
        <v>60</v>
      </c>
      <c r="B45" s="3">
        <v>160000</v>
      </c>
      <c r="C45">
        <v>4.05</v>
      </c>
      <c r="D45" s="48">
        <v>4.87</v>
      </c>
      <c r="F45" s="48">
        <v>3.17</v>
      </c>
      <c r="G45" s="48">
        <v>12.989999999999998</v>
      </c>
      <c r="H45" s="5">
        <v>10</v>
      </c>
      <c r="I45" s="48">
        <v>28.393754961630059</v>
      </c>
      <c r="J45" s="48">
        <v>36.861603598835671</v>
      </c>
      <c r="K45" s="48">
        <v>34.74464143953427</v>
      </c>
      <c r="L45" s="3">
        <v>6000</v>
      </c>
      <c r="M45">
        <f t="shared" si="1"/>
        <v>3.7781512503836434</v>
      </c>
      <c r="N45" s="9">
        <v>94000</v>
      </c>
      <c r="O45" s="53">
        <v>71.8</v>
      </c>
      <c r="P45" s="53">
        <v>23.9</v>
      </c>
      <c r="Q45" s="53">
        <v>4.2</v>
      </c>
      <c r="R45" s="63">
        <v>12000</v>
      </c>
      <c r="S45">
        <f t="shared" si="2"/>
        <v>4.0791812460476251</v>
      </c>
      <c r="T45" s="27">
        <v>17000</v>
      </c>
      <c r="U45">
        <f t="shared" si="3"/>
        <v>4.2304489213782741</v>
      </c>
      <c r="V45">
        <v>725</v>
      </c>
      <c r="W45">
        <f t="shared" si="4"/>
        <v>2.8603380065709936</v>
      </c>
      <c r="Y45" t="e">
        <f t="shared" si="5"/>
        <v>#NUM!</v>
      </c>
      <c r="Z45">
        <v>3.2</v>
      </c>
      <c r="AA45">
        <f t="shared" si="6"/>
        <v>0.50514997831990605</v>
      </c>
      <c r="AB45">
        <v>5.9</v>
      </c>
      <c r="AC45">
        <f t="shared" si="7"/>
        <v>0.77085201164214423</v>
      </c>
      <c r="AD45" s="71">
        <v>120</v>
      </c>
      <c r="AE45">
        <f t="shared" si="8"/>
        <v>2.0791812460476247</v>
      </c>
      <c r="AF45" s="15">
        <v>20</v>
      </c>
      <c r="AG45">
        <f t="shared" si="9"/>
        <v>1.3010299956639813</v>
      </c>
      <c r="AH45" s="18">
        <v>9.5</v>
      </c>
    </row>
    <row r="46" spans="1:34" ht="16" x14ac:dyDescent="0.2">
      <c r="A46" s="2" t="s">
        <v>61</v>
      </c>
      <c r="B46" s="3">
        <v>47000</v>
      </c>
      <c r="C46">
        <v>4.1627999999999998</v>
      </c>
      <c r="D46" s="48">
        <v>4.7297000000000002</v>
      </c>
      <c r="F46" s="48">
        <v>3.2496999999999998</v>
      </c>
      <c r="G46" s="48">
        <v>13.262600000000003</v>
      </c>
      <c r="H46" s="5">
        <v>13.53</v>
      </c>
      <c r="I46" s="48">
        <v>26.810000000000002</v>
      </c>
      <c r="J46" s="48">
        <v>42.08</v>
      </c>
      <c r="K46" s="48">
        <v>31.11</v>
      </c>
      <c r="L46" s="3">
        <v>2000</v>
      </c>
      <c r="M46">
        <f t="shared" si="1"/>
        <v>3.3010299956639813</v>
      </c>
      <c r="N46" s="9">
        <v>53000</v>
      </c>
      <c r="O46" s="53">
        <v>66.3</v>
      </c>
      <c r="P46" s="53">
        <v>17.5</v>
      </c>
      <c r="Q46" s="53">
        <v>16.3</v>
      </c>
      <c r="R46" s="63">
        <v>610</v>
      </c>
      <c r="S46">
        <f t="shared" si="2"/>
        <v>2.7853298350107671</v>
      </c>
      <c r="T46" s="27">
        <v>610</v>
      </c>
      <c r="U46">
        <f t="shared" si="3"/>
        <v>2.7853298350107671</v>
      </c>
      <c r="V46">
        <v>290</v>
      </c>
      <c r="W46">
        <f t="shared" si="4"/>
        <v>2.4623979978989561</v>
      </c>
      <c r="X46">
        <v>4.5</v>
      </c>
      <c r="Y46">
        <f t="shared" si="5"/>
        <v>0.65321251377534373</v>
      </c>
      <c r="Z46">
        <v>2.2000000000000002</v>
      </c>
      <c r="AA46">
        <f t="shared" si="6"/>
        <v>0.34242268082220628</v>
      </c>
      <c r="AB46">
        <v>0.8</v>
      </c>
      <c r="AC46">
        <f t="shared" si="7"/>
        <v>-9.6910013008056392E-2</v>
      </c>
      <c r="AD46" s="71">
        <v>110</v>
      </c>
      <c r="AE46">
        <f t="shared" si="8"/>
        <v>2.0413926851582249</v>
      </c>
      <c r="AF46" s="15">
        <v>20</v>
      </c>
      <c r="AG46">
        <f t="shared" si="9"/>
        <v>1.3010299956639813</v>
      </c>
      <c r="AH46" s="18">
        <v>9.6</v>
      </c>
    </row>
    <row r="47" spans="1:34" ht="16" x14ac:dyDescent="0.2">
      <c r="A47" s="2" t="s">
        <v>62</v>
      </c>
      <c r="B47" s="3">
        <v>77000</v>
      </c>
      <c r="C47">
        <v>4.2485999999999997</v>
      </c>
      <c r="D47" s="48">
        <v>4.7603999999999997</v>
      </c>
      <c r="F47" s="48">
        <v>3.1987999999999994</v>
      </c>
      <c r="G47" s="48">
        <v>13.312299999999999</v>
      </c>
      <c r="H47" s="5">
        <v>9.64</v>
      </c>
      <c r="I47" s="48">
        <v>27.229999999999997</v>
      </c>
      <c r="J47" s="48">
        <v>40.1</v>
      </c>
      <c r="K47" s="48">
        <v>32.68</v>
      </c>
      <c r="L47" s="3">
        <v>3000</v>
      </c>
      <c r="M47">
        <f t="shared" si="1"/>
        <v>3.4771212547196626</v>
      </c>
      <c r="N47" s="9">
        <v>43000</v>
      </c>
      <c r="O47" s="53">
        <v>78.099999999999994</v>
      </c>
      <c r="P47" s="53">
        <v>14.099999999999998</v>
      </c>
      <c r="Q47" s="53">
        <v>7.8</v>
      </c>
      <c r="R47" s="63">
        <v>19081</v>
      </c>
      <c r="S47">
        <f t="shared" si="2"/>
        <v>4.2806011315369137</v>
      </c>
      <c r="T47" s="27">
        <v>15728.5</v>
      </c>
      <c r="U47">
        <f t="shared" si="3"/>
        <v>4.1966873066801647</v>
      </c>
      <c r="V47">
        <v>495</v>
      </c>
      <c r="W47">
        <f t="shared" si="4"/>
        <v>2.6946051989335689</v>
      </c>
      <c r="X47">
        <v>550</v>
      </c>
      <c r="Y47">
        <f t="shared" si="5"/>
        <v>2.7403626894942437</v>
      </c>
      <c r="Z47">
        <v>1.1000000000000001</v>
      </c>
      <c r="AA47">
        <f t="shared" si="6"/>
        <v>4.1392685158225077E-2</v>
      </c>
      <c r="AB47">
        <v>1.1000000000000001</v>
      </c>
      <c r="AC47">
        <f t="shared" si="7"/>
        <v>4.1392685158225077E-2</v>
      </c>
      <c r="AD47" s="13">
        <v>81</v>
      </c>
      <c r="AE47">
        <f t="shared" si="8"/>
        <v>1.9084850188786497</v>
      </c>
      <c r="AF47" s="15"/>
      <c r="AG47" t="e">
        <f t="shared" si="9"/>
        <v>#NUM!</v>
      </c>
      <c r="AH47" s="18">
        <v>9.1999999999999993</v>
      </c>
    </row>
    <row r="48" spans="1:34" ht="16" x14ac:dyDescent="0.2">
      <c r="A48" s="2" t="s">
        <v>63</v>
      </c>
      <c r="B48" s="3">
        <v>64000</v>
      </c>
      <c r="C48">
        <v>4.2899000000000003</v>
      </c>
      <c r="D48" s="48">
        <v>4.7598000000000003</v>
      </c>
      <c r="F48" s="48">
        <v>3.1627000000000001</v>
      </c>
      <c r="G48" s="48">
        <v>13.311999999999999</v>
      </c>
      <c r="H48" s="5">
        <v>12.16</v>
      </c>
      <c r="I48" s="48">
        <v>26.590000000000003</v>
      </c>
      <c r="J48" s="48">
        <v>39.520000000000003</v>
      </c>
      <c r="K48" s="48">
        <v>33.89</v>
      </c>
      <c r="L48" s="3">
        <v>31000</v>
      </c>
      <c r="M48">
        <f t="shared" si="1"/>
        <v>4.4913616938342731</v>
      </c>
      <c r="N48" s="9">
        <v>56000</v>
      </c>
      <c r="O48" s="53">
        <v>75</v>
      </c>
      <c r="P48" s="53">
        <v>20.2</v>
      </c>
      <c r="Q48" s="53">
        <v>4.8</v>
      </c>
      <c r="R48" s="63">
        <v>9847.5</v>
      </c>
      <c r="S48">
        <f t="shared" si="2"/>
        <v>3.9933259894811792</v>
      </c>
      <c r="T48" s="27">
        <v>28571.5</v>
      </c>
      <c r="U48">
        <f t="shared" si="3"/>
        <v>4.4559330413845721</v>
      </c>
      <c r="V48">
        <v>365</v>
      </c>
      <c r="W48">
        <f t="shared" si="4"/>
        <v>2.5622928644564746</v>
      </c>
      <c r="X48">
        <v>415</v>
      </c>
      <c r="Y48">
        <f t="shared" si="5"/>
        <v>2.6180480967120925</v>
      </c>
      <c r="Z48">
        <v>1</v>
      </c>
      <c r="AA48">
        <f t="shared" si="6"/>
        <v>0</v>
      </c>
      <c r="AB48">
        <v>0.3</v>
      </c>
      <c r="AC48">
        <f t="shared" si="7"/>
        <v>-0.52287874528033762</v>
      </c>
      <c r="AD48" s="71">
        <v>110</v>
      </c>
      <c r="AE48">
        <f t="shared" si="8"/>
        <v>2.0413926851582249</v>
      </c>
      <c r="AF48" s="15"/>
      <c r="AG48" t="e">
        <f t="shared" si="9"/>
        <v>#NUM!</v>
      </c>
      <c r="AH48" s="18">
        <v>9.1</v>
      </c>
    </row>
    <row r="49" spans="1:34" ht="16" x14ac:dyDescent="0.2">
      <c r="A49" s="2" t="s">
        <v>64</v>
      </c>
      <c r="B49" s="3">
        <v>82000</v>
      </c>
      <c r="C49">
        <v>4.2534000000000001</v>
      </c>
      <c r="D49" s="48">
        <v>4.7521000000000004</v>
      </c>
      <c r="F49" s="48">
        <v>2.9466999999999999</v>
      </c>
      <c r="G49" s="48">
        <v>13.052800000000001</v>
      </c>
      <c r="H49" s="5">
        <v>12.52</v>
      </c>
      <c r="I49" s="48">
        <v>25.259999999999998</v>
      </c>
      <c r="J49" s="48">
        <v>37.35</v>
      </c>
      <c r="K49" s="48">
        <v>37.380000000000003</v>
      </c>
      <c r="L49" s="3">
        <v>7000</v>
      </c>
      <c r="M49">
        <f t="shared" si="1"/>
        <v>3.8450980400142569</v>
      </c>
      <c r="N49" s="9">
        <v>89000</v>
      </c>
      <c r="O49" s="53">
        <v>68.900000000000006</v>
      </c>
      <c r="P49" s="53">
        <v>10.1</v>
      </c>
      <c r="Q49" s="53">
        <v>21</v>
      </c>
      <c r="R49" s="63">
        <v>24000</v>
      </c>
      <c r="S49">
        <f t="shared" si="2"/>
        <v>4.3802112417116064</v>
      </c>
      <c r="T49" s="27">
        <v>41000</v>
      </c>
      <c r="U49">
        <f t="shared" si="3"/>
        <v>4.6127838567197355</v>
      </c>
      <c r="V49">
        <v>1185</v>
      </c>
      <c r="W49">
        <f t="shared" si="4"/>
        <v>3.0737183503461227</v>
      </c>
      <c r="X49">
        <v>270</v>
      </c>
      <c r="Y49">
        <f t="shared" si="5"/>
        <v>2.4313637641589874</v>
      </c>
      <c r="Z49">
        <v>6.8</v>
      </c>
      <c r="AA49">
        <f t="shared" si="6"/>
        <v>0.83250891270623628</v>
      </c>
      <c r="AB49">
        <v>4.2</v>
      </c>
      <c r="AC49">
        <f t="shared" si="7"/>
        <v>0.62324929039790045</v>
      </c>
      <c r="AD49" s="13">
        <v>40</v>
      </c>
      <c r="AE49">
        <f t="shared" si="8"/>
        <v>1.6020599913279623</v>
      </c>
      <c r="AF49" s="15">
        <v>20</v>
      </c>
      <c r="AG49">
        <f t="shared" si="9"/>
        <v>1.3010299956639813</v>
      </c>
      <c r="AH49" s="18">
        <v>8.8000000000000007</v>
      </c>
    </row>
    <row r="50" spans="1:34" ht="16" x14ac:dyDescent="0.2">
      <c r="A50" s="2" t="s">
        <v>65</v>
      </c>
      <c r="B50" s="3">
        <v>70000</v>
      </c>
      <c r="C50">
        <v>4.3074000000000003</v>
      </c>
      <c r="D50" s="48">
        <v>4.6515000000000004</v>
      </c>
      <c r="F50" s="48">
        <v>3.1141999999999999</v>
      </c>
      <c r="G50" s="48">
        <v>13.186200000000001</v>
      </c>
      <c r="H50" s="5">
        <v>9.77</v>
      </c>
      <c r="I50" s="48">
        <v>24.79</v>
      </c>
      <c r="J50" s="48">
        <v>38.83</v>
      </c>
      <c r="K50" s="48">
        <v>36.369999999999997</v>
      </c>
      <c r="L50" s="3">
        <v>142000</v>
      </c>
      <c r="M50">
        <f t="shared" si="1"/>
        <v>5.1522883443830567</v>
      </c>
      <c r="N50" s="9">
        <v>35000</v>
      </c>
      <c r="O50" s="53">
        <v>73.099999999999994</v>
      </c>
      <c r="P50" s="53">
        <v>17.3</v>
      </c>
      <c r="Q50" s="53">
        <v>9.6</v>
      </c>
      <c r="R50" s="63">
        <v>268000</v>
      </c>
      <c r="S50">
        <f t="shared" si="2"/>
        <v>5.4281347940287885</v>
      </c>
      <c r="T50" s="27">
        <v>218000</v>
      </c>
      <c r="U50">
        <f t="shared" si="3"/>
        <v>5.3384564936046051</v>
      </c>
      <c r="V50">
        <v>2500</v>
      </c>
      <c r="W50">
        <f t="shared" si="4"/>
        <v>3.3979400086720375</v>
      </c>
      <c r="X50">
        <v>150</v>
      </c>
      <c r="Y50">
        <f t="shared" si="5"/>
        <v>2.1760912590556813</v>
      </c>
      <c r="Z50">
        <v>9.1</v>
      </c>
      <c r="AA50">
        <f t="shared" si="6"/>
        <v>0.95904139232109353</v>
      </c>
      <c r="AB50">
        <v>4.4000000000000004</v>
      </c>
      <c r="AC50">
        <f t="shared" si="7"/>
        <v>0.64345267648618742</v>
      </c>
      <c r="AD50" s="13">
        <v>40</v>
      </c>
      <c r="AE50">
        <f t="shared" si="8"/>
        <v>1.6020599913279623</v>
      </c>
      <c r="AF50" s="15">
        <v>80</v>
      </c>
      <c r="AG50">
        <f t="shared" si="9"/>
        <v>1.9030899869919435</v>
      </c>
      <c r="AH50" s="18">
        <v>9.1</v>
      </c>
    </row>
    <row r="51" spans="1:34" ht="16" x14ac:dyDescent="0.2">
      <c r="A51" s="2" t="s">
        <v>66</v>
      </c>
      <c r="B51" s="3">
        <v>190000</v>
      </c>
      <c r="C51">
        <v>3.95</v>
      </c>
      <c r="D51" s="48">
        <v>4.8</v>
      </c>
      <c r="F51" s="48">
        <v>2.94</v>
      </c>
      <c r="G51" s="48">
        <v>12.57</v>
      </c>
      <c r="H51" s="5">
        <v>10.4</v>
      </c>
      <c r="I51" s="48">
        <v>27.116329874385581</v>
      </c>
      <c r="J51" s="48">
        <v>35.035499726925174</v>
      </c>
      <c r="K51" s="48">
        <v>37.848170398689241</v>
      </c>
      <c r="L51" s="3">
        <v>4000</v>
      </c>
      <c r="M51">
        <f t="shared" si="1"/>
        <v>3.6020599913279625</v>
      </c>
      <c r="N51" s="9">
        <v>157000</v>
      </c>
      <c r="O51" s="53">
        <v>77.099999999999994</v>
      </c>
      <c r="P51" s="53">
        <v>16.899999999999999</v>
      </c>
      <c r="Q51" s="53">
        <v>5.9</v>
      </c>
      <c r="R51" s="63">
        <v>1610</v>
      </c>
      <c r="S51">
        <f t="shared" si="2"/>
        <v>3.2068258760318495</v>
      </c>
      <c r="T51" s="27">
        <v>1650</v>
      </c>
      <c r="U51">
        <f t="shared" si="3"/>
        <v>3.2174839442139063</v>
      </c>
      <c r="V51">
        <v>440</v>
      </c>
      <c r="W51">
        <f t="shared" si="4"/>
        <v>2.6434526764861874</v>
      </c>
      <c r="Y51" t="e">
        <f t="shared" si="5"/>
        <v>#NUM!</v>
      </c>
      <c r="Z51">
        <v>11.8</v>
      </c>
      <c r="AA51">
        <f t="shared" si="6"/>
        <v>1.0718820073061255</v>
      </c>
      <c r="AB51">
        <v>9.5</v>
      </c>
      <c r="AC51">
        <f t="shared" si="7"/>
        <v>0.97772360528884772</v>
      </c>
      <c r="AD51" s="71">
        <f>18*0.25</f>
        <v>4.5</v>
      </c>
      <c r="AE51">
        <f t="shared" si="8"/>
        <v>0.65321251377534373</v>
      </c>
      <c r="AF51" s="15"/>
      <c r="AG51" t="e">
        <f t="shared" si="9"/>
        <v>#NUM!</v>
      </c>
      <c r="AH51" s="18">
        <v>9</v>
      </c>
    </row>
    <row r="52" spans="1:34" ht="16" x14ac:dyDescent="0.2">
      <c r="A52" s="2" t="s">
        <v>67</v>
      </c>
      <c r="B52" s="3">
        <v>70000</v>
      </c>
      <c r="C52">
        <v>4.4572000000000003</v>
      </c>
      <c r="D52" s="48">
        <v>4.7419000000000002</v>
      </c>
      <c r="F52" s="48">
        <v>3.0543999999999998</v>
      </c>
      <c r="G52" s="48">
        <v>13.3569</v>
      </c>
      <c r="H52" s="5">
        <v>11.57</v>
      </c>
      <c r="I52" s="48">
        <v>24.8</v>
      </c>
      <c r="J52" s="48">
        <v>41.52</v>
      </c>
      <c r="K52" s="48">
        <v>33.67</v>
      </c>
      <c r="L52" s="3">
        <v>2000</v>
      </c>
      <c r="M52">
        <f t="shared" si="1"/>
        <v>3.3010299956639813</v>
      </c>
      <c r="N52" s="9">
        <v>81000</v>
      </c>
      <c r="O52" s="53">
        <v>54.899999999999991</v>
      </c>
      <c r="P52" s="53">
        <v>31.1</v>
      </c>
      <c r="Q52" s="53">
        <v>13.900000000000002</v>
      </c>
      <c r="R52" s="63">
        <v>1720</v>
      </c>
      <c r="S52">
        <f t="shared" si="2"/>
        <v>3.2355284469075487</v>
      </c>
      <c r="T52" s="27">
        <v>1910</v>
      </c>
      <c r="U52">
        <f t="shared" si="3"/>
        <v>3.2810333672477277</v>
      </c>
      <c r="V52">
        <v>320</v>
      </c>
      <c r="W52">
        <f t="shared" si="4"/>
        <v>2.5051499783199058</v>
      </c>
      <c r="X52">
        <v>242</v>
      </c>
      <c r="Y52">
        <f t="shared" si="5"/>
        <v>2.3838153659804311</v>
      </c>
      <c r="Z52">
        <v>3.8</v>
      </c>
      <c r="AA52">
        <f t="shared" si="6"/>
        <v>0.57978359661681012</v>
      </c>
      <c r="AB52">
        <v>2.2999999999999998</v>
      </c>
      <c r="AC52">
        <f t="shared" si="7"/>
        <v>0.36172783601759284</v>
      </c>
      <c r="AD52" s="13">
        <v>40</v>
      </c>
      <c r="AE52">
        <f t="shared" si="8"/>
        <v>1.6020599913279623</v>
      </c>
      <c r="AF52" s="15">
        <v>20</v>
      </c>
      <c r="AG52">
        <f t="shared" si="9"/>
        <v>1.3010299956639813</v>
      </c>
      <c r="AH52" s="18">
        <v>9.1</v>
      </c>
    </row>
    <row r="53" spans="1:34" ht="16" x14ac:dyDescent="0.2">
      <c r="A53" s="2" t="s">
        <v>68</v>
      </c>
      <c r="B53" s="3">
        <v>79000</v>
      </c>
      <c r="C53">
        <v>4.4141000000000004</v>
      </c>
      <c r="D53" s="48">
        <v>4.7222</v>
      </c>
      <c r="F53" s="48">
        <v>3.1467000000000001</v>
      </c>
      <c r="G53" s="48">
        <v>13.378199999999998</v>
      </c>
      <c r="H53" s="5">
        <v>8.31</v>
      </c>
      <c r="I53" s="48">
        <v>26.69</v>
      </c>
      <c r="J53" s="48">
        <v>39.54</v>
      </c>
      <c r="K53" s="48">
        <v>33.78</v>
      </c>
      <c r="L53" s="3">
        <v>3000</v>
      </c>
      <c r="M53">
        <f t="shared" si="1"/>
        <v>3.4771212547196626</v>
      </c>
      <c r="N53" s="9">
        <v>60000</v>
      </c>
      <c r="O53" s="53">
        <v>75.599999999999994</v>
      </c>
      <c r="P53" s="53">
        <v>16.7</v>
      </c>
      <c r="Q53" s="53">
        <v>7.8</v>
      </c>
      <c r="R53" s="63">
        <v>910</v>
      </c>
      <c r="S53">
        <f t="shared" si="2"/>
        <v>2.9590413923210934</v>
      </c>
      <c r="T53" s="27">
        <v>1040</v>
      </c>
      <c r="U53">
        <f t="shared" si="3"/>
        <v>3.0170333392987803</v>
      </c>
      <c r="V53">
        <v>260</v>
      </c>
      <c r="W53">
        <f t="shared" si="4"/>
        <v>2.4149733479708178</v>
      </c>
      <c r="X53">
        <v>1.5</v>
      </c>
      <c r="Y53">
        <f t="shared" si="5"/>
        <v>0.17609125905568124</v>
      </c>
      <c r="Z53">
        <v>4.5</v>
      </c>
      <c r="AA53">
        <f t="shared" si="6"/>
        <v>0.65321251377534373</v>
      </c>
      <c r="AB53">
        <v>2.1</v>
      </c>
      <c r="AC53">
        <f t="shared" si="7"/>
        <v>0.3222192947339193</v>
      </c>
      <c r="AD53" s="13">
        <v>19</v>
      </c>
      <c r="AE53">
        <f t="shared" si="8"/>
        <v>1.2787536009528289</v>
      </c>
      <c r="AF53" s="15"/>
      <c r="AG53" t="e">
        <f t="shared" si="9"/>
        <v>#NUM!</v>
      </c>
      <c r="AH53" s="18">
        <v>8.9</v>
      </c>
    </row>
    <row r="54" spans="1:34" ht="16" x14ac:dyDescent="0.2">
      <c r="A54" s="2" t="s">
        <v>69</v>
      </c>
      <c r="B54" s="3">
        <v>46000</v>
      </c>
      <c r="C54">
        <v>4.4797000000000002</v>
      </c>
      <c r="D54" s="48">
        <v>4.7183999999999999</v>
      </c>
      <c r="F54" s="48">
        <v>3.2157999999999998</v>
      </c>
      <c r="G54" s="48">
        <v>13.514499999999998</v>
      </c>
      <c r="H54" s="5">
        <v>11.19</v>
      </c>
      <c r="I54" s="48">
        <v>27.37</v>
      </c>
      <c r="J54" s="48">
        <v>40.75</v>
      </c>
      <c r="K54" s="48">
        <v>31.879999999999995</v>
      </c>
      <c r="L54" s="3">
        <v>1000</v>
      </c>
      <c r="M54">
        <f t="shared" si="1"/>
        <v>3</v>
      </c>
      <c r="N54" s="9">
        <v>49000</v>
      </c>
      <c r="O54" s="53">
        <v>61.1</v>
      </c>
      <c r="P54" s="53">
        <v>23.6</v>
      </c>
      <c r="Q54" s="53">
        <v>15.299999999999999</v>
      </c>
      <c r="R54" s="63">
        <v>670</v>
      </c>
      <c r="S54">
        <f t="shared" si="2"/>
        <v>2.8260748027008264</v>
      </c>
      <c r="T54" s="27">
        <v>460</v>
      </c>
      <c r="U54">
        <f t="shared" si="3"/>
        <v>2.6627578316815739</v>
      </c>
      <c r="V54">
        <v>75</v>
      </c>
      <c r="W54">
        <f t="shared" si="4"/>
        <v>1.8750612633917001</v>
      </c>
      <c r="X54">
        <v>2</v>
      </c>
      <c r="Y54">
        <f t="shared" si="5"/>
        <v>0.3010299956639812</v>
      </c>
      <c r="Z54">
        <v>3.5</v>
      </c>
      <c r="AA54">
        <f t="shared" si="6"/>
        <v>0.54406804435027567</v>
      </c>
      <c r="AB54">
        <v>3.4</v>
      </c>
      <c r="AC54">
        <f t="shared" si="7"/>
        <v>0.53147891704225514</v>
      </c>
      <c r="AD54" s="13">
        <v>61</v>
      </c>
      <c r="AE54">
        <f t="shared" si="8"/>
        <v>1.7853298350107671</v>
      </c>
      <c r="AF54" s="15"/>
      <c r="AG54" t="e">
        <f t="shared" si="9"/>
        <v>#NUM!</v>
      </c>
      <c r="AH54" s="18">
        <v>9.6</v>
      </c>
    </row>
    <row r="55" spans="1:34" ht="16" x14ac:dyDescent="0.2">
      <c r="A55" s="2" t="s">
        <v>70</v>
      </c>
      <c r="B55" s="3">
        <v>63000</v>
      </c>
      <c r="C55">
        <v>4.0110999999999999</v>
      </c>
      <c r="D55" s="48">
        <v>4.7712000000000003</v>
      </c>
      <c r="F55" s="48">
        <v>2.7709000000000001</v>
      </c>
      <c r="G55" s="48">
        <v>12.6365</v>
      </c>
      <c r="H55" s="5">
        <v>11.18</v>
      </c>
      <c r="I55" s="48">
        <v>24.41</v>
      </c>
      <c r="J55" s="48">
        <v>36.65</v>
      </c>
      <c r="K55" s="48">
        <v>38.94</v>
      </c>
      <c r="L55" s="3">
        <v>2000</v>
      </c>
      <c r="M55">
        <f t="shared" si="1"/>
        <v>3.3010299956639813</v>
      </c>
      <c r="N55" s="9">
        <v>58000</v>
      </c>
      <c r="O55" s="53">
        <v>74.400000000000006</v>
      </c>
      <c r="P55" s="53">
        <v>25.6</v>
      </c>
      <c r="Q55" s="54"/>
      <c r="R55" s="63">
        <v>3640</v>
      </c>
      <c r="S55">
        <f t="shared" si="2"/>
        <v>3.5611013836490559</v>
      </c>
      <c r="T55" s="27">
        <v>5337</v>
      </c>
      <c r="U55">
        <f t="shared" si="3"/>
        <v>3.7272972028035873</v>
      </c>
      <c r="V55">
        <v>215</v>
      </c>
      <c r="W55">
        <f t="shared" si="4"/>
        <v>2.3324384599156054</v>
      </c>
      <c r="X55">
        <v>126.5</v>
      </c>
      <c r="Y55">
        <f t="shared" si="5"/>
        <v>2.1020905255118367</v>
      </c>
      <c r="Z55">
        <v>16.8</v>
      </c>
      <c r="AA55">
        <f t="shared" si="6"/>
        <v>1.2253092817258628</v>
      </c>
      <c r="AB55">
        <v>4.7</v>
      </c>
      <c r="AC55">
        <f t="shared" si="7"/>
        <v>0.67209785793571752</v>
      </c>
      <c r="AD55" s="13">
        <v>86</v>
      </c>
      <c r="AE55">
        <f t="shared" si="8"/>
        <v>1.9344984512435677</v>
      </c>
      <c r="AF55" s="15"/>
      <c r="AG55" t="e">
        <f t="shared" si="9"/>
        <v>#NUM!</v>
      </c>
      <c r="AH55" s="18">
        <v>9.1</v>
      </c>
    </row>
    <row r="56" spans="1:34" ht="16" x14ac:dyDescent="0.2">
      <c r="A56" s="2" t="s">
        <v>71</v>
      </c>
      <c r="B56" s="3">
        <v>99000</v>
      </c>
      <c r="C56">
        <v>4.1218000000000004</v>
      </c>
      <c r="D56" s="48">
        <v>4.6889000000000003</v>
      </c>
      <c r="F56" s="48">
        <v>2.9537</v>
      </c>
      <c r="G56" s="48">
        <v>12.865500000000003</v>
      </c>
      <c r="H56" s="5">
        <v>11.54</v>
      </c>
      <c r="I56" s="48">
        <v>23.85</v>
      </c>
      <c r="J56" s="48">
        <v>38.28</v>
      </c>
      <c r="K56" s="48">
        <v>37.869999999999997</v>
      </c>
      <c r="L56" s="3">
        <v>2000</v>
      </c>
      <c r="M56">
        <f t="shared" si="1"/>
        <v>3.3010299956639813</v>
      </c>
      <c r="N56" s="9">
        <v>103000</v>
      </c>
      <c r="O56" s="53">
        <v>71.599999999999994</v>
      </c>
      <c r="P56" s="53">
        <v>21.9</v>
      </c>
      <c r="Q56" s="53">
        <v>6.5</v>
      </c>
      <c r="R56" s="63">
        <v>2060</v>
      </c>
      <c r="S56">
        <f t="shared" si="2"/>
        <v>3.3138672203691533</v>
      </c>
      <c r="T56" s="27">
        <v>4596</v>
      </c>
      <c r="U56">
        <f t="shared" si="3"/>
        <v>3.6623800200162475</v>
      </c>
      <c r="V56">
        <v>65</v>
      </c>
      <c r="W56">
        <f t="shared" si="4"/>
        <v>1.8129133566428555</v>
      </c>
      <c r="X56">
        <v>21</v>
      </c>
      <c r="Y56">
        <f t="shared" si="5"/>
        <v>1.3222192947339193</v>
      </c>
      <c r="Z56">
        <v>2</v>
      </c>
      <c r="AA56">
        <f t="shared" si="6"/>
        <v>0.3010299956639812</v>
      </c>
      <c r="AB56">
        <v>2.9</v>
      </c>
      <c r="AC56">
        <f t="shared" si="7"/>
        <v>0.46239799789895608</v>
      </c>
      <c r="AD56" s="13">
        <v>18</v>
      </c>
      <c r="AE56">
        <f t="shared" si="8"/>
        <v>1.255272505103306</v>
      </c>
      <c r="AF56" s="15">
        <v>20</v>
      </c>
      <c r="AG56">
        <f t="shared" si="9"/>
        <v>1.3010299956639813</v>
      </c>
      <c r="AH56" s="18">
        <v>9.3000000000000007</v>
      </c>
    </row>
    <row r="57" spans="1:34" ht="16" x14ac:dyDescent="0.2">
      <c r="A57" s="2" t="s">
        <v>72</v>
      </c>
      <c r="B57" s="3">
        <v>200000</v>
      </c>
      <c r="C57">
        <v>3.7800000000000002</v>
      </c>
      <c r="D57" s="48">
        <v>4.8599999999999994</v>
      </c>
      <c r="F57" s="48">
        <v>3.01</v>
      </c>
      <c r="G57" s="48">
        <v>12.58</v>
      </c>
      <c r="H57" s="5">
        <v>10.9</v>
      </c>
      <c r="I57" s="48">
        <v>26.716035317573343</v>
      </c>
      <c r="J57" s="48">
        <v>34.463115921389921</v>
      </c>
      <c r="K57" s="48">
        <v>38.82084876103675</v>
      </c>
      <c r="L57" s="3">
        <v>2000</v>
      </c>
      <c r="M57">
        <f t="shared" si="1"/>
        <v>3.3010299956639813</v>
      </c>
      <c r="N57" s="9">
        <v>212000</v>
      </c>
      <c r="O57" s="53">
        <v>75.8</v>
      </c>
      <c r="P57" s="53">
        <v>17.899999999999999</v>
      </c>
      <c r="Q57" s="53">
        <v>6.3</v>
      </c>
      <c r="R57" s="63">
        <v>2910</v>
      </c>
      <c r="S57">
        <f t="shared" si="2"/>
        <v>3.4638929889859074</v>
      </c>
      <c r="T57" s="27">
        <v>3560</v>
      </c>
      <c r="U57">
        <f t="shared" si="3"/>
        <v>3.5514499979728753</v>
      </c>
      <c r="V57">
        <v>120</v>
      </c>
      <c r="W57">
        <f t="shared" si="4"/>
        <v>2.0791812460476247</v>
      </c>
      <c r="Y57" t="e">
        <f t="shared" si="5"/>
        <v>#NUM!</v>
      </c>
      <c r="Z57">
        <v>2.2000000000000002</v>
      </c>
      <c r="AA57">
        <f t="shared" si="6"/>
        <v>0.34242268082220628</v>
      </c>
      <c r="AB57">
        <v>3.9</v>
      </c>
      <c r="AC57">
        <f t="shared" si="7"/>
        <v>0.59106460702649921</v>
      </c>
      <c r="AD57" s="13">
        <v>19</v>
      </c>
      <c r="AE57">
        <f t="shared" si="8"/>
        <v>1.2787536009528289</v>
      </c>
      <c r="AF57" s="15">
        <v>50</v>
      </c>
      <c r="AG57">
        <f t="shared" si="9"/>
        <v>1.6989700043360187</v>
      </c>
      <c r="AH57" s="18">
        <v>9</v>
      </c>
    </row>
    <row r="58" spans="1:34" ht="16" x14ac:dyDescent="0.2">
      <c r="A58" s="2" t="s">
        <v>73</v>
      </c>
      <c r="B58" s="3">
        <v>114000</v>
      </c>
      <c r="C58">
        <v>4.2716000000000003</v>
      </c>
      <c r="D58" s="48">
        <v>4.6616999999999997</v>
      </c>
      <c r="F58" s="48">
        <v>3.2189999999999994</v>
      </c>
      <c r="G58" s="48">
        <v>13.261699999999998</v>
      </c>
      <c r="H58" s="5">
        <v>8.69</v>
      </c>
      <c r="I58" s="48">
        <v>26.200000000000003</v>
      </c>
      <c r="J58" s="48">
        <v>41.37</v>
      </c>
      <c r="K58" s="48">
        <v>32.44</v>
      </c>
      <c r="L58" s="3">
        <v>3000</v>
      </c>
      <c r="M58">
        <f t="shared" si="1"/>
        <v>3.4771212547196626</v>
      </c>
      <c r="N58" s="9">
        <v>124000</v>
      </c>
      <c r="O58" s="53">
        <v>66.8</v>
      </c>
      <c r="P58" s="53">
        <v>20.3</v>
      </c>
      <c r="Q58" s="53">
        <v>12.8</v>
      </c>
      <c r="R58" s="63">
        <v>3010</v>
      </c>
      <c r="S58">
        <f t="shared" si="2"/>
        <v>3.4785664955938436</v>
      </c>
      <c r="T58" s="27">
        <v>6033.5</v>
      </c>
      <c r="U58">
        <f t="shared" si="3"/>
        <v>3.7805693170689549</v>
      </c>
      <c r="V58">
        <v>480</v>
      </c>
      <c r="W58">
        <f t="shared" si="4"/>
        <v>2.6812412373755872</v>
      </c>
      <c r="X58">
        <v>21.5</v>
      </c>
      <c r="Y58">
        <f t="shared" si="5"/>
        <v>1.3324384599156054</v>
      </c>
      <c r="Z58">
        <v>1</v>
      </c>
      <c r="AA58">
        <f t="shared" si="6"/>
        <v>0</v>
      </c>
      <c r="AB58">
        <v>1</v>
      </c>
      <c r="AC58">
        <f t="shared" si="7"/>
        <v>0</v>
      </c>
      <c r="AD58" s="13">
        <v>61</v>
      </c>
      <c r="AE58">
        <f t="shared" si="8"/>
        <v>1.7853298350107671</v>
      </c>
      <c r="AF58" s="15">
        <v>110</v>
      </c>
      <c r="AG58">
        <f t="shared" si="9"/>
        <v>2.0413926851582249</v>
      </c>
      <c r="AH58" s="18">
        <v>9.5</v>
      </c>
    </row>
    <row r="59" spans="1:34" ht="16" x14ac:dyDescent="0.2">
      <c r="A59" s="2" t="s">
        <v>74</v>
      </c>
      <c r="B59" s="3">
        <v>183000</v>
      </c>
      <c r="C59">
        <v>4.4192</v>
      </c>
      <c r="D59" s="48">
        <v>4.6742999999999997</v>
      </c>
      <c r="F59" s="48">
        <v>3.2269000000000001</v>
      </c>
      <c r="G59" s="48">
        <v>13.417299999999999</v>
      </c>
      <c r="H59" s="5">
        <v>7.82</v>
      </c>
      <c r="I59" s="48">
        <v>26.11</v>
      </c>
      <c r="J59" s="48">
        <v>38.380000000000003</v>
      </c>
      <c r="K59" s="48">
        <v>35.51</v>
      </c>
      <c r="L59" s="3">
        <v>2000</v>
      </c>
      <c r="M59">
        <f t="shared" si="1"/>
        <v>3.3010299956639813</v>
      </c>
      <c r="N59" s="9">
        <v>142000</v>
      </c>
      <c r="O59" s="53">
        <v>72</v>
      </c>
      <c r="P59" s="53">
        <v>19.600000000000001</v>
      </c>
      <c r="Q59" s="53">
        <v>8.4</v>
      </c>
      <c r="R59" s="63">
        <v>2530</v>
      </c>
      <c r="S59">
        <f t="shared" si="2"/>
        <v>3.403120521175818</v>
      </c>
      <c r="T59" s="27">
        <v>3880</v>
      </c>
      <c r="U59">
        <f t="shared" si="3"/>
        <v>3.5888317255942073</v>
      </c>
      <c r="V59">
        <v>365</v>
      </c>
      <c r="W59">
        <f t="shared" si="4"/>
        <v>2.5622928644564746</v>
      </c>
      <c r="X59">
        <v>8.5</v>
      </c>
      <c r="Y59">
        <f t="shared" si="5"/>
        <v>0.92941892571429274</v>
      </c>
      <c r="Z59">
        <v>2.5</v>
      </c>
      <c r="AA59">
        <f t="shared" si="6"/>
        <v>0.3979400086720376</v>
      </c>
      <c r="AB59">
        <v>2.2999999999999998</v>
      </c>
      <c r="AC59">
        <f t="shared" si="7"/>
        <v>0.36172783601759284</v>
      </c>
      <c r="AD59" s="13">
        <v>19</v>
      </c>
      <c r="AE59">
        <f t="shared" si="8"/>
        <v>1.2787536009528289</v>
      </c>
      <c r="AF59" s="15"/>
      <c r="AG59" t="e">
        <f t="shared" si="9"/>
        <v>#NUM!</v>
      </c>
      <c r="AH59" s="18">
        <v>7.1</v>
      </c>
    </row>
    <row r="60" spans="1:34" ht="16" x14ac:dyDescent="0.2">
      <c r="A60" s="2" t="s">
        <v>75</v>
      </c>
      <c r="B60" s="3">
        <v>173000</v>
      </c>
      <c r="C60">
        <v>4.6211000000000002</v>
      </c>
      <c r="D60" s="48">
        <v>4.6519000000000004</v>
      </c>
      <c r="F60" s="48">
        <v>3.2892000000000006</v>
      </c>
      <c r="G60" s="48">
        <v>13.6624</v>
      </c>
      <c r="H60" s="5">
        <v>13.2</v>
      </c>
      <c r="I60" s="48">
        <v>25.11</v>
      </c>
      <c r="J60" s="48">
        <v>38.17</v>
      </c>
      <c r="K60" s="48">
        <v>36.72</v>
      </c>
      <c r="L60" s="3">
        <v>3000</v>
      </c>
      <c r="M60">
        <f t="shared" si="1"/>
        <v>3.4771212547196626</v>
      </c>
      <c r="N60" s="9">
        <v>170000</v>
      </c>
      <c r="O60" s="53">
        <v>72.400000000000006</v>
      </c>
      <c r="P60" s="53">
        <v>23.2</v>
      </c>
      <c r="Q60" s="53">
        <v>4.3</v>
      </c>
      <c r="R60" s="63">
        <v>3130</v>
      </c>
      <c r="S60">
        <f t="shared" si="2"/>
        <v>3.4955443375464483</v>
      </c>
      <c r="T60" s="27">
        <v>6915.5</v>
      </c>
      <c r="U60">
        <f t="shared" si="3"/>
        <v>3.839823585658741</v>
      </c>
      <c r="V60">
        <v>315</v>
      </c>
      <c r="W60">
        <f t="shared" si="4"/>
        <v>2.4983105537896004</v>
      </c>
      <c r="X60">
        <v>12.5</v>
      </c>
      <c r="Y60">
        <f t="shared" si="5"/>
        <v>1.0969100130080565</v>
      </c>
      <c r="Z60">
        <v>1.5</v>
      </c>
      <c r="AA60">
        <f t="shared" si="6"/>
        <v>0.17609125905568124</v>
      </c>
      <c r="AB60">
        <v>2.1</v>
      </c>
      <c r="AC60">
        <f t="shared" si="7"/>
        <v>0.3222192947339193</v>
      </c>
      <c r="AD60" s="13">
        <v>86</v>
      </c>
      <c r="AE60">
        <f t="shared" si="8"/>
        <v>1.9344984512435677</v>
      </c>
      <c r="AF60" s="15"/>
      <c r="AG60" t="e">
        <f t="shared" si="9"/>
        <v>#NUM!</v>
      </c>
      <c r="AH60" s="18">
        <v>8.6999999999999993</v>
      </c>
    </row>
    <row r="61" spans="1:34" ht="16" x14ac:dyDescent="0.2">
      <c r="A61" s="2" t="s">
        <v>76</v>
      </c>
      <c r="B61" s="3">
        <v>98000</v>
      </c>
      <c r="C61">
        <v>3.7965999999999998</v>
      </c>
      <c r="D61" s="48">
        <v>4.7073</v>
      </c>
      <c r="F61" s="48">
        <v>3.1114000000000002</v>
      </c>
      <c r="G61" s="48">
        <v>12.723100000000001</v>
      </c>
      <c r="H61" s="5">
        <v>8.52</v>
      </c>
      <c r="I61" s="48">
        <v>25.86</v>
      </c>
      <c r="J61" s="48">
        <v>35.89</v>
      </c>
      <c r="K61" s="48">
        <v>38.24</v>
      </c>
      <c r="L61" s="3">
        <v>2000</v>
      </c>
      <c r="M61">
        <f t="shared" si="1"/>
        <v>3.3010299956639813</v>
      </c>
      <c r="N61" s="9">
        <v>170000</v>
      </c>
      <c r="O61" s="53">
        <v>72.400000000000006</v>
      </c>
      <c r="P61" s="53">
        <v>23.2</v>
      </c>
      <c r="Q61" s="53">
        <v>4.3</v>
      </c>
      <c r="R61" s="63">
        <v>3220</v>
      </c>
      <c r="S61">
        <f t="shared" si="2"/>
        <v>3.5078558716958308</v>
      </c>
      <c r="T61" s="27">
        <v>6777.5</v>
      </c>
      <c r="U61">
        <f t="shared" si="3"/>
        <v>3.8310695262525232</v>
      </c>
      <c r="V61">
        <v>230</v>
      </c>
      <c r="W61">
        <f t="shared" si="4"/>
        <v>2.3617278360175931</v>
      </c>
      <c r="X61">
        <v>9.5</v>
      </c>
      <c r="Y61">
        <f t="shared" si="5"/>
        <v>0.97772360528884772</v>
      </c>
      <c r="Z61">
        <v>1.5</v>
      </c>
      <c r="AA61">
        <f t="shared" si="6"/>
        <v>0.17609125905568124</v>
      </c>
      <c r="AB61">
        <v>0.9</v>
      </c>
      <c r="AC61">
        <f t="shared" si="7"/>
        <v>-4.5757490560675115E-2</v>
      </c>
      <c r="AD61" s="13">
        <v>19</v>
      </c>
      <c r="AE61">
        <f t="shared" si="8"/>
        <v>1.2787536009528289</v>
      </c>
      <c r="AF61" s="15">
        <v>20</v>
      </c>
      <c r="AG61">
        <f t="shared" si="9"/>
        <v>1.3010299956639813</v>
      </c>
      <c r="AH61" s="18">
        <v>9.1</v>
      </c>
    </row>
    <row r="62" spans="1:34" ht="16" x14ac:dyDescent="0.2">
      <c r="A62" s="2" t="s">
        <v>77</v>
      </c>
      <c r="B62" s="3">
        <v>156000</v>
      </c>
      <c r="C62">
        <v>4.2351999999999999</v>
      </c>
      <c r="D62" s="48">
        <v>4.6567999999999996</v>
      </c>
      <c r="F62" s="48">
        <v>3.2591000000000001</v>
      </c>
      <c r="G62" s="48">
        <v>13.278800000000002</v>
      </c>
      <c r="H62" s="5">
        <v>8.85</v>
      </c>
      <c r="I62" s="48">
        <v>25.44</v>
      </c>
      <c r="J62" s="48">
        <v>37.46</v>
      </c>
      <c r="K62" s="48">
        <v>37.1</v>
      </c>
      <c r="L62" s="3">
        <v>3000</v>
      </c>
      <c r="M62">
        <f t="shared" si="1"/>
        <v>3.4771212547196626</v>
      </c>
      <c r="N62" s="9">
        <v>93000</v>
      </c>
      <c r="O62" s="53">
        <v>76.400000000000006</v>
      </c>
      <c r="P62" s="53">
        <v>14.3</v>
      </c>
      <c r="Q62" s="53">
        <v>9.3000000000000007</v>
      </c>
      <c r="R62" s="63">
        <v>7549.5</v>
      </c>
      <c r="S62">
        <f t="shared" si="2"/>
        <v>3.8779181894528207</v>
      </c>
      <c r="T62" s="27">
        <v>8472.5</v>
      </c>
      <c r="U62">
        <f t="shared" si="3"/>
        <v>3.928011577509416</v>
      </c>
      <c r="V62">
        <v>175</v>
      </c>
      <c r="W62">
        <f t="shared" si="4"/>
        <v>2.2430380486862944</v>
      </c>
      <c r="X62">
        <v>14</v>
      </c>
      <c r="Y62">
        <f t="shared" si="5"/>
        <v>1.146128035678238</v>
      </c>
      <c r="Z62">
        <v>1.9</v>
      </c>
      <c r="AA62">
        <f t="shared" si="6"/>
        <v>0.27875360095282892</v>
      </c>
      <c r="AB62">
        <v>1.7</v>
      </c>
      <c r="AC62">
        <f t="shared" si="7"/>
        <v>0.23044892137827391</v>
      </c>
      <c r="AD62" s="13">
        <v>38</v>
      </c>
      <c r="AE62">
        <f t="shared" si="8"/>
        <v>1.5797835966168101</v>
      </c>
      <c r="AF62" s="15"/>
      <c r="AG62" t="e">
        <f t="shared" si="9"/>
        <v>#NUM!</v>
      </c>
      <c r="AH62" s="18">
        <v>9</v>
      </c>
    </row>
    <row r="63" spans="1:34" ht="16" x14ac:dyDescent="0.2">
      <c r="A63" s="2" t="s">
        <v>78</v>
      </c>
      <c r="B63" s="3">
        <v>376000</v>
      </c>
      <c r="C63">
        <v>3.694</v>
      </c>
      <c r="D63" s="48">
        <v>4.657</v>
      </c>
      <c r="F63" s="48">
        <v>3.0901999999999998</v>
      </c>
      <c r="G63" s="48">
        <v>12.557600000000003</v>
      </c>
      <c r="H63" s="5">
        <v>11.1</v>
      </c>
      <c r="I63" s="48">
        <v>25.39</v>
      </c>
      <c r="J63" s="48">
        <v>32.96</v>
      </c>
      <c r="K63" s="48">
        <v>41.65</v>
      </c>
      <c r="L63" s="6"/>
      <c r="M63" t="e">
        <f t="shared" si="1"/>
        <v>#NUM!</v>
      </c>
      <c r="N63" s="9">
        <v>127000</v>
      </c>
      <c r="O63" s="53">
        <v>71.900000000000006</v>
      </c>
      <c r="P63" s="53">
        <v>20.3</v>
      </c>
      <c r="Q63" s="53">
        <v>7.8</v>
      </c>
      <c r="R63" s="63">
        <v>108000</v>
      </c>
      <c r="S63">
        <f t="shared" si="2"/>
        <v>5.0334237554869494</v>
      </c>
      <c r="T63" s="27">
        <v>110222.57421875</v>
      </c>
      <c r="U63">
        <f t="shared" si="3"/>
        <v>5.0422705496394</v>
      </c>
      <c r="V63">
        <v>150</v>
      </c>
      <c r="W63">
        <f t="shared" si="4"/>
        <v>2.1760912590556813</v>
      </c>
      <c r="Y63" t="e">
        <f t="shared" si="5"/>
        <v>#NUM!</v>
      </c>
      <c r="Z63">
        <v>31.9</v>
      </c>
      <c r="AA63">
        <f t="shared" si="6"/>
        <v>1.503790683057181</v>
      </c>
      <c r="AB63">
        <v>17.600000000000001</v>
      </c>
      <c r="AC63">
        <f t="shared" si="7"/>
        <v>1.2455126678141499</v>
      </c>
      <c r="AD63" s="72">
        <v>5000</v>
      </c>
      <c r="AE63">
        <f t="shared" si="8"/>
        <v>3.6989700043360187</v>
      </c>
      <c r="AF63" s="15">
        <v>90</v>
      </c>
      <c r="AG63">
        <f t="shared" si="9"/>
        <v>1.954242509439325</v>
      </c>
      <c r="AH63" s="18">
        <v>8.6999999999999993</v>
      </c>
    </row>
    <row r="64" spans="1:34" ht="16" x14ac:dyDescent="0.2">
      <c r="A64" s="2" t="s">
        <v>80</v>
      </c>
      <c r="B64" s="3">
        <v>278000</v>
      </c>
      <c r="C64">
        <v>4.2477</v>
      </c>
      <c r="D64" s="48">
        <v>4.6687000000000003</v>
      </c>
      <c r="F64" s="48">
        <v>3.3072999999999997</v>
      </c>
      <c r="G64" s="48">
        <v>13.342000000000001</v>
      </c>
      <c r="H64" s="5">
        <v>9.43</v>
      </c>
      <c r="I64" s="48">
        <v>26.729999999999997</v>
      </c>
      <c r="J64" s="48">
        <v>37.69</v>
      </c>
      <c r="K64" s="48">
        <v>35.58</v>
      </c>
      <c r="L64" s="6"/>
      <c r="M64" t="e">
        <f t="shared" si="1"/>
        <v>#NUM!</v>
      </c>
      <c r="N64" s="9">
        <v>310000</v>
      </c>
      <c r="O64" s="53">
        <v>76</v>
      </c>
      <c r="P64" s="53">
        <v>16.2</v>
      </c>
      <c r="Q64" s="53">
        <v>7.9</v>
      </c>
      <c r="R64" s="63">
        <v>28183</v>
      </c>
      <c r="S64">
        <f t="shared" si="2"/>
        <v>4.4499872206434272</v>
      </c>
      <c r="T64" s="27">
        <v>130000</v>
      </c>
      <c r="U64">
        <f t="shared" si="3"/>
        <v>5.1139433523068369</v>
      </c>
      <c r="V64">
        <v>70</v>
      </c>
      <c r="W64">
        <f t="shared" si="4"/>
        <v>1.8450980400142569</v>
      </c>
      <c r="X64">
        <v>7</v>
      </c>
      <c r="Y64">
        <f t="shared" si="5"/>
        <v>0.84509804001425681</v>
      </c>
      <c r="Z64">
        <v>30</v>
      </c>
      <c r="AA64">
        <f t="shared" si="6"/>
        <v>1.4771212547196624</v>
      </c>
      <c r="AB64">
        <v>12.1</v>
      </c>
      <c r="AC64">
        <f t="shared" si="7"/>
        <v>1.0827853703164501</v>
      </c>
      <c r="AD64" s="71">
        <v>1800</v>
      </c>
      <c r="AE64">
        <f t="shared" si="8"/>
        <v>3.255272505103306</v>
      </c>
      <c r="AF64" s="15">
        <v>170</v>
      </c>
      <c r="AG64">
        <f t="shared" si="9"/>
        <v>2.2304489213782741</v>
      </c>
      <c r="AH64" s="18">
        <v>9.4</v>
      </c>
    </row>
    <row r="65" spans="1:34" ht="16" x14ac:dyDescent="0.2">
      <c r="A65" s="2" t="s">
        <v>82</v>
      </c>
      <c r="B65" s="3">
        <v>292000</v>
      </c>
      <c r="C65">
        <v>3.8887999999999998</v>
      </c>
      <c r="D65" s="48">
        <v>4.7393999999999998</v>
      </c>
      <c r="F65" s="48">
        <v>3.3062999999999994</v>
      </c>
      <c r="G65" s="48">
        <v>13.046299999999999</v>
      </c>
      <c r="H65" s="5">
        <v>10.199999999999999</v>
      </c>
      <c r="I65" s="48">
        <v>26.5</v>
      </c>
      <c r="J65" s="48">
        <v>34.85</v>
      </c>
      <c r="K65" s="48">
        <v>38.65</v>
      </c>
      <c r="L65" s="3">
        <v>4000</v>
      </c>
      <c r="M65">
        <f t="shared" si="1"/>
        <v>3.6020599913279625</v>
      </c>
      <c r="N65" s="9">
        <v>253000</v>
      </c>
      <c r="O65" s="53">
        <v>65.7</v>
      </c>
      <c r="P65" s="53">
        <v>25.7</v>
      </c>
      <c r="Q65" s="53">
        <v>8.6</v>
      </c>
      <c r="R65" s="63">
        <v>4373.5</v>
      </c>
      <c r="S65">
        <f t="shared" si="2"/>
        <v>3.6408291308613925</v>
      </c>
      <c r="T65" s="27">
        <v>4593</v>
      </c>
      <c r="U65">
        <f t="shared" si="3"/>
        <v>3.6620964454179235</v>
      </c>
      <c r="V65">
        <v>60</v>
      </c>
      <c r="W65">
        <f t="shared" si="4"/>
        <v>1.7781512503836436</v>
      </c>
      <c r="X65">
        <v>9</v>
      </c>
      <c r="Y65">
        <f t="shared" si="5"/>
        <v>0.95424250943932487</v>
      </c>
      <c r="Z65">
        <v>26.6</v>
      </c>
      <c r="AA65">
        <f t="shared" si="6"/>
        <v>1.424881636631067</v>
      </c>
      <c r="AB65">
        <v>7.7142857142857144</v>
      </c>
      <c r="AC65">
        <f t="shared" si="7"/>
        <v>0.88729571980871169</v>
      </c>
      <c r="AD65" s="72">
        <v>2400</v>
      </c>
      <c r="AE65">
        <f t="shared" si="8"/>
        <v>3.3802112417116059</v>
      </c>
      <c r="AF65" s="15">
        <v>70</v>
      </c>
      <c r="AG65">
        <f t="shared" si="9"/>
        <v>1.8450980400142569</v>
      </c>
      <c r="AH65" s="18">
        <v>9.5</v>
      </c>
    </row>
    <row r="66" spans="1:34" ht="16" x14ac:dyDescent="0.2">
      <c r="A66" s="2" t="s">
        <v>83</v>
      </c>
      <c r="B66" s="3">
        <v>273000</v>
      </c>
      <c r="C66">
        <v>3.7135000000000002</v>
      </c>
      <c r="D66" s="48">
        <v>4.7336</v>
      </c>
      <c r="F66" s="48">
        <v>3.1983999999999999</v>
      </c>
      <c r="G66" s="48">
        <v>12.742500000000001</v>
      </c>
      <c r="H66" s="5">
        <v>11.27</v>
      </c>
      <c r="I66" s="48">
        <v>26.590000000000003</v>
      </c>
      <c r="J66" s="48">
        <v>34.43</v>
      </c>
      <c r="K66" s="48">
        <v>38.979999999999997</v>
      </c>
      <c r="L66" s="3">
        <v>6000</v>
      </c>
      <c r="M66">
        <f t="shared" si="1"/>
        <v>3.7781512503836434</v>
      </c>
      <c r="N66" s="9">
        <v>248000</v>
      </c>
      <c r="O66" s="53">
        <v>70.8</v>
      </c>
      <c r="P66" s="53">
        <v>23.4</v>
      </c>
      <c r="Q66" s="53">
        <v>5.8</v>
      </c>
      <c r="R66" s="63">
        <v>6528.5</v>
      </c>
      <c r="S66">
        <f t="shared" si="2"/>
        <v>3.8148134084488352</v>
      </c>
      <c r="T66" s="27">
        <v>6931.5</v>
      </c>
      <c r="U66">
        <f t="shared" si="3"/>
        <v>3.8408272275743864</v>
      </c>
      <c r="V66">
        <v>70</v>
      </c>
      <c r="W66">
        <f t="shared" si="4"/>
        <v>1.8450980400142569</v>
      </c>
      <c r="X66">
        <v>6.5</v>
      </c>
      <c r="Y66">
        <f t="shared" si="5"/>
        <v>0.81291335664285558</v>
      </c>
      <c r="Z66">
        <v>17.2</v>
      </c>
      <c r="AA66">
        <f t="shared" si="6"/>
        <v>1.2355284469075489</v>
      </c>
      <c r="AB66">
        <v>14</v>
      </c>
      <c r="AC66">
        <f t="shared" si="7"/>
        <v>1.146128035678238</v>
      </c>
      <c r="AD66" s="72">
        <v>5000</v>
      </c>
      <c r="AE66">
        <f t="shared" si="8"/>
        <v>3.6989700043360187</v>
      </c>
      <c r="AF66" s="15">
        <v>20</v>
      </c>
      <c r="AG66">
        <f t="shared" si="9"/>
        <v>1.3010299956639813</v>
      </c>
      <c r="AH66" s="78"/>
    </row>
    <row r="67" spans="1:34" ht="16" x14ac:dyDescent="0.2">
      <c r="A67" s="2" t="s">
        <v>84</v>
      </c>
      <c r="B67" s="3">
        <v>319000</v>
      </c>
      <c r="C67">
        <v>3.5633999999999997</v>
      </c>
      <c r="D67" s="48">
        <v>4.6913999999999998</v>
      </c>
      <c r="F67" s="48">
        <v>3.0211000000000001</v>
      </c>
      <c r="G67" s="48">
        <v>12.386200000000001</v>
      </c>
      <c r="H67" s="5">
        <v>12.84</v>
      </c>
      <c r="I67" s="48">
        <v>26.039999999999996</v>
      </c>
      <c r="J67" s="48">
        <v>35.049999999999997</v>
      </c>
      <c r="K67" s="48">
        <v>38.909999999999997</v>
      </c>
      <c r="L67" s="3">
        <v>5000</v>
      </c>
      <c r="M67">
        <f t="shared" si="1"/>
        <v>3.6989700043360187</v>
      </c>
      <c r="N67" s="9">
        <v>244000</v>
      </c>
      <c r="O67" s="53">
        <v>75.599999999999994</v>
      </c>
      <c r="P67" s="53">
        <v>16.2</v>
      </c>
      <c r="Q67" s="53">
        <v>8.1999999999999993</v>
      </c>
      <c r="R67" s="63">
        <v>5693</v>
      </c>
      <c r="S67">
        <f t="shared" si="2"/>
        <v>3.7553411838115474</v>
      </c>
      <c r="T67" s="27">
        <v>4509</v>
      </c>
      <c r="U67">
        <f t="shared" si="3"/>
        <v>3.6540802353065707</v>
      </c>
      <c r="V67">
        <v>135</v>
      </c>
      <c r="W67">
        <f t="shared" si="4"/>
        <v>2.1303337684950061</v>
      </c>
      <c r="X67">
        <v>2.5</v>
      </c>
      <c r="Y67">
        <f t="shared" si="5"/>
        <v>0.3979400086720376</v>
      </c>
      <c r="Z67">
        <v>52.4</v>
      </c>
      <c r="AA67">
        <f t="shared" si="6"/>
        <v>1.7193312869837267</v>
      </c>
      <c r="AB67">
        <v>19.3</v>
      </c>
      <c r="AC67">
        <f t="shared" si="7"/>
        <v>1.2855573090077739</v>
      </c>
      <c r="AD67" s="13">
        <v>860</v>
      </c>
      <c r="AE67">
        <f t="shared" si="8"/>
        <v>2.9344984512435679</v>
      </c>
      <c r="AF67" s="15">
        <v>70</v>
      </c>
      <c r="AG67">
        <f t="shared" si="9"/>
        <v>1.8450980400142569</v>
      </c>
      <c r="AH67" s="18">
        <v>9.5</v>
      </c>
    </row>
    <row r="68" spans="1:34" ht="16" x14ac:dyDescent="0.2">
      <c r="A68" s="2" t="s">
        <v>86</v>
      </c>
      <c r="B68" s="3">
        <v>308000</v>
      </c>
      <c r="C68">
        <v>3.9146000000000001</v>
      </c>
      <c r="D68" s="48">
        <v>4.6723999999999997</v>
      </c>
      <c r="F68" s="48">
        <v>3.2858999999999998</v>
      </c>
      <c r="G68" s="48">
        <v>13.011600000000001</v>
      </c>
      <c r="H68" s="5">
        <v>12.38</v>
      </c>
      <c r="I68" s="48">
        <v>27.08</v>
      </c>
      <c r="J68" s="48">
        <v>37.42</v>
      </c>
      <c r="K68" s="48">
        <v>35.49</v>
      </c>
      <c r="L68" s="3">
        <v>4000</v>
      </c>
      <c r="M68">
        <f t="shared" ref="M68:M131" si="10">LOG(L68)</f>
        <v>3.6020599913279625</v>
      </c>
      <c r="N68" s="9">
        <v>295000</v>
      </c>
      <c r="O68" s="53">
        <v>70.2</v>
      </c>
      <c r="P68" s="53">
        <v>23.2</v>
      </c>
      <c r="Q68" s="53">
        <v>6.7</v>
      </c>
      <c r="R68" s="63">
        <v>3720</v>
      </c>
      <c r="S68">
        <f t="shared" ref="S68:S131" si="11">LOG(R68)</f>
        <v>3.5705429398818973</v>
      </c>
      <c r="T68" s="27">
        <v>3880</v>
      </c>
      <c r="U68">
        <f t="shared" ref="U68:U131" si="12">LOG(T68)</f>
        <v>3.5888317255942073</v>
      </c>
      <c r="V68">
        <v>115</v>
      </c>
      <c r="W68">
        <f t="shared" ref="W68:W131" si="13">LOG(V68)</f>
        <v>2.0606978403536118</v>
      </c>
      <c r="X68">
        <v>51.5</v>
      </c>
      <c r="Y68">
        <f t="shared" ref="Y68:Y131" si="14">LOG(X68)</f>
        <v>1.711807229041191</v>
      </c>
      <c r="Z68">
        <v>42.2</v>
      </c>
      <c r="AA68">
        <f t="shared" ref="AA68:AA131" si="15">LOG(Z68)</f>
        <v>1.6253124509616739</v>
      </c>
      <c r="AB68">
        <v>20.9</v>
      </c>
      <c r="AC68">
        <f t="shared" ref="AC68:AC131" si="16">LOG(AB68)</f>
        <v>1.320146286111054</v>
      </c>
      <c r="AD68" s="13">
        <v>160</v>
      </c>
      <c r="AE68">
        <f t="shared" ref="AE68:AE131" si="17">LOG(AD68)</f>
        <v>2.2041199826559246</v>
      </c>
      <c r="AF68" s="15">
        <v>70</v>
      </c>
      <c r="AG68">
        <f t="shared" si="9"/>
        <v>1.8450980400142569</v>
      </c>
      <c r="AH68" s="18">
        <v>9.1</v>
      </c>
    </row>
    <row r="69" spans="1:34" ht="16" x14ac:dyDescent="0.2">
      <c r="A69" s="2" t="s">
        <v>87</v>
      </c>
      <c r="B69" s="3">
        <v>209000</v>
      </c>
      <c r="C69">
        <v>4.7826000000000004</v>
      </c>
      <c r="D69" s="48">
        <v>4.5799000000000003</v>
      </c>
      <c r="F69" s="48">
        <v>3.4007000000000001</v>
      </c>
      <c r="G69" s="48">
        <v>13.9046</v>
      </c>
      <c r="H69" s="5">
        <v>9.94</v>
      </c>
      <c r="I69" s="48">
        <v>26.99</v>
      </c>
      <c r="J69" s="48">
        <v>35.83</v>
      </c>
      <c r="K69" s="48">
        <v>37.18</v>
      </c>
      <c r="L69" s="6"/>
      <c r="M69" t="e">
        <f t="shared" si="10"/>
        <v>#NUM!</v>
      </c>
      <c r="N69" s="9">
        <v>271000</v>
      </c>
      <c r="O69" s="53">
        <v>73.3</v>
      </c>
      <c r="P69" s="53">
        <v>21.3</v>
      </c>
      <c r="Q69" s="53">
        <v>5.4</v>
      </c>
      <c r="R69" s="63">
        <v>42044.5</v>
      </c>
      <c r="S69">
        <f t="shared" si="11"/>
        <v>4.6237091921463964</v>
      </c>
      <c r="T69" s="27">
        <v>23918.95703125</v>
      </c>
      <c r="U69">
        <f t="shared" si="12"/>
        <v>4.3787422386337571</v>
      </c>
      <c r="V69">
        <v>165</v>
      </c>
      <c r="W69">
        <f t="shared" si="13"/>
        <v>2.2174839442139063</v>
      </c>
      <c r="Y69" t="e">
        <f t="shared" si="14"/>
        <v>#NUM!</v>
      </c>
      <c r="Z69">
        <v>17.600000000000001</v>
      </c>
      <c r="AA69">
        <f t="shared" si="15"/>
        <v>1.2455126678141499</v>
      </c>
      <c r="AB69">
        <v>15.7</v>
      </c>
      <c r="AC69">
        <f t="shared" si="16"/>
        <v>1.1958996524092338</v>
      </c>
      <c r="AD69" s="13">
        <v>260</v>
      </c>
      <c r="AE69">
        <f t="shared" si="17"/>
        <v>2.4149733479708178</v>
      </c>
      <c r="AF69" s="15">
        <v>50</v>
      </c>
      <c r="AG69">
        <f t="shared" ref="AG69:AG132" si="18">LOG(AF69)</f>
        <v>1.6989700043360187</v>
      </c>
      <c r="AH69" s="18">
        <v>9.3000000000000007</v>
      </c>
    </row>
    <row r="70" spans="1:34" ht="16" x14ac:dyDescent="0.2">
      <c r="A70" s="2" t="s">
        <v>88</v>
      </c>
      <c r="B70" s="3">
        <v>193000</v>
      </c>
      <c r="C70">
        <v>5.1497000000000002</v>
      </c>
      <c r="D70" s="48">
        <v>4.4640000000000004</v>
      </c>
      <c r="F70" s="48">
        <v>3.6651999999999996</v>
      </c>
      <c r="G70" s="48">
        <v>14.402799999999999</v>
      </c>
      <c r="H70" s="5">
        <v>9.5299999999999994</v>
      </c>
      <c r="I70" s="48">
        <v>27.169999999999998</v>
      </c>
      <c r="J70" s="48">
        <v>37.03</v>
      </c>
      <c r="K70" s="48">
        <v>35.799999999999997</v>
      </c>
      <c r="L70" s="3">
        <v>3000</v>
      </c>
      <c r="M70">
        <f t="shared" si="10"/>
        <v>3.4771212547196626</v>
      </c>
      <c r="N70" s="9">
        <v>161000</v>
      </c>
      <c r="O70" s="53">
        <v>72.2</v>
      </c>
      <c r="P70" s="53">
        <v>25.3</v>
      </c>
      <c r="Q70" s="53">
        <v>2.5</v>
      </c>
      <c r="R70" s="63">
        <v>3720</v>
      </c>
      <c r="S70">
        <f t="shared" si="11"/>
        <v>3.5705429398818973</v>
      </c>
      <c r="T70" s="27">
        <v>2930</v>
      </c>
      <c r="U70">
        <f t="shared" si="12"/>
        <v>3.4668676203541096</v>
      </c>
      <c r="V70">
        <v>75</v>
      </c>
      <c r="W70">
        <f t="shared" si="13"/>
        <v>1.8750612633917001</v>
      </c>
      <c r="X70">
        <v>15</v>
      </c>
      <c r="Y70">
        <f t="shared" si="14"/>
        <v>1.1760912590556813</v>
      </c>
      <c r="Z70">
        <v>9.1999999999999993</v>
      </c>
      <c r="AA70">
        <f t="shared" si="15"/>
        <v>0.96378782734555524</v>
      </c>
      <c r="AB70">
        <v>3.8</v>
      </c>
      <c r="AC70">
        <f t="shared" si="16"/>
        <v>0.57978359661681012</v>
      </c>
      <c r="AD70" s="13">
        <v>300</v>
      </c>
      <c r="AE70">
        <f t="shared" si="17"/>
        <v>2.4771212547196626</v>
      </c>
      <c r="AF70" s="15">
        <v>20</v>
      </c>
      <c r="AG70">
        <f t="shared" si="18"/>
        <v>1.3010299956639813</v>
      </c>
      <c r="AH70" s="18">
        <v>9.3000000000000007</v>
      </c>
    </row>
    <row r="71" spans="1:34" ht="16" x14ac:dyDescent="0.2">
      <c r="A71" s="2" t="s">
        <v>89</v>
      </c>
      <c r="B71" s="3">
        <v>204000</v>
      </c>
      <c r="C71">
        <v>5.2278000000000002</v>
      </c>
      <c r="D71" s="48">
        <v>4.4843999999999999</v>
      </c>
      <c r="F71" s="48">
        <v>3.7027999999999999</v>
      </c>
      <c r="G71" s="48">
        <v>14.553800000000001</v>
      </c>
      <c r="H71" s="5">
        <v>9.18</v>
      </c>
      <c r="I71" s="48">
        <v>27.91</v>
      </c>
      <c r="J71" s="48">
        <v>38.15</v>
      </c>
      <c r="K71" s="48">
        <v>33.94</v>
      </c>
      <c r="L71" s="3">
        <v>7000</v>
      </c>
      <c r="M71">
        <f t="shared" si="10"/>
        <v>3.8450980400142569</v>
      </c>
      <c r="N71" s="9">
        <v>159000</v>
      </c>
      <c r="O71" s="53">
        <v>64.8</v>
      </c>
      <c r="P71" s="53">
        <v>30.099999999999998</v>
      </c>
      <c r="Q71" s="53">
        <v>5.0999999999999996</v>
      </c>
      <c r="R71" s="63">
        <v>16184</v>
      </c>
      <c r="S71">
        <f t="shared" si="11"/>
        <v>4.209085869762748</v>
      </c>
      <c r="T71" s="27">
        <v>22387</v>
      </c>
      <c r="U71">
        <f t="shared" si="12"/>
        <v>4.349995899262856</v>
      </c>
      <c r="V71">
        <v>30</v>
      </c>
      <c r="W71">
        <f t="shared" si="13"/>
        <v>1.4771212547196624</v>
      </c>
      <c r="X71">
        <v>50</v>
      </c>
      <c r="Y71">
        <f t="shared" si="14"/>
        <v>1.6989700043360187</v>
      </c>
      <c r="Z71">
        <v>8.3000000000000007</v>
      </c>
      <c r="AA71">
        <f t="shared" si="15"/>
        <v>0.91907809237607396</v>
      </c>
      <c r="AB71">
        <v>3.4</v>
      </c>
      <c r="AC71">
        <f t="shared" si="16"/>
        <v>0.53147891704225514</v>
      </c>
      <c r="AD71" s="13">
        <v>390</v>
      </c>
      <c r="AE71">
        <f t="shared" si="17"/>
        <v>2.5910646070264991</v>
      </c>
      <c r="AF71" s="15">
        <v>130</v>
      </c>
      <c r="AG71">
        <f t="shared" si="18"/>
        <v>2.1139433523068369</v>
      </c>
      <c r="AH71" s="18">
        <v>9.3000000000000007</v>
      </c>
    </row>
    <row r="72" spans="1:34" ht="16" x14ac:dyDescent="0.2">
      <c r="A72" s="2" t="s">
        <v>90</v>
      </c>
      <c r="B72" s="3">
        <v>162000</v>
      </c>
      <c r="C72">
        <v>5.1256000000000004</v>
      </c>
      <c r="D72" s="48">
        <v>4.5580999999999996</v>
      </c>
      <c r="F72" s="48">
        <v>3.5888000000000004</v>
      </c>
      <c r="G72" s="48">
        <v>14.396100000000001</v>
      </c>
      <c r="H72" s="5">
        <v>9.89</v>
      </c>
      <c r="I72" s="48">
        <v>27.77</v>
      </c>
      <c r="J72" s="48">
        <v>36.369999999999997</v>
      </c>
      <c r="K72" s="48">
        <v>35.86</v>
      </c>
      <c r="L72" s="3">
        <v>3000</v>
      </c>
      <c r="M72">
        <f t="shared" si="10"/>
        <v>3.4771212547196626</v>
      </c>
      <c r="N72" s="9">
        <v>153000</v>
      </c>
      <c r="O72" s="53">
        <v>71.900000000000006</v>
      </c>
      <c r="P72" s="53">
        <v>24.9</v>
      </c>
      <c r="Q72" s="53">
        <v>3.2</v>
      </c>
      <c r="R72" s="63">
        <v>2450</v>
      </c>
      <c r="S72">
        <f t="shared" si="11"/>
        <v>3.3891660843645326</v>
      </c>
      <c r="T72" s="27">
        <v>5677.5</v>
      </c>
      <c r="U72">
        <f t="shared" si="12"/>
        <v>3.7541571428917728</v>
      </c>
      <c r="V72">
        <v>60</v>
      </c>
      <c r="W72">
        <f t="shared" si="13"/>
        <v>1.7781512503836436</v>
      </c>
      <c r="X72">
        <v>9.5</v>
      </c>
      <c r="Y72">
        <f t="shared" si="14"/>
        <v>0.97772360528884772</v>
      </c>
      <c r="Z72">
        <v>18.3</v>
      </c>
      <c r="AA72">
        <f t="shared" si="15"/>
        <v>1.2624510897304295</v>
      </c>
      <c r="AB72">
        <v>5.3</v>
      </c>
      <c r="AC72">
        <f t="shared" si="16"/>
        <v>0.72427586960078905</v>
      </c>
      <c r="AD72" s="13">
        <v>530</v>
      </c>
      <c r="AE72">
        <f t="shared" si="17"/>
        <v>2.7242758696007892</v>
      </c>
      <c r="AF72" s="15">
        <v>330</v>
      </c>
      <c r="AG72">
        <f t="shared" si="18"/>
        <v>2.5185139398778875</v>
      </c>
      <c r="AH72" s="18">
        <v>8.8000000000000007</v>
      </c>
    </row>
    <row r="73" spans="1:34" ht="16" x14ac:dyDescent="0.2">
      <c r="A73" s="2" t="s">
        <v>91</v>
      </c>
      <c r="B73" s="3">
        <v>223000</v>
      </c>
      <c r="C73">
        <v>4.8536000000000001</v>
      </c>
      <c r="D73" s="48">
        <v>4.5812999999999997</v>
      </c>
      <c r="F73" s="48">
        <v>3.3985000000000003</v>
      </c>
      <c r="G73" s="48">
        <v>13.9315</v>
      </c>
      <c r="H73" s="5">
        <v>8.77</v>
      </c>
      <c r="I73" s="48">
        <v>27.200000000000003</v>
      </c>
      <c r="J73" s="48">
        <v>34.42</v>
      </c>
      <c r="K73" s="48">
        <v>38.39</v>
      </c>
      <c r="L73" s="3">
        <v>13000</v>
      </c>
      <c r="M73">
        <f t="shared" si="10"/>
        <v>4.1139433523068369</v>
      </c>
      <c r="N73" s="9">
        <v>141000</v>
      </c>
      <c r="O73" s="53">
        <v>69</v>
      </c>
      <c r="P73" s="53">
        <v>23.9</v>
      </c>
      <c r="Q73" s="53">
        <v>7.0000000000000009</v>
      </c>
      <c r="R73" s="63">
        <v>55000</v>
      </c>
      <c r="S73">
        <f t="shared" si="11"/>
        <v>4.7403626894942441</v>
      </c>
      <c r="T73" s="27">
        <v>60000</v>
      </c>
      <c r="U73">
        <f t="shared" si="12"/>
        <v>4.7781512503836439</v>
      </c>
      <c r="V73">
        <v>15</v>
      </c>
      <c r="W73">
        <f t="shared" si="13"/>
        <v>1.1760912590556813</v>
      </c>
      <c r="X73">
        <v>3125</v>
      </c>
      <c r="Y73">
        <f t="shared" si="14"/>
        <v>3.4948500216800942</v>
      </c>
      <c r="Z73">
        <v>7.8</v>
      </c>
      <c r="AA73">
        <f t="shared" si="15"/>
        <v>0.89209460269048035</v>
      </c>
      <c r="AB73">
        <v>4.5999999999999996</v>
      </c>
      <c r="AC73">
        <f t="shared" si="16"/>
        <v>0.66275783168157409</v>
      </c>
      <c r="AD73" s="71" t="s">
        <v>15</v>
      </c>
      <c r="AE73" t="e">
        <f t="shared" si="17"/>
        <v>#VALUE!</v>
      </c>
      <c r="AF73" s="15">
        <v>330</v>
      </c>
      <c r="AG73">
        <f t="shared" si="18"/>
        <v>2.5185139398778875</v>
      </c>
      <c r="AH73" s="18">
        <v>9.3000000000000007</v>
      </c>
    </row>
    <row r="74" spans="1:34" ht="16" x14ac:dyDescent="0.2">
      <c r="A74" s="2" t="s">
        <v>92</v>
      </c>
      <c r="B74" s="3">
        <v>230000</v>
      </c>
      <c r="C74">
        <v>4.7760999999999996</v>
      </c>
      <c r="D74" s="48">
        <v>4.5757000000000003</v>
      </c>
      <c r="F74" s="48">
        <v>3.3616999999999999</v>
      </c>
      <c r="G74" s="48">
        <v>13.849400000000001</v>
      </c>
      <c r="H74" s="5">
        <v>8.31</v>
      </c>
      <c r="I74" s="48">
        <v>26.839999999999996</v>
      </c>
      <c r="J74" s="48">
        <v>36.049999999999997</v>
      </c>
      <c r="K74" s="48">
        <v>37.11</v>
      </c>
      <c r="L74" s="3">
        <v>6000</v>
      </c>
      <c r="M74">
        <f t="shared" si="10"/>
        <v>3.7781512503836434</v>
      </c>
      <c r="N74" s="9">
        <v>165000</v>
      </c>
      <c r="O74" s="53">
        <v>64.2</v>
      </c>
      <c r="P74" s="53">
        <v>26.700000000000003</v>
      </c>
      <c r="Q74" s="53">
        <v>9.1</v>
      </c>
      <c r="R74" s="63">
        <v>14652.5</v>
      </c>
      <c r="S74">
        <f t="shared" si="11"/>
        <v>4.1659117300536561</v>
      </c>
      <c r="T74" s="27">
        <v>17756.5</v>
      </c>
      <c r="U74">
        <f t="shared" si="12"/>
        <v>4.2493573656946015</v>
      </c>
      <c r="V74">
        <v>15</v>
      </c>
      <c r="W74">
        <f t="shared" si="13"/>
        <v>1.1760912590556813</v>
      </c>
      <c r="X74">
        <v>1545</v>
      </c>
      <c r="Y74">
        <f t="shared" si="14"/>
        <v>3.1889284837608534</v>
      </c>
      <c r="Z74">
        <v>9.3000000000000007</v>
      </c>
      <c r="AA74">
        <f t="shared" si="15"/>
        <v>0.96848294855393513</v>
      </c>
      <c r="AB74">
        <v>5.8</v>
      </c>
      <c r="AC74">
        <f t="shared" si="16"/>
        <v>0.76342799356293722</v>
      </c>
      <c r="AD74" s="13">
        <v>570</v>
      </c>
      <c r="AE74">
        <f t="shared" si="17"/>
        <v>2.7558748556724915</v>
      </c>
      <c r="AF74" s="15">
        <v>60</v>
      </c>
      <c r="AG74">
        <f t="shared" si="18"/>
        <v>1.7781512503836436</v>
      </c>
      <c r="AH74" s="18">
        <v>9.4</v>
      </c>
    </row>
    <row r="75" spans="1:34" ht="16" x14ac:dyDescent="0.2">
      <c r="A75" s="2" t="s">
        <v>93</v>
      </c>
      <c r="B75" s="3">
        <v>307000</v>
      </c>
      <c r="C75">
        <v>4.2439</v>
      </c>
      <c r="D75" s="48">
        <v>4.6501999999999999</v>
      </c>
      <c r="F75" s="48">
        <v>3.2288000000000006</v>
      </c>
      <c r="G75" s="48">
        <v>13.254</v>
      </c>
      <c r="H75" s="5">
        <v>12.29</v>
      </c>
      <c r="I75" s="48">
        <v>21.17</v>
      </c>
      <c r="J75" s="48">
        <v>31.41</v>
      </c>
      <c r="K75" s="48">
        <v>47.42</v>
      </c>
      <c r="L75" s="6"/>
      <c r="M75" t="e">
        <f t="shared" si="10"/>
        <v>#NUM!</v>
      </c>
      <c r="N75" s="9">
        <v>235000</v>
      </c>
      <c r="O75" s="53">
        <v>66.8</v>
      </c>
      <c r="P75" s="53">
        <v>28.6</v>
      </c>
      <c r="Q75" s="53">
        <v>4.5999999999999996</v>
      </c>
      <c r="R75" s="63">
        <v>56113.3125</v>
      </c>
      <c r="S75">
        <f t="shared" si="11"/>
        <v>4.7490659068786218</v>
      </c>
      <c r="T75" s="27">
        <v>18543.046875</v>
      </c>
      <c r="U75">
        <f t="shared" si="12"/>
        <v>4.2681810961666411</v>
      </c>
      <c r="V75">
        <v>95</v>
      </c>
      <c r="W75">
        <f t="shared" si="13"/>
        <v>1.9777236052888478</v>
      </c>
      <c r="Y75" t="e">
        <f t="shared" si="14"/>
        <v>#NUM!</v>
      </c>
      <c r="Z75">
        <v>4.8</v>
      </c>
      <c r="AA75">
        <f t="shared" si="15"/>
        <v>0.68124123737558717</v>
      </c>
      <c r="AB75">
        <v>6.7</v>
      </c>
      <c r="AC75">
        <f t="shared" si="16"/>
        <v>0.82607480270082645</v>
      </c>
      <c r="AD75" s="13">
        <v>40</v>
      </c>
      <c r="AE75">
        <f t="shared" si="17"/>
        <v>1.6020599913279623</v>
      </c>
      <c r="AF75" s="15">
        <v>50</v>
      </c>
      <c r="AG75">
        <f t="shared" si="18"/>
        <v>1.6989700043360187</v>
      </c>
      <c r="AH75" s="18">
        <v>9.3000000000000007</v>
      </c>
    </row>
    <row r="76" spans="1:34" ht="16" x14ac:dyDescent="0.2">
      <c r="A76" s="2" t="s">
        <v>94</v>
      </c>
      <c r="B76" s="3">
        <v>183000</v>
      </c>
      <c r="C76">
        <v>4.2484999999999999</v>
      </c>
      <c r="D76" s="48">
        <v>4.6761999999999997</v>
      </c>
      <c r="F76" s="48">
        <v>3.2850999999999999</v>
      </c>
      <c r="G76" s="48">
        <v>13.3269</v>
      </c>
      <c r="H76" s="5">
        <v>9.7200000000000006</v>
      </c>
      <c r="I76" s="48">
        <v>24.32</v>
      </c>
      <c r="J76" s="48">
        <v>36.49</v>
      </c>
      <c r="K76" s="48">
        <v>39.19</v>
      </c>
      <c r="L76" s="3">
        <v>3000</v>
      </c>
      <c r="M76">
        <f t="shared" si="10"/>
        <v>3.4771212547196626</v>
      </c>
      <c r="N76" s="9">
        <v>282000</v>
      </c>
      <c r="O76" s="53">
        <v>76.400000000000006</v>
      </c>
      <c r="P76" s="53">
        <v>15.1</v>
      </c>
      <c r="Q76" s="53">
        <v>8.5</v>
      </c>
      <c r="R76" s="63">
        <v>5847.5</v>
      </c>
      <c r="S76">
        <f t="shared" si="11"/>
        <v>3.7669702304811907</v>
      </c>
      <c r="T76" s="27">
        <v>6420</v>
      </c>
      <c r="U76">
        <f t="shared" si="12"/>
        <v>3.8075350280688531</v>
      </c>
      <c r="V76">
        <v>375</v>
      </c>
      <c r="W76">
        <f t="shared" si="13"/>
        <v>2.5740312677277188</v>
      </c>
      <c r="X76">
        <v>2</v>
      </c>
      <c r="Y76">
        <f t="shared" si="14"/>
        <v>0.3010299956639812</v>
      </c>
      <c r="Z76">
        <v>1.3</v>
      </c>
      <c r="AA76">
        <f t="shared" si="15"/>
        <v>0.11394335230683679</v>
      </c>
      <c r="AB76">
        <v>0.2</v>
      </c>
      <c r="AC76">
        <f t="shared" si="16"/>
        <v>-0.69897000433601875</v>
      </c>
      <c r="AD76" s="13">
        <v>40</v>
      </c>
      <c r="AE76">
        <f t="shared" si="17"/>
        <v>1.6020599913279623</v>
      </c>
      <c r="AF76" s="15"/>
      <c r="AG76" t="e">
        <f t="shared" si="18"/>
        <v>#NUM!</v>
      </c>
      <c r="AH76" s="18">
        <v>9.3000000000000007</v>
      </c>
    </row>
    <row r="77" spans="1:34" ht="16" x14ac:dyDescent="0.2">
      <c r="A77" s="2" t="s">
        <v>95</v>
      </c>
      <c r="B77" s="3">
        <v>130000</v>
      </c>
      <c r="C77">
        <v>4.3902999999999999</v>
      </c>
      <c r="D77" s="48">
        <v>4.7065999999999999</v>
      </c>
      <c r="F77" s="48">
        <v>3.3351999999999999</v>
      </c>
      <c r="G77" s="48">
        <v>13.5579</v>
      </c>
      <c r="H77" s="5">
        <v>12.44</v>
      </c>
      <c r="I77" s="48">
        <v>24.26</v>
      </c>
      <c r="J77" s="48">
        <v>36.92</v>
      </c>
      <c r="K77" s="48">
        <v>38.82</v>
      </c>
      <c r="L77" s="3">
        <v>5000</v>
      </c>
      <c r="M77">
        <f t="shared" si="10"/>
        <v>3.6989700043360187</v>
      </c>
      <c r="N77" s="9">
        <v>184000</v>
      </c>
      <c r="O77" s="53">
        <v>68.599999999999994</v>
      </c>
      <c r="P77" s="53">
        <v>21.7</v>
      </c>
      <c r="Q77" s="53">
        <v>9.6999999999999993</v>
      </c>
      <c r="R77" s="63">
        <v>8374</v>
      </c>
      <c r="S77">
        <f t="shared" si="11"/>
        <v>3.9229329565552118</v>
      </c>
      <c r="T77" s="27">
        <v>7467</v>
      </c>
      <c r="U77">
        <f t="shared" si="12"/>
        <v>3.8731461513282555</v>
      </c>
      <c r="V77">
        <v>245</v>
      </c>
      <c r="W77">
        <f t="shared" si="13"/>
        <v>2.3891660843645326</v>
      </c>
      <c r="X77">
        <v>0.5</v>
      </c>
      <c r="Y77">
        <f t="shared" si="14"/>
        <v>-0.3010299956639812</v>
      </c>
      <c r="Z77">
        <v>0.3</v>
      </c>
      <c r="AA77">
        <f t="shared" si="15"/>
        <v>-0.52287874528033762</v>
      </c>
      <c r="AB77">
        <v>2.5000000000000001E-2</v>
      </c>
      <c r="AC77">
        <f t="shared" si="16"/>
        <v>-1.6020599913279623</v>
      </c>
      <c r="AD77" s="13">
        <v>37</v>
      </c>
      <c r="AE77">
        <f t="shared" si="17"/>
        <v>1.568201724066995</v>
      </c>
      <c r="AF77" s="15">
        <v>20</v>
      </c>
      <c r="AG77">
        <f t="shared" si="18"/>
        <v>1.3010299956639813</v>
      </c>
      <c r="AH77" s="18">
        <v>8.9</v>
      </c>
    </row>
    <row r="78" spans="1:34" ht="16" x14ac:dyDescent="0.2">
      <c r="A78" s="2" t="s">
        <v>96</v>
      </c>
      <c r="B78" s="3">
        <v>162000</v>
      </c>
      <c r="C78">
        <v>4.2549999999999999</v>
      </c>
      <c r="D78" s="48">
        <v>4.6933999999999996</v>
      </c>
      <c r="F78" s="48">
        <v>3.3174999999999994</v>
      </c>
      <c r="G78" s="48">
        <v>13.3766</v>
      </c>
      <c r="H78" s="5">
        <v>12.34</v>
      </c>
      <c r="I78" s="48">
        <v>26.31</v>
      </c>
      <c r="J78" s="48">
        <v>36.520000000000003</v>
      </c>
      <c r="K78" s="48">
        <v>37.17</v>
      </c>
      <c r="L78" s="3">
        <v>2000</v>
      </c>
      <c r="M78">
        <f t="shared" si="10"/>
        <v>3.3010299956639813</v>
      </c>
      <c r="N78" s="9">
        <v>115000</v>
      </c>
      <c r="O78" s="53">
        <v>61.5</v>
      </c>
      <c r="P78" s="53">
        <v>32.200000000000003</v>
      </c>
      <c r="Q78" s="53">
        <v>6.3</v>
      </c>
      <c r="R78" s="63">
        <v>7146</v>
      </c>
      <c r="S78">
        <f t="shared" si="11"/>
        <v>3.8540630118664212</v>
      </c>
      <c r="T78" s="27">
        <v>9037.5</v>
      </c>
      <c r="U78">
        <f t="shared" si="12"/>
        <v>3.9560483103025872</v>
      </c>
      <c r="V78">
        <v>175</v>
      </c>
      <c r="W78">
        <f t="shared" si="13"/>
        <v>2.2430380486862944</v>
      </c>
      <c r="X78">
        <v>1</v>
      </c>
      <c r="Y78">
        <f t="shared" si="14"/>
        <v>0</v>
      </c>
      <c r="Z78">
        <v>0.3</v>
      </c>
      <c r="AA78">
        <f t="shared" si="15"/>
        <v>-0.52287874528033762</v>
      </c>
      <c r="AB78">
        <v>0.1</v>
      </c>
      <c r="AC78">
        <f t="shared" si="16"/>
        <v>-1</v>
      </c>
      <c r="AD78" s="13">
        <v>19</v>
      </c>
      <c r="AE78">
        <f t="shared" si="17"/>
        <v>1.2787536009528289</v>
      </c>
      <c r="AF78" s="15"/>
      <c r="AG78" t="e">
        <f t="shared" si="18"/>
        <v>#NUM!</v>
      </c>
      <c r="AH78" s="18">
        <v>9.1999999999999993</v>
      </c>
    </row>
    <row r="79" spans="1:34" ht="16" x14ac:dyDescent="0.2">
      <c r="A79" s="2" t="s">
        <v>97</v>
      </c>
      <c r="B79" s="3">
        <v>293000</v>
      </c>
      <c r="C79">
        <v>4.2557999999999998</v>
      </c>
      <c r="D79" s="48">
        <v>4.6962000000000002</v>
      </c>
      <c r="F79" s="48">
        <v>3.1920000000000002</v>
      </c>
      <c r="G79" s="48">
        <v>13.232900000000001</v>
      </c>
      <c r="H79" s="5">
        <v>11.9</v>
      </c>
      <c r="I79" s="48">
        <v>24.95</v>
      </c>
      <c r="J79" s="48">
        <v>35.11</v>
      </c>
      <c r="K79" s="48">
        <v>39.94</v>
      </c>
      <c r="L79" s="3">
        <v>4000</v>
      </c>
      <c r="M79">
        <f t="shared" si="10"/>
        <v>3.6020599913279625</v>
      </c>
      <c r="N79" s="9">
        <v>153000</v>
      </c>
      <c r="O79" s="53">
        <v>63.9</v>
      </c>
      <c r="P79" s="53">
        <v>30.4</v>
      </c>
      <c r="Q79" s="53">
        <v>5.7</v>
      </c>
      <c r="R79" s="63">
        <v>9872.5</v>
      </c>
      <c r="S79">
        <f t="shared" si="11"/>
        <v>3.9944271424085818</v>
      </c>
      <c r="T79" s="27">
        <v>8964</v>
      </c>
      <c r="U79">
        <f t="shared" si="12"/>
        <v>3.9525018478630236</v>
      </c>
      <c r="V79">
        <v>135</v>
      </c>
      <c r="W79">
        <f t="shared" si="13"/>
        <v>2.1303337684950061</v>
      </c>
      <c r="X79">
        <v>0.125</v>
      </c>
      <c r="Y79">
        <f t="shared" si="14"/>
        <v>-0.90308998699194354</v>
      </c>
      <c r="Z79">
        <v>0.8</v>
      </c>
      <c r="AA79">
        <f t="shared" si="15"/>
        <v>-9.6910013008056392E-2</v>
      </c>
      <c r="AB79">
        <v>0.6</v>
      </c>
      <c r="AC79">
        <f t="shared" si="16"/>
        <v>-0.22184874961635639</v>
      </c>
      <c r="AD79" s="71">
        <f>18*0.25</f>
        <v>4.5</v>
      </c>
      <c r="AE79">
        <f t="shared" si="17"/>
        <v>0.65321251377534373</v>
      </c>
      <c r="AF79" s="15">
        <v>230</v>
      </c>
      <c r="AG79">
        <f t="shared" si="18"/>
        <v>2.3617278360175931</v>
      </c>
      <c r="AH79" s="18">
        <v>9.3000000000000007</v>
      </c>
    </row>
    <row r="80" spans="1:34" ht="16" x14ac:dyDescent="0.2">
      <c r="A80" s="2" t="s">
        <v>98</v>
      </c>
      <c r="B80" s="3">
        <v>224000</v>
      </c>
      <c r="C80">
        <v>4.2196999999999996</v>
      </c>
      <c r="D80" s="48">
        <v>4.6515000000000004</v>
      </c>
      <c r="F80" s="48">
        <v>3.0920000000000001</v>
      </c>
      <c r="G80" s="48">
        <v>13.078900000000001</v>
      </c>
      <c r="H80" s="5">
        <v>8.6999999999999993</v>
      </c>
      <c r="I80" s="48">
        <v>25.03</v>
      </c>
      <c r="J80" s="48">
        <v>37.619999999999997</v>
      </c>
      <c r="K80" s="48">
        <v>37.35</v>
      </c>
      <c r="L80" s="3">
        <v>3000</v>
      </c>
      <c r="M80">
        <f t="shared" si="10"/>
        <v>3.4771212547196626</v>
      </c>
      <c r="N80" s="9">
        <v>254000</v>
      </c>
      <c r="O80" s="53">
        <v>73</v>
      </c>
      <c r="P80" s="53">
        <v>20.100000000000001</v>
      </c>
      <c r="Q80" s="53">
        <v>6.9</v>
      </c>
      <c r="R80" s="63">
        <v>15025</v>
      </c>
      <c r="S80">
        <f t="shared" si="11"/>
        <v>4.1768144806747776</v>
      </c>
      <c r="T80" s="27">
        <v>14280</v>
      </c>
      <c r="U80">
        <f t="shared" si="12"/>
        <v>4.1547282074401553</v>
      </c>
      <c r="V80">
        <v>260</v>
      </c>
      <c r="W80">
        <f t="shared" si="13"/>
        <v>2.4149733479708178</v>
      </c>
      <c r="X80">
        <v>1</v>
      </c>
      <c r="Y80">
        <f t="shared" si="14"/>
        <v>0</v>
      </c>
      <c r="Z80">
        <v>1.5</v>
      </c>
      <c r="AA80">
        <f t="shared" si="15"/>
        <v>0.17609125905568124</v>
      </c>
      <c r="AB80">
        <v>1.5</v>
      </c>
      <c r="AC80">
        <f t="shared" si="16"/>
        <v>0.17609125905568124</v>
      </c>
      <c r="AD80" s="71">
        <f>18*0.25</f>
        <v>4.5</v>
      </c>
      <c r="AE80">
        <f t="shared" si="17"/>
        <v>0.65321251377534373</v>
      </c>
      <c r="AF80" s="15"/>
      <c r="AG80" t="e">
        <f t="shared" si="18"/>
        <v>#NUM!</v>
      </c>
      <c r="AH80" s="18">
        <v>9.4</v>
      </c>
    </row>
    <row r="81" spans="1:34" ht="16" x14ac:dyDescent="0.2">
      <c r="A81" s="2" t="s">
        <v>99</v>
      </c>
      <c r="B81" s="3">
        <v>110000</v>
      </c>
      <c r="C81">
        <v>4.0007000000000001</v>
      </c>
      <c r="D81" s="48">
        <v>4.7260999999999997</v>
      </c>
      <c r="F81" s="48">
        <v>3.1692999999999998</v>
      </c>
      <c r="G81" s="48">
        <v>13.0299</v>
      </c>
      <c r="H81" s="5">
        <v>10.85</v>
      </c>
      <c r="I81" s="48">
        <v>26.1</v>
      </c>
      <c r="J81" s="48">
        <v>34.61</v>
      </c>
      <c r="K81" s="48">
        <v>39.28</v>
      </c>
      <c r="L81" s="6"/>
      <c r="M81" t="e">
        <f t="shared" si="10"/>
        <v>#NUM!</v>
      </c>
      <c r="N81" s="9">
        <v>238000</v>
      </c>
      <c r="O81" s="53">
        <v>65.400000000000006</v>
      </c>
      <c r="P81" s="53">
        <v>21.2</v>
      </c>
      <c r="Q81" s="53">
        <v>13.4</v>
      </c>
      <c r="R81" s="63">
        <v>89180.0859375</v>
      </c>
      <c r="S81">
        <f t="shared" si="11"/>
        <v>4.9502678865173344</v>
      </c>
      <c r="T81" s="27">
        <v>2714225.5859375</v>
      </c>
      <c r="U81">
        <f t="shared" si="12"/>
        <v>6.4336459401020694</v>
      </c>
      <c r="V81">
        <v>50</v>
      </c>
      <c r="W81">
        <f t="shared" si="13"/>
        <v>1.6989700043360187</v>
      </c>
      <c r="Y81" t="e">
        <f t="shared" si="14"/>
        <v>#NUM!</v>
      </c>
      <c r="Z81">
        <v>10.5</v>
      </c>
      <c r="AA81">
        <f t="shared" si="15"/>
        <v>1.0211892990699381</v>
      </c>
      <c r="AB81">
        <v>5.2</v>
      </c>
      <c r="AC81">
        <f t="shared" si="16"/>
        <v>0.71600334363479923</v>
      </c>
      <c r="AD81" s="71">
        <v>1400</v>
      </c>
      <c r="AE81">
        <f t="shared" si="17"/>
        <v>3.1461280356782382</v>
      </c>
      <c r="AF81" s="15">
        <v>40</v>
      </c>
      <c r="AG81">
        <f t="shared" si="18"/>
        <v>1.6020599913279623</v>
      </c>
      <c r="AH81" s="18">
        <v>7</v>
      </c>
    </row>
    <row r="82" spans="1:34" ht="16" x14ac:dyDescent="0.2">
      <c r="A82" s="2" t="s">
        <v>100</v>
      </c>
      <c r="B82" s="3">
        <v>81000</v>
      </c>
      <c r="C82">
        <v>4.7009999999999996</v>
      </c>
      <c r="D82" s="48">
        <v>4.6849999999999996</v>
      </c>
      <c r="F82" s="48">
        <v>3.1352000000000007</v>
      </c>
      <c r="G82" s="48">
        <v>13.624599999999997</v>
      </c>
      <c r="H82" s="5">
        <v>15.12</v>
      </c>
      <c r="I82" s="48">
        <v>24.42</v>
      </c>
      <c r="J82" s="48">
        <v>37.92</v>
      </c>
      <c r="K82" s="48">
        <v>37.659999999999997</v>
      </c>
      <c r="L82" s="6"/>
      <c r="M82" t="e">
        <f t="shared" si="10"/>
        <v>#NUM!</v>
      </c>
      <c r="N82" s="9">
        <v>120000</v>
      </c>
      <c r="O82" s="53">
        <v>69.099999999999994</v>
      </c>
      <c r="P82" s="53">
        <v>20.399999999999999</v>
      </c>
      <c r="Q82" s="53">
        <v>10.5</v>
      </c>
      <c r="R82" s="63">
        <v>2460</v>
      </c>
      <c r="S82">
        <f t="shared" si="11"/>
        <v>3.3909351071033793</v>
      </c>
      <c r="T82" s="27">
        <v>35000</v>
      </c>
      <c r="U82">
        <f t="shared" si="12"/>
        <v>4.5440680443502757</v>
      </c>
      <c r="V82">
        <v>125</v>
      </c>
      <c r="W82">
        <f t="shared" si="13"/>
        <v>2.0969100130080562</v>
      </c>
      <c r="X82">
        <v>12.5</v>
      </c>
      <c r="Y82">
        <f t="shared" si="14"/>
        <v>1.0969100130080565</v>
      </c>
      <c r="Z82">
        <v>5</v>
      </c>
      <c r="AA82">
        <f t="shared" si="15"/>
        <v>0.69897000433601886</v>
      </c>
      <c r="AB82">
        <v>2.8</v>
      </c>
      <c r="AC82">
        <f t="shared" si="16"/>
        <v>0.44715803134221921</v>
      </c>
      <c r="AD82" s="13">
        <v>570</v>
      </c>
      <c r="AE82">
        <f t="shared" si="17"/>
        <v>2.7558748556724915</v>
      </c>
      <c r="AF82" s="15">
        <v>40</v>
      </c>
      <c r="AG82">
        <f t="shared" si="18"/>
        <v>1.6020599913279623</v>
      </c>
      <c r="AH82" s="18">
        <v>9.5</v>
      </c>
    </row>
    <row r="83" spans="1:34" ht="16" x14ac:dyDescent="0.2">
      <c r="A83" s="2" t="s">
        <v>101</v>
      </c>
      <c r="B83" s="3">
        <v>86000</v>
      </c>
      <c r="C83">
        <v>4.4675000000000002</v>
      </c>
      <c r="D83" s="48">
        <v>4.7317999999999998</v>
      </c>
      <c r="F83" s="48">
        <v>3.1886999999999999</v>
      </c>
      <c r="G83" s="48">
        <v>13.488200000000001</v>
      </c>
      <c r="H83" s="5">
        <v>10.34</v>
      </c>
      <c r="I83" s="48">
        <v>25.41</v>
      </c>
      <c r="J83" s="48">
        <v>36.03</v>
      </c>
      <c r="K83" s="48">
        <v>38.57</v>
      </c>
      <c r="L83" s="3">
        <v>29000</v>
      </c>
      <c r="M83">
        <f t="shared" si="10"/>
        <v>4.4623979978989565</v>
      </c>
      <c r="N83" s="9">
        <v>87000</v>
      </c>
      <c r="O83" s="53">
        <v>62.6</v>
      </c>
      <c r="P83" s="53">
        <v>24.4</v>
      </c>
      <c r="Q83" s="53">
        <v>13</v>
      </c>
      <c r="R83" s="63">
        <v>1760</v>
      </c>
      <c r="S83">
        <f t="shared" si="11"/>
        <v>3.2455126678141499</v>
      </c>
      <c r="T83" s="27">
        <v>18998.5</v>
      </c>
      <c r="U83">
        <f t="shared" si="12"/>
        <v>4.2787193131928811</v>
      </c>
      <c r="V83">
        <v>25</v>
      </c>
      <c r="W83">
        <f t="shared" si="13"/>
        <v>1.3979400086720377</v>
      </c>
      <c r="X83">
        <v>9</v>
      </c>
      <c r="Y83">
        <f t="shared" si="14"/>
        <v>0.95424250943932487</v>
      </c>
      <c r="Z83">
        <v>2.9</v>
      </c>
      <c r="AA83">
        <f t="shared" si="15"/>
        <v>0.46239799789895608</v>
      </c>
      <c r="AB83">
        <v>0.7</v>
      </c>
      <c r="AC83">
        <f t="shared" si="16"/>
        <v>-0.15490195998574319</v>
      </c>
      <c r="AD83" s="13">
        <v>200</v>
      </c>
      <c r="AE83">
        <f t="shared" si="17"/>
        <v>2.3010299956639813</v>
      </c>
      <c r="AF83" s="15">
        <v>50</v>
      </c>
      <c r="AG83">
        <f t="shared" si="18"/>
        <v>1.6989700043360187</v>
      </c>
      <c r="AH83" s="18">
        <v>8.5</v>
      </c>
    </row>
    <row r="84" spans="1:34" ht="16" x14ac:dyDescent="0.2">
      <c r="A84" s="2" t="s">
        <v>102</v>
      </c>
      <c r="B84" s="3">
        <v>74000</v>
      </c>
      <c r="C84">
        <v>3.9436999999999998</v>
      </c>
      <c r="D84" s="48">
        <v>4.7287999999999997</v>
      </c>
      <c r="F84" s="48">
        <v>3.2203000000000004</v>
      </c>
      <c r="G84" s="48">
        <v>12.992499999999998</v>
      </c>
      <c r="H84" s="5">
        <v>15.98</v>
      </c>
      <c r="I84" s="48">
        <v>28.65</v>
      </c>
      <c r="J84" s="48">
        <v>38.450000000000003</v>
      </c>
      <c r="K84" s="48">
        <v>32.9</v>
      </c>
      <c r="L84" s="3">
        <v>6000</v>
      </c>
      <c r="M84">
        <f t="shared" si="10"/>
        <v>3.7781512503836434</v>
      </c>
      <c r="N84" s="9">
        <v>54000</v>
      </c>
      <c r="O84" s="53">
        <v>64.599999999999994</v>
      </c>
      <c r="P84" s="53">
        <v>29.299999999999997</v>
      </c>
      <c r="Q84" s="53">
        <v>6.1</v>
      </c>
      <c r="R84" s="63">
        <v>3000</v>
      </c>
      <c r="S84">
        <f t="shared" si="11"/>
        <v>3.4771212547196626</v>
      </c>
      <c r="T84" s="27">
        <v>28000</v>
      </c>
      <c r="U84">
        <f t="shared" si="12"/>
        <v>4.4471580313422194</v>
      </c>
      <c r="V84">
        <v>60</v>
      </c>
      <c r="W84">
        <f t="shared" si="13"/>
        <v>1.7781512503836436</v>
      </c>
      <c r="X84">
        <v>63</v>
      </c>
      <c r="Y84">
        <f t="shared" si="14"/>
        <v>1.7993405494535817</v>
      </c>
      <c r="Z84">
        <v>9.1999999999999993</v>
      </c>
      <c r="AA84">
        <f t="shared" si="15"/>
        <v>0.96378782734555524</v>
      </c>
      <c r="AB84">
        <v>4.7</v>
      </c>
      <c r="AC84">
        <f t="shared" si="16"/>
        <v>0.67209785793571752</v>
      </c>
      <c r="AD84" s="13">
        <v>570</v>
      </c>
      <c r="AE84">
        <f t="shared" si="17"/>
        <v>2.7558748556724915</v>
      </c>
      <c r="AF84" s="15">
        <v>230</v>
      </c>
      <c r="AG84">
        <f t="shared" si="18"/>
        <v>2.3617278360175931</v>
      </c>
      <c r="AH84" s="18">
        <v>9.6</v>
      </c>
    </row>
    <row r="85" spans="1:34" ht="16" x14ac:dyDescent="0.2">
      <c r="A85" s="2" t="s">
        <v>103</v>
      </c>
      <c r="B85" s="3">
        <v>53000</v>
      </c>
      <c r="C85">
        <v>4.1337000000000002</v>
      </c>
      <c r="D85" s="48">
        <v>4.7283999999999997</v>
      </c>
      <c r="F85" s="48">
        <v>3.0769000000000002</v>
      </c>
      <c r="G85" s="48">
        <v>13.048699999999998</v>
      </c>
      <c r="H85" s="5">
        <v>10.72</v>
      </c>
      <c r="I85" s="48">
        <v>22.88</v>
      </c>
      <c r="J85" s="48">
        <v>34.29</v>
      </c>
      <c r="K85" s="48">
        <v>42.83</v>
      </c>
      <c r="L85" s="3">
        <v>4000</v>
      </c>
      <c r="M85">
        <f t="shared" si="10"/>
        <v>3.6020599913279625</v>
      </c>
      <c r="N85" s="9">
        <v>84000</v>
      </c>
      <c r="O85" s="53">
        <v>68.3</v>
      </c>
      <c r="P85" s="53">
        <v>21.7</v>
      </c>
      <c r="Q85" s="53">
        <v>10</v>
      </c>
      <c r="R85" s="63">
        <v>2480</v>
      </c>
      <c r="S85">
        <f t="shared" si="11"/>
        <v>3.3944516808262164</v>
      </c>
      <c r="T85" s="27">
        <v>27000</v>
      </c>
      <c r="U85">
        <f t="shared" si="12"/>
        <v>4.4313637641589869</v>
      </c>
      <c r="V85">
        <v>130</v>
      </c>
      <c r="W85">
        <f t="shared" si="13"/>
        <v>2.1139433523068369</v>
      </c>
      <c r="X85">
        <v>150</v>
      </c>
      <c r="Y85">
        <f t="shared" si="14"/>
        <v>2.1760912590556813</v>
      </c>
      <c r="Z85">
        <v>4.8</v>
      </c>
      <c r="AA85">
        <f t="shared" si="15"/>
        <v>0.68124123737558717</v>
      </c>
      <c r="AB85">
        <v>3.9</v>
      </c>
      <c r="AC85">
        <f t="shared" si="16"/>
        <v>0.59106460702649921</v>
      </c>
      <c r="AD85" s="13">
        <v>240</v>
      </c>
      <c r="AE85">
        <f t="shared" si="17"/>
        <v>2.3802112417116059</v>
      </c>
      <c r="AF85" s="15"/>
      <c r="AG85" t="e">
        <f t="shared" si="18"/>
        <v>#NUM!</v>
      </c>
      <c r="AH85" s="18">
        <v>8.3000000000000007</v>
      </c>
    </row>
    <row r="86" spans="1:34" ht="16" x14ac:dyDescent="0.2">
      <c r="A86" s="2" t="s">
        <v>104</v>
      </c>
      <c r="B86" s="3">
        <v>75000</v>
      </c>
      <c r="C86">
        <v>4.2755000000000001</v>
      </c>
      <c r="D86" s="48">
        <v>4.6675000000000004</v>
      </c>
      <c r="F86" s="48">
        <v>3.1172</v>
      </c>
      <c r="G86" s="48">
        <v>13.175499999999998</v>
      </c>
      <c r="H86" s="5">
        <v>13.52</v>
      </c>
      <c r="I86" s="48">
        <v>23.28</v>
      </c>
      <c r="J86" s="48">
        <v>36.08</v>
      </c>
      <c r="K86" s="48">
        <v>40.64</v>
      </c>
      <c r="L86" s="3">
        <v>4000</v>
      </c>
      <c r="M86">
        <f t="shared" si="10"/>
        <v>3.6020599913279625</v>
      </c>
      <c r="N86" s="9">
        <v>55000</v>
      </c>
      <c r="O86" s="53">
        <v>57.499999999999993</v>
      </c>
      <c r="P86" s="53">
        <v>27.500000000000004</v>
      </c>
      <c r="Q86" s="53">
        <v>15</v>
      </c>
      <c r="R86" s="63">
        <v>3140</v>
      </c>
      <c r="S86">
        <f t="shared" si="11"/>
        <v>3.4969296480732148</v>
      </c>
      <c r="T86" s="27">
        <v>55000</v>
      </c>
      <c r="U86">
        <f t="shared" si="12"/>
        <v>4.7403626894942441</v>
      </c>
      <c r="V86">
        <v>240</v>
      </c>
      <c r="W86">
        <f t="shared" si="13"/>
        <v>2.3802112417116059</v>
      </c>
      <c r="X86">
        <v>290</v>
      </c>
      <c r="Y86">
        <f t="shared" si="14"/>
        <v>2.4623979978989561</v>
      </c>
      <c r="Z86">
        <v>2.5</v>
      </c>
      <c r="AA86">
        <f t="shared" si="15"/>
        <v>0.3979400086720376</v>
      </c>
      <c r="AB86">
        <v>2.5</v>
      </c>
      <c r="AC86">
        <f t="shared" si="16"/>
        <v>0.3979400086720376</v>
      </c>
      <c r="AD86" s="13">
        <v>340</v>
      </c>
      <c r="AE86">
        <f t="shared" si="17"/>
        <v>2.5314789170422549</v>
      </c>
      <c r="AF86" s="15">
        <v>20</v>
      </c>
      <c r="AG86">
        <f t="shared" si="18"/>
        <v>1.3010299956639813</v>
      </c>
      <c r="AH86" s="18">
        <v>9.1999999999999993</v>
      </c>
    </row>
    <row r="87" spans="1:34" ht="16" x14ac:dyDescent="0.2">
      <c r="A87" s="2" t="s">
        <v>105</v>
      </c>
      <c r="B87" s="3">
        <v>164000</v>
      </c>
      <c r="C87">
        <v>3.4863</v>
      </c>
      <c r="D87" s="48">
        <v>4.7039999999999997</v>
      </c>
      <c r="F87" s="48">
        <v>3.1964999999999999</v>
      </c>
      <c r="G87" s="48">
        <v>12.5185</v>
      </c>
      <c r="H87" s="5">
        <v>13.24</v>
      </c>
      <c r="I87" s="48">
        <v>27.500000000000004</v>
      </c>
      <c r="J87" s="48">
        <v>35.11</v>
      </c>
      <c r="K87" s="48">
        <v>37.39</v>
      </c>
      <c r="L87" s="6"/>
      <c r="M87" t="e">
        <f t="shared" si="10"/>
        <v>#NUM!</v>
      </c>
      <c r="N87" s="9">
        <v>72000</v>
      </c>
      <c r="O87" s="53">
        <v>71.599999999999994</v>
      </c>
      <c r="P87" s="53">
        <v>18.3</v>
      </c>
      <c r="Q87" s="53">
        <v>10.1</v>
      </c>
      <c r="R87" s="63">
        <v>1563.1565649414051</v>
      </c>
      <c r="S87">
        <f t="shared" si="11"/>
        <v>3.1940024789051829</v>
      </c>
      <c r="T87" s="27">
        <v>5990.247802734375</v>
      </c>
      <c r="U87">
        <f t="shared" si="12"/>
        <v>3.7774447885218869</v>
      </c>
      <c r="V87">
        <v>40</v>
      </c>
      <c r="W87">
        <f t="shared" si="13"/>
        <v>1.6020599913279623</v>
      </c>
      <c r="Y87" t="e">
        <f t="shared" si="14"/>
        <v>#NUM!</v>
      </c>
      <c r="Z87">
        <v>12.1</v>
      </c>
      <c r="AA87">
        <f t="shared" si="15"/>
        <v>1.0827853703164501</v>
      </c>
      <c r="AB87">
        <v>8.6</v>
      </c>
      <c r="AC87">
        <f t="shared" si="16"/>
        <v>0.93449845124356767</v>
      </c>
      <c r="AD87" s="13">
        <v>190</v>
      </c>
      <c r="AE87">
        <f t="shared" si="17"/>
        <v>2.2787536009528289</v>
      </c>
      <c r="AF87" s="15">
        <v>20</v>
      </c>
      <c r="AG87">
        <f t="shared" si="18"/>
        <v>1.3010299956639813</v>
      </c>
      <c r="AH87" s="18">
        <v>8.3000000000000007</v>
      </c>
    </row>
    <row r="88" spans="1:34" ht="16" x14ac:dyDescent="0.2">
      <c r="A88" s="2" t="s">
        <v>106</v>
      </c>
      <c r="B88" s="3">
        <v>78000</v>
      </c>
      <c r="C88">
        <v>4.1262999999999996</v>
      </c>
      <c r="D88" s="48">
        <v>4.6737000000000002</v>
      </c>
      <c r="F88" s="48">
        <v>3.2101000000000006</v>
      </c>
      <c r="G88" s="48">
        <v>13.120799999999999</v>
      </c>
      <c r="H88" s="5">
        <v>17.64</v>
      </c>
      <c r="I88" s="48">
        <v>27.800000000000004</v>
      </c>
      <c r="J88" s="48">
        <v>38.33</v>
      </c>
      <c r="K88" s="48">
        <v>33.869999999999997</v>
      </c>
      <c r="L88" s="6"/>
      <c r="M88" t="e">
        <f t="shared" si="10"/>
        <v>#NUM!</v>
      </c>
      <c r="N88" s="9">
        <v>152000</v>
      </c>
      <c r="O88" s="53">
        <v>77.8</v>
      </c>
      <c r="P88" s="53">
        <v>11.6</v>
      </c>
      <c r="Q88" s="53">
        <v>10.7</v>
      </c>
      <c r="R88" s="63">
        <v>3480</v>
      </c>
      <c r="S88">
        <f t="shared" si="11"/>
        <v>3.5415792439465807</v>
      </c>
      <c r="T88" s="27">
        <v>42000</v>
      </c>
      <c r="U88">
        <f t="shared" si="12"/>
        <v>4.6232492903979008</v>
      </c>
      <c r="V88">
        <v>30</v>
      </c>
      <c r="W88">
        <f t="shared" si="13"/>
        <v>1.4771212547196624</v>
      </c>
      <c r="X88">
        <v>13</v>
      </c>
      <c r="Y88">
        <f t="shared" si="14"/>
        <v>1.1139433523068367</v>
      </c>
      <c r="Z88">
        <v>6.3</v>
      </c>
      <c r="AA88">
        <f t="shared" si="15"/>
        <v>0.79934054945358168</v>
      </c>
      <c r="AB88">
        <v>4.5999999999999996</v>
      </c>
      <c r="AC88">
        <f t="shared" si="16"/>
        <v>0.66275783168157409</v>
      </c>
      <c r="AD88" s="13">
        <v>200</v>
      </c>
      <c r="AE88">
        <f t="shared" si="17"/>
        <v>2.3010299956639813</v>
      </c>
      <c r="AF88" s="15">
        <v>20</v>
      </c>
      <c r="AG88">
        <f t="shared" si="18"/>
        <v>1.3010299956639813</v>
      </c>
      <c r="AH88" s="18">
        <v>9.5</v>
      </c>
    </row>
    <row r="89" spans="1:34" ht="16" x14ac:dyDescent="0.2">
      <c r="A89" s="2" t="s">
        <v>107</v>
      </c>
      <c r="B89" s="3">
        <v>90000</v>
      </c>
      <c r="C89">
        <v>4.1825000000000001</v>
      </c>
      <c r="D89" s="48">
        <v>4.6963999999999997</v>
      </c>
      <c r="F89" s="48">
        <v>3.2064000000000004</v>
      </c>
      <c r="G89" s="48">
        <v>13.1829</v>
      </c>
      <c r="H89" s="5">
        <v>13.92</v>
      </c>
      <c r="I89" s="48">
        <v>28.52</v>
      </c>
      <c r="J89" s="48">
        <v>38.909999999999997</v>
      </c>
      <c r="K89" s="48">
        <v>32.56</v>
      </c>
      <c r="L89" s="3">
        <v>26000</v>
      </c>
      <c r="M89">
        <f t="shared" si="10"/>
        <v>4.4149733479708182</v>
      </c>
      <c r="N89" s="9">
        <v>78000</v>
      </c>
      <c r="O89" s="53">
        <v>65.3</v>
      </c>
      <c r="P89" s="53">
        <v>22</v>
      </c>
      <c r="Q89" s="53">
        <v>12.7</v>
      </c>
      <c r="R89" s="63">
        <v>2860</v>
      </c>
      <c r="S89">
        <f t="shared" si="11"/>
        <v>3.4563660331290431</v>
      </c>
      <c r="T89" s="27">
        <v>21068</v>
      </c>
      <c r="U89">
        <f t="shared" si="12"/>
        <v>4.3236233096854431</v>
      </c>
      <c r="V89">
        <v>60</v>
      </c>
      <c r="W89">
        <f t="shared" si="13"/>
        <v>1.7781512503836436</v>
      </c>
      <c r="X89">
        <v>20.5</v>
      </c>
      <c r="Y89">
        <f t="shared" si="14"/>
        <v>1.3117538610557542</v>
      </c>
      <c r="Z89">
        <v>6.5</v>
      </c>
      <c r="AA89">
        <f t="shared" si="15"/>
        <v>0.81291335664285558</v>
      </c>
      <c r="AB89">
        <v>1.7</v>
      </c>
      <c r="AC89">
        <f t="shared" si="16"/>
        <v>0.23044892137827391</v>
      </c>
      <c r="AD89" s="13">
        <v>260</v>
      </c>
      <c r="AE89">
        <f t="shared" si="17"/>
        <v>2.4149733479708178</v>
      </c>
      <c r="AF89" s="15">
        <v>50</v>
      </c>
      <c r="AG89">
        <f t="shared" si="18"/>
        <v>1.6989700043360187</v>
      </c>
      <c r="AH89" s="18">
        <v>9.1</v>
      </c>
    </row>
    <row r="90" spans="1:34" ht="16" x14ac:dyDescent="0.2">
      <c r="A90" s="2" t="s">
        <v>108</v>
      </c>
      <c r="B90" s="3">
        <v>70000</v>
      </c>
      <c r="C90">
        <v>3.9426000000000001</v>
      </c>
      <c r="D90" s="48">
        <v>4.7295999999999996</v>
      </c>
      <c r="F90" s="48">
        <v>3.2210999999999999</v>
      </c>
      <c r="G90" s="48">
        <v>12.9932</v>
      </c>
      <c r="H90" s="5">
        <v>16.25</v>
      </c>
      <c r="I90" s="48">
        <v>28.24</v>
      </c>
      <c r="J90" s="48">
        <v>37.61</v>
      </c>
      <c r="K90" s="48">
        <v>34.15</v>
      </c>
      <c r="L90" s="3">
        <v>6000</v>
      </c>
      <c r="M90">
        <f t="shared" si="10"/>
        <v>3.7781512503836434</v>
      </c>
      <c r="N90" s="9">
        <v>85000</v>
      </c>
      <c r="O90" s="53">
        <v>63</v>
      </c>
      <c r="P90" s="53">
        <v>27.6</v>
      </c>
      <c r="Q90" s="53">
        <v>9.4</v>
      </c>
      <c r="R90" s="63">
        <v>3100</v>
      </c>
      <c r="S90">
        <f t="shared" si="11"/>
        <v>3.4913616938342726</v>
      </c>
      <c r="T90" s="27">
        <v>14818</v>
      </c>
      <c r="U90">
        <f t="shared" si="12"/>
        <v>4.1707895904463914</v>
      </c>
      <c r="V90">
        <v>70</v>
      </c>
      <c r="W90">
        <f t="shared" si="13"/>
        <v>1.8450980400142569</v>
      </c>
      <c r="X90">
        <v>69.5</v>
      </c>
      <c r="Y90">
        <f t="shared" si="14"/>
        <v>1.8419848045901139</v>
      </c>
      <c r="Z90">
        <v>8.1999999999999993</v>
      </c>
      <c r="AA90">
        <f t="shared" si="15"/>
        <v>0.91381385238371671</v>
      </c>
      <c r="AB90">
        <v>5</v>
      </c>
      <c r="AC90">
        <f t="shared" si="16"/>
        <v>0.69897000433601886</v>
      </c>
      <c r="AD90" s="13">
        <v>400</v>
      </c>
      <c r="AE90">
        <f t="shared" si="17"/>
        <v>2.6020599913279625</v>
      </c>
      <c r="AF90" s="15">
        <v>340</v>
      </c>
      <c r="AG90">
        <f t="shared" si="18"/>
        <v>2.5314789170422549</v>
      </c>
      <c r="AH90" s="18">
        <v>9.4</v>
      </c>
    </row>
    <row r="91" spans="1:34" ht="16" x14ac:dyDescent="0.2">
      <c r="A91" s="2" t="s">
        <v>109</v>
      </c>
      <c r="B91" s="3">
        <v>143000</v>
      </c>
      <c r="C91">
        <v>3.8254999999999999</v>
      </c>
      <c r="D91" s="48">
        <v>4.6877000000000004</v>
      </c>
      <c r="F91" s="48">
        <v>3.0143</v>
      </c>
      <c r="G91" s="48">
        <v>12.6233</v>
      </c>
      <c r="H91" s="5">
        <v>14.06</v>
      </c>
      <c r="I91" s="48">
        <v>25.83</v>
      </c>
      <c r="J91" s="48">
        <v>36.22</v>
      </c>
      <c r="K91" s="48">
        <v>37.950000000000003</v>
      </c>
      <c r="L91" s="3">
        <v>12000</v>
      </c>
      <c r="M91">
        <f t="shared" si="10"/>
        <v>4.0791812460476251</v>
      </c>
      <c r="N91" s="9">
        <v>68000</v>
      </c>
      <c r="O91" s="53">
        <v>69.599999999999994</v>
      </c>
      <c r="P91" s="53">
        <v>23.5</v>
      </c>
      <c r="Q91" s="53">
        <v>6.9</v>
      </c>
      <c r="R91" s="63">
        <v>2120</v>
      </c>
      <c r="S91">
        <f t="shared" si="11"/>
        <v>3.3263358609287512</v>
      </c>
      <c r="T91" s="27">
        <v>6729.5</v>
      </c>
      <c r="U91">
        <f t="shared" si="12"/>
        <v>3.8279827974620537</v>
      </c>
      <c r="V91">
        <v>65</v>
      </c>
      <c r="W91">
        <f t="shared" si="13"/>
        <v>1.8129133566428555</v>
      </c>
      <c r="X91">
        <v>275</v>
      </c>
      <c r="Y91">
        <f t="shared" si="14"/>
        <v>2.4393326938302629</v>
      </c>
      <c r="Z91">
        <v>3</v>
      </c>
      <c r="AA91">
        <f t="shared" si="15"/>
        <v>0.47712125471966244</v>
      </c>
      <c r="AB91">
        <v>2.9</v>
      </c>
      <c r="AC91">
        <f t="shared" si="16"/>
        <v>0.46239799789895608</v>
      </c>
      <c r="AD91" s="13">
        <v>90</v>
      </c>
      <c r="AE91">
        <f t="shared" si="17"/>
        <v>1.954242509439325</v>
      </c>
      <c r="AF91" s="15"/>
      <c r="AG91" t="e">
        <f t="shared" si="18"/>
        <v>#NUM!</v>
      </c>
      <c r="AH91" s="18">
        <v>9.3000000000000007</v>
      </c>
    </row>
    <row r="92" spans="1:34" ht="16" x14ac:dyDescent="0.2">
      <c r="A92" s="2" t="s">
        <v>110</v>
      </c>
      <c r="B92" s="3">
        <v>122000</v>
      </c>
      <c r="C92">
        <v>3.7692000000000005</v>
      </c>
      <c r="D92" s="48">
        <v>4.6539999999999999</v>
      </c>
      <c r="F92" s="48">
        <v>3.1164000000000001</v>
      </c>
      <c r="G92" s="48">
        <v>12.650499999999997</v>
      </c>
      <c r="H92" s="5">
        <v>17.02</v>
      </c>
      <c r="I92" s="48">
        <v>25.730000000000004</v>
      </c>
      <c r="J92" s="48">
        <v>35.97</v>
      </c>
      <c r="K92" s="48">
        <v>38.299999999999997</v>
      </c>
      <c r="L92" s="3">
        <v>4000</v>
      </c>
      <c r="M92">
        <f t="shared" si="10"/>
        <v>3.6020599913279625</v>
      </c>
      <c r="N92" s="9">
        <v>149000</v>
      </c>
      <c r="O92" s="53">
        <v>71.599999999999994</v>
      </c>
      <c r="P92" s="53">
        <v>21.8</v>
      </c>
      <c r="Q92" s="53">
        <v>6.7</v>
      </c>
      <c r="R92" s="63">
        <v>3570</v>
      </c>
      <c r="S92">
        <f t="shared" si="11"/>
        <v>3.5526682161121932</v>
      </c>
      <c r="T92" s="27">
        <v>20000</v>
      </c>
      <c r="U92">
        <f t="shared" si="12"/>
        <v>4.3010299956639813</v>
      </c>
      <c r="V92">
        <v>50</v>
      </c>
      <c r="W92">
        <f t="shared" si="13"/>
        <v>1.6989700043360187</v>
      </c>
      <c r="X92">
        <v>65</v>
      </c>
      <c r="Y92">
        <f t="shared" si="14"/>
        <v>1.8129133566428555</v>
      </c>
      <c r="Z92">
        <v>3.6</v>
      </c>
      <c r="AA92">
        <f t="shared" si="15"/>
        <v>0.55630250076728727</v>
      </c>
      <c r="AB92">
        <v>2.2000000000000002</v>
      </c>
      <c r="AC92">
        <f t="shared" si="16"/>
        <v>0.34242268082220628</v>
      </c>
      <c r="AD92" s="13">
        <v>90</v>
      </c>
      <c r="AE92">
        <f t="shared" si="17"/>
        <v>1.954242509439325</v>
      </c>
      <c r="AF92" s="15"/>
      <c r="AG92" t="e">
        <f t="shared" si="18"/>
        <v>#NUM!</v>
      </c>
      <c r="AH92" s="18">
        <v>7.2</v>
      </c>
    </row>
    <row r="93" spans="1:34" ht="16" x14ac:dyDescent="0.2">
      <c r="A93" s="2" t="s">
        <v>111</v>
      </c>
      <c r="B93" s="3">
        <v>51000</v>
      </c>
      <c r="C93">
        <v>4.5191999999999997</v>
      </c>
      <c r="D93" s="48">
        <v>4.7755000000000001</v>
      </c>
      <c r="F93" s="48">
        <v>3.3631000000000002</v>
      </c>
      <c r="G93" s="48">
        <v>13.818300000000001</v>
      </c>
      <c r="H93" s="5">
        <v>10.23</v>
      </c>
      <c r="I93" s="48">
        <v>26.780000000000005</v>
      </c>
      <c r="J93" s="48">
        <v>37.82</v>
      </c>
      <c r="K93" s="48">
        <v>35.4</v>
      </c>
      <c r="L93" s="6"/>
      <c r="M93" t="e">
        <f t="shared" si="10"/>
        <v>#NUM!</v>
      </c>
      <c r="N93" s="9">
        <v>113000</v>
      </c>
      <c r="O93" s="53">
        <v>76.3</v>
      </c>
      <c r="P93" s="53">
        <v>15.4</v>
      </c>
      <c r="Q93" s="53">
        <v>8.3000000000000007</v>
      </c>
      <c r="R93" s="63">
        <v>380.76889038085949</v>
      </c>
      <c r="S93">
        <f t="shared" si="11"/>
        <v>2.5806614583893288</v>
      </c>
      <c r="T93" s="27">
        <v>470.95100402832048</v>
      </c>
      <c r="U93">
        <f t="shared" si="12"/>
        <v>2.6729757271140886</v>
      </c>
      <c r="V93">
        <v>10</v>
      </c>
      <c r="W93">
        <f t="shared" si="13"/>
        <v>1</v>
      </c>
      <c r="Y93" t="e">
        <f t="shared" si="14"/>
        <v>#NUM!</v>
      </c>
      <c r="Z93">
        <v>1.9</v>
      </c>
      <c r="AA93">
        <f t="shared" si="15"/>
        <v>0.27875360095282892</v>
      </c>
      <c r="AB93">
        <v>2.4</v>
      </c>
      <c r="AC93">
        <f t="shared" si="16"/>
        <v>0.38021124171160603</v>
      </c>
      <c r="AD93" s="13">
        <v>90</v>
      </c>
      <c r="AE93">
        <f t="shared" si="17"/>
        <v>1.954242509439325</v>
      </c>
      <c r="AF93" s="15"/>
      <c r="AG93" t="e">
        <f t="shared" si="18"/>
        <v>#NUM!</v>
      </c>
      <c r="AH93" s="18">
        <v>9</v>
      </c>
    </row>
    <row r="94" spans="1:34" ht="16" x14ac:dyDescent="0.2">
      <c r="A94" s="2" t="s">
        <v>112</v>
      </c>
      <c r="B94" s="3">
        <v>99000</v>
      </c>
      <c r="C94">
        <v>4.4493999999999998</v>
      </c>
      <c r="D94" s="48">
        <v>4.7072000000000003</v>
      </c>
      <c r="F94" s="48">
        <v>3.3792000000000004</v>
      </c>
      <c r="G94" s="48">
        <v>13.664199999999999</v>
      </c>
      <c r="H94" s="5">
        <v>10.39</v>
      </c>
      <c r="I94" s="48">
        <v>26.56</v>
      </c>
      <c r="J94" s="48">
        <v>40.43</v>
      </c>
      <c r="K94" s="48">
        <v>33</v>
      </c>
      <c r="L94" s="3">
        <v>1000</v>
      </c>
      <c r="M94">
        <f t="shared" si="10"/>
        <v>3</v>
      </c>
      <c r="N94" s="9">
        <v>56000</v>
      </c>
      <c r="O94" s="53">
        <v>77.400000000000006</v>
      </c>
      <c r="P94" s="53">
        <v>10.7</v>
      </c>
      <c r="Q94" s="53">
        <v>11.9</v>
      </c>
      <c r="R94" s="63">
        <v>2140</v>
      </c>
      <c r="S94">
        <f t="shared" si="11"/>
        <v>3.330413773349191</v>
      </c>
      <c r="T94" s="27">
        <v>2040</v>
      </c>
      <c r="U94">
        <f t="shared" si="12"/>
        <v>3.3096301674258988</v>
      </c>
      <c r="V94">
        <v>15</v>
      </c>
      <c r="W94">
        <f t="shared" si="13"/>
        <v>1.1760912590556813</v>
      </c>
      <c r="X94">
        <v>0.5</v>
      </c>
      <c r="Y94">
        <f t="shared" si="14"/>
        <v>-0.3010299956639812</v>
      </c>
      <c r="Z94">
        <v>2.1</v>
      </c>
      <c r="AA94">
        <f t="shared" si="15"/>
        <v>0.3222192947339193</v>
      </c>
      <c r="AB94">
        <v>0.2</v>
      </c>
      <c r="AC94">
        <f t="shared" si="16"/>
        <v>-0.69897000433601875</v>
      </c>
      <c r="AD94" s="13">
        <v>40</v>
      </c>
      <c r="AE94">
        <f t="shared" si="17"/>
        <v>1.6020599913279623</v>
      </c>
      <c r="AF94" s="15"/>
      <c r="AG94" t="e">
        <f t="shared" si="18"/>
        <v>#NUM!</v>
      </c>
      <c r="AH94" s="18">
        <v>9.3000000000000007</v>
      </c>
    </row>
    <row r="95" spans="1:34" ht="16" x14ac:dyDescent="0.2">
      <c r="A95" s="2" t="s">
        <v>113</v>
      </c>
      <c r="B95" s="3">
        <v>92000</v>
      </c>
      <c r="C95">
        <v>4.6889000000000003</v>
      </c>
      <c r="D95" s="48">
        <v>4.7038000000000002</v>
      </c>
      <c r="F95" s="48">
        <v>3.4264999999999999</v>
      </c>
      <c r="G95" s="48">
        <v>13.955100000000002</v>
      </c>
      <c r="H95" s="5">
        <v>10.82</v>
      </c>
      <c r="I95" s="48">
        <v>26.74</v>
      </c>
      <c r="J95" s="48">
        <v>41.31</v>
      </c>
      <c r="K95" s="48">
        <v>31.95</v>
      </c>
      <c r="L95" s="3">
        <v>6000</v>
      </c>
      <c r="M95">
        <f t="shared" si="10"/>
        <v>3.7781512503836434</v>
      </c>
      <c r="N95" s="9">
        <v>127000</v>
      </c>
      <c r="O95" s="53">
        <v>63.5</v>
      </c>
      <c r="P95" s="53">
        <v>23.4</v>
      </c>
      <c r="Q95" s="53">
        <v>13</v>
      </c>
      <c r="R95" s="63">
        <v>2510</v>
      </c>
      <c r="S95">
        <f t="shared" si="11"/>
        <v>3.399673721481038</v>
      </c>
      <c r="T95" s="27">
        <v>2880</v>
      </c>
      <c r="U95">
        <f t="shared" si="12"/>
        <v>3.459392487759231</v>
      </c>
      <c r="V95">
        <v>45</v>
      </c>
      <c r="W95">
        <f t="shared" si="13"/>
        <v>1.6532125137753437</v>
      </c>
      <c r="X95">
        <v>4.5</v>
      </c>
      <c r="Y95">
        <f t="shared" si="14"/>
        <v>0.65321251377534373</v>
      </c>
      <c r="Z95">
        <v>0.2</v>
      </c>
      <c r="AA95">
        <f t="shared" si="15"/>
        <v>-0.69897000433601875</v>
      </c>
      <c r="AB95">
        <v>0.2</v>
      </c>
      <c r="AC95">
        <f t="shared" si="16"/>
        <v>-0.69897000433601875</v>
      </c>
      <c r="AD95" s="13">
        <v>90</v>
      </c>
      <c r="AE95">
        <f t="shared" si="17"/>
        <v>1.954242509439325</v>
      </c>
      <c r="AF95" s="15">
        <v>20</v>
      </c>
      <c r="AG95">
        <f t="shared" si="18"/>
        <v>1.3010299956639813</v>
      </c>
      <c r="AH95" s="18">
        <v>9.1</v>
      </c>
    </row>
    <row r="96" spans="1:34" ht="16" x14ac:dyDescent="0.2">
      <c r="A96" s="2" t="s">
        <v>114</v>
      </c>
      <c r="B96" s="3">
        <v>85000</v>
      </c>
      <c r="C96">
        <v>4.6304999999999996</v>
      </c>
      <c r="D96" s="48">
        <v>4.7202000000000002</v>
      </c>
      <c r="F96" s="48">
        <v>3.3416000000000001</v>
      </c>
      <c r="G96" s="48">
        <v>13.809900000000001</v>
      </c>
      <c r="H96" s="5">
        <v>11.44</v>
      </c>
      <c r="I96" s="48">
        <v>26.88</v>
      </c>
      <c r="J96" s="48">
        <v>39.380000000000003</v>
      </c>
      <c r="K96" s="48">
        <v>33.74</v>
      </c>
      <c r="L96" s="3">
        <v>1000</v>
      </c>
      <c r="M96">
        <f t="shared" si="10"/>
        <v>3</v>
      </c>
      <c r="N96" s="9">
        <v>84000</v>
      </c>
      <c r="O96" s="53">
        <v>70.400000000000006</v>
      </c>
      <c r="P96" s="53">
        <v>23.2</v>
      </c>
      <c r="Q96" s="53">
        <v>6.4</v>
      </c>
      <c r="R96" s="63">
        <v>2220</v>
      </c>
      <c r="S96">
        <f t="shared" si="11"/>
        <v>3.3463529744506388</v>
      </c>
      <c r="T96" s="27">
        <v>2300</v>
      </c>
      <c r="U96">
        <f t="shared" si="12"/>
        <v>3.3617278360175931</v>
      </c>
      <c r="V96">
        <v>325</v>
      </c>
      <c r="W96">
        <f t="shared" si="13"/>
        <v>2.5118833609788744</v>
      </c>
      <c r="X96">
        <v>3.5</v>
      </c>
      <c r="Y96">
        <f t="shared" si="14"/>
        <v>0.54406804435027567</v>
      </c>
      <c r="Z96">
        <v>0.4</v>
      </c>
      <c r="AA96">
        <f t="shared" si="15"/>
        <v>-0.3979400086720376</v>
      </c>
      <c r="AB96">
        <v>0.2</v>
      </c>
      <c r="AC96">
        <f t="shared" si="16"/>
        <v>-0.69897000433601875</v>
      </c>
      <c r="AD96" s="13">
        <v>64</v>
      </c>
      <c r="AE96">
        <f t="shared" si="17"/>
        <v>1.8061799739838871</v>
      </c>
      <c r="AF96" s="15">
        <v>20</v>
      </c>
      <c r="AG96">
        <f t="shared" si="18"/>
        <v>1.3010299956639813</v>
      </c>
      <c r="AH96" s="18">
        <v>9.1</v>
      </c>
    </row>
    <row r="97" spans="1:34" ht="16" x14ac:dyDescent="0.2">
      <c r="A97" s="2" t="s">
        <v>115</v>
      </c>
      <c r="B97" s="3">
        <v>113000</v>
      </c>
      <c r="C97">
        <v>4.4207000000000001</v>
      </c>
      <c r="D97" s="48">
        <v>4.7327000000000004</v>
      </c>
      <c r="F97" s="48">
        <v>3.1958000000000002</v>
      </c>
      <c r="G97" s="48">
        <v>13.4438</v>
      </c>
      <c r="H97" s="5">
        <v>11.02</v>
      </c>
      <c r="I97" s="48">
        <v>26.58</v>
      </c>
      <c r="J97" s="48">
        <v>37.85</v>
      </c>
      <c r="K97" s="48">
        <v>35.57</v>
      </c>
      <c r="L97" s="3">
        <v>4000</v>
      </c>
      <c r="M97">
        <f t="shared" si="10"/>
        <v>3.6020599913279625</v>
      </c>
      <c r="N97" s="9">
        <v>77000</v>
      </c>
      <c r="O97" s="53">
        <v>62.1</v>
      </c>
      <c r="P97" s="53">
        <v>33.6</v>
      </c>
      <c r="Q97" s="53">
        <v>4.3</v>
      </c>
      <c r="R97" s="63">
        <v>14073</v>
      </c>
      <c r="S97">
        <f t="shared" si="11"/>
        <v>4.1483866876668207</v>
      </c>
      <c r="T97" s="27">
        <v>12467.5</v>
      </c>
      <c r="U97">
        <f t="shared" si="12"/>
        <v>4.0957793768904009</v>
      </c>
      <c r="V97">
        <v>10</v>
      </c>
      <c r="W97">
        <f t="shared" si="13"/>
        <v>1</v>
      </c>
      <c r="X97">
        <v>75</v>
      </c>
      <c r="Y97">
        <f t="shared" si="14"/>
        <v>1.8750612633917001</v>
      </c>
      <c r="Z97">
        <v>2.7</v>
      </c>
      <c r="AA97">
        <f t="shared" si="15"/>
        <v>0.43136376415898736</v>
      </c>
      <c r="AB97">
        <v>2</v>
      </c>
      <c r="AC97">
        <f t="shared" si="16"/>
        <v>0.3010299956639812</v>
      </c>
      <c r="AD97" s="13">
        <v>19</v>
      </c>
      <c r="AE97">
        <f t="shared" si="17"/>
        <v>1.2787536009528289</v>
      </c>
      <c r="AF97" s="15"/>
      <c r="AG97" t="e">
        <f t="shared" si="18"/>
        <v>#NUM!</v>
      </c>
      <c r="AH97" s="18">
        <v>9.1999999999999993</v>
      </c>
    </row>
    <row r="98" spans="1:34" ht="16" x14ac:dyDescent="0.2">
      <c r="A98" s="2" t="s">
        <v>116</v>
      </c>
      <c r="B98" s="3">
        <v>151000</v>
      </c>
      <c r="C98">
        <v>4.0965999999999996</v>
      </c>
      <c r="D98" s="48">
        <v>4.6927000000000003</v>
      </c>
      <c r="F98" s="48">
        <v>3.1305000000000001</v>
      </c>
      <c r="G98" s="48">
        <v>13.0436</v>
      </c>
      <c r="H98" s="5">
        <v>11.32</v>
      </c>
      <c r="I98" s="48">
        <v>26.179999999999996</v>
      </c>
      <c r="J98" s="48">
        <v>40.26</v>
      </c>
      <c r="K98" s="48">
        <v>33.56</v>
      </c>
      <c r="L98" s="3">
        <v>5000</v>
      </c>
      <c r="M98">
        <f t="shared" si="10"/>
        <v>3.6989700043360187</v>
      </c>
      <c r="N98" s="9">
        <v>109000</v>
      </c>
      <c r="O98" s="53">
        <v>71.3</v>
      </c>
      <c r="P98" s="53">
        <v>25</v>
      </c>
      <c r="Q98" s="53">
        <v>3.7000000000000006</v>
      </c>
      <c r="R98" s="63">
        <v>8472.5</v>
      </c>
      <c r="S98">
        <f t="shared" si="11"/>
        <v>3.928011577509416</v>
      </c>
      <c r="T98" s="27">
        <v>5879</v>
      </c>
      <c r="U98">
        <f t="shared" si="12"/>
        <v>3.7693034601890818</v>
      </c>
      <c r="V98">
        <v>15</v>
      </c>
      <c r="W98">
        <f t="shared" si="13"/>
        <v>1.1760912590556813</v>
      </c>
      <c r="X98">
        <v>345</v>
      </c>
      <c r="Y98">
        <f t="shared" si="14"/>
        <v>2.537819095073274</v>
      </c>
      <c r="Z98">
        <v>3.3</v>
      </c>
      <c r="AA98">
        <f t="shared" si="15"/>
        <v>0.51851393987788741</v>
      </c>
      <c r="AB98">
        <v>2.6</v>
      </c>
      <c r="AC98">
        <f t="shared" si="16"/>
        <v>0.41497334797081797</v>
      </c>
      <c r="AD98" s="71">
        <v>120</v>
      </c>
      <c r="AE98">
        <f t="shared" si="17"/>
        <v>2.0791812460476247</v>
      </c>
      <c r="AF98" s="15"/>
      <c r="AG98" t="e">
        <f t="shared" si="18"/>
        <v>#NUM!</v>
      </c>
      <c r="AH98" s="18">
        <v>3.7</v>
      </c>
    </row>
    <row r="99" spans="1:34" ht="16" x14ac:dyDescent="0.2">
      <c r="A99" s="2" t="s">
        <v>117</v>
      </c>
      <c r="B99" s="3">
        <v>166000</v>
      </c>
      <c r="C99">
        <v>4.1505999999999998</v>
      </c>
      <c r="D99" s="48">
        <v>4.6563999999999997</v>
      </c>
      <c r="F99" s="48">
        <v>3.1606999999999994</v>
      </c>
      <c r="G99" s="48">
        <v>13.092700000000001</v>
      </c>
      <c r="H99" s="5">
        <v>10.26</v>
      </c>
      <c r="I99" s="48">
        <v>27.889999999999997</v>
      </c>
      <c r="J99" s="48">
        <v>36.590000000000003</v>
      </c>
      <c r="K99" s="48">
        <v>35.51</v>
      </c>
      <c r="L99" s="6"/>
      <c r="M99" t="e">
        <f t="shared" si="10"/>
        <v>#NUM!</v>
      </c>
      <c r="N99" s="9">
        <v>149000</v>
      </c>
      <c r="O99" s="53">
        <v>75.8</v>
      </c>
      <c r="P99" s="53">
        <v>19.5</v>
      </c>
      <c r="Q99" s="53">
        <v>4.7</v>
      </c>
      <c r="R99" s="63">
        <v>1803.6421508789049</v>
      </c>
      <c r="S99">
        <f t="shared" si="11"/>
        <v>3.2561503761578257</v>
      </c>
      <c r="T99" s="27">
        <v>1893.82421875</v>
      </c>
      <c r="U99">
        <f t="shared" si="12"/>
        <v>3.277339666129929</v>
      </c>
      <c r="V99">
        <v>5</v>
      </c>
      <c r="W99">
        <f t="shared" si="13"/>
        <v>0.69897000433601886</v>
      </c>
      <c r="Y99" t="e">
        <f t="shared" si="14"/>
        <v>#NUM!</v>
      </c>
      <c r="Z99">
        <v>10.199999999999999</v>
      </c>
      <c r="AA99">
        <f t="shared" si="15"/>
        <v>1.0086001717619175</v>
      </c>
      <c r="AB99">
        <v>9.4</v>
      </c>
      <c r="AC99">
        <f t="shared" si="16"/>
        <v>0.97312785359969867</v>
      </c>
      <c r="AD99" s="13">
        <v>860</v>
      </c>
      <c r="AE99">
        <f t="shared" si="17"/>
        <v>2.9344984512435679</v>
      </c>
      <c r="AF99" s="15">
        <v>20</v>
      </c>
      <c r="AG99">
        <f t="shared" si="18"/>
        <v>1.3010299956639813</v>
      </c>
      <c r="AH99" s="18">
        <v>9.3000000000000007</v>
      </c>
    </row>
    <row r="100" spans="1:34" ht="16" x14ac:dyDescent="0.2">
      <c r="A100" s="2" t="s">
        <v>118</v>
      </c>
      <c r="B100" s="3">
        <v>244000</v>
      </c>
      <c r="C100">
        <v>4.2145000000000001</v>
      </c>
      <c r="D100" s="48">
        <v>4.6913</v>
      </c>
      <c r="F100" s="48">
        <v>3.1652</v>
      </c>
      <c r="G100" s="48">
        <v>13.177099999999999</v>
      </c>
      <c r="H100" s="5">
        <v>9.0500000000000007</v>
      </c>
      <c r="I100" s="48">
        <v>26.179999999999996</v>
      </c>
      <c r="J100" s="48">
        <v>38.31</v>
      </c>
      <c r="K100" s="48">
        <v>35.51</v>
      </c>
      <c r="L100" s="3">
        <v>2000</v>
      </c>
      <c r="M100">
        <f t="shared" si="10"/>
        <v>3.3010299956639813</v>
      </c>
      <c r="N100" s="9">
        <v>185000</v>
      </c>
      <c r="O100" s="53">
        <v>74.599999999999994</v>
      </c>
      <c r="P100" s="53">
        <v>20.100000000000001</v>
      </c>
      <c r="Q100" s="53">
        <v>5.4</v>
      </c>
      <c r="R100" s="63">
        <v>1410</v>
      </c>
      <c r="S100">
        <f t="shared" si="11"/>
        <v>3.1492191126553797</v>
      </c>
      <c r="T100" s="27">
        <v>2710</v>
      </c>
      <c r="U100">
        <f t="shared" si="12"/>
        <v>3.4329692908744058</v>
      </c>
      <c r="V100">
        <v>10</v>
      </c>
      <c r="W100">
        <f t="shared" si="13"/>
        <v>1</v>
      </c>
      <c r="X100">
        <v>15.5</v>
      </c>
      <c r="Y100">
        <f t="shared" si="14"/>
        <v>1.1903316981702914</v>
      </c>
      <c r="Z100">
        <v>4.7</v>
      </c>
      <c r="AA100">
        <f t="shared" si="15"/>
        <v>0.67209785793571752</v>
      </c>
      <c r="AB100">
        <v>2.4444444444444446</v>
      </c>
      <c r="AC100">
        <f t="shared" si="16"/>
        <v>0.38818017138288141</v>
      </c>
      <c r="AD100" s="13">
        <v>570</v>
      </c>
      <c r="AE100">
        <f t="shared" si="17"/>
        <v>2.7558748556724915</v>
      </c>
      <c r="AF100" s="15"/>
      <c r="AG100" t="e">
        <f t="shared" si="18"/>
        <v>#NUM!</v>
      </c>
      <c r="AH100" s="18">
        <v>9.5</v>
      </c>
    </row>
    <row r="101" spans="1:34" ht="16" x14ac:dyDescent="0.2">
      <c r="A101" s="2" t="s">
        <v>119</v>
      </c>
      <c r="B101" s="3">
        <v>153000</v>
      </c>
      <c r="C101">
        <v>4.2846000000000002</v>
      </c>
      <c r="D101" s="48">
        <v>4.6986999999999997</v>
      </c>
      <c r="F101" s="48">
        <v>3.1558000000000002</v>
      </c>
      <c r="G101" s="48">
        <v>13.2324</v>
      </c>
      <c r="H101" s="5">
        <v>8.08</v>
      </c>
      <c r="I101" s="48">
        <v>24.84</v>
      </c>
      <c r="J101" s="48">
        <v>34.26</v>
      </c>
      <c r="K101" s="48">
        <v>40.9</v>
      </c>
      <c r="L101" s="3">
        <v>170000</v>
      </c>
      <c r="M101">
        <f t="shared" si="10"/>
        <v>5.2304489213782741</v>
      </c>
      <c r="N101" s="9">
        <v>194000</v>
      </c>
      <c r="O101" s="53">
        <v>68.8</v>
      </c>
      <c r="P101" s="53">
        <v>29.9</v>
      </c>
      <c r="Q101" s="54"/>
      <c r="R101" s="63">
        <v>12197</v>
      </c>
      <c r="S101">
        <f t="shared" si="11"/>
        <v>4.0862530238171608</v>
      </c>
      <c r="T101" s="27">
        <v>552289.5</v>
      </c>
      <c r="U101">
        <f t="shared" si="12"/>
        <v>5.7421667865961066</v>
      </c>
      <c r="V101">
        <v>25</v>
      </c>
      <c r="W101">
        <f t="shared" si="13"/>
        <v>1.3979400086720377</v>
      </c>
      <c r="X101">
        <v>29</v>
      </c>
      <c r="Y101">
        <f t="shared" si="14"/>
        <v>1.4623979978989561</v>
      </c>
      <c r="Z101">
        <v>3.8</v>
      </c>
      <c r="AA101">
        <f t="shared" si="15"/>
        <v>0.57978359661681012</v>
      </c>
      <c r="AB101">
        <v>4.0999999999999996</v>
      </c>
      <c r="AC101">
        <f t="shared" si="16"/>
        <v>0.61278385671973545</v>
      </c>
      <c r="AD101" s="13">
        <v>200</v>
      </c>
      <c r="AE101">
        <f t="shared" si="17"/>
        <v>2.3010299956639813</v>
      </c>
      <c r="AF101" s="15">
        <v>20</v>
      </c>
      <c r="AG101">
        <f t="shared" si="18"/>
        <v>1.3010299956639813</v>
      </c>
      <c r="AH101" s="18">
        <v>9.5</v>
      </c>
    </row>
    <row r="102" spans="1:34" ht="16" x14ac:dyDescent="0.2">
      <c r="A102" s="2" t="s">
        <v>120</v>
      </c>
      <c r="B102" s="3">
        <v>224000</v>
      </c>
      <c r="C102">
        <v>4.0288000000000004</v>
      </c>
      <c r="D102" s="48">
        <v>4.6532999999999998</v>
      </c>
      <c r="F102" s="48">
        <v>3.0651999999999999</v>
      </c>
      <c r="G102" s="48">
        <v>12.817299999999998</v>
      </c>
      <c r="H102" s="5">
        <v>8.51</v>
      </c>
      <c r="I102" s="48">
        <v>26.030000000000005</v>
      </c>
      <c r="J102" s="48">
        <v>33.22</v>
      </c>
      <c r="K102" s="48">
        <v>40.75</v>
      </c>
      <c r="L102" s="3">
        <v>3000</v>
      </c>
      <c r="M102">
        <f t="shared" si="10"/>
        <v>3.4771212547196626</v>
      </c>
      <c r="N102" s="9">
        <v>146000</v>
      </c>
      <c r="O102" s="53">
        <v>72.400000000000006</v>
      </c>
      <c r="P102" s="53">
        <v>20.5</v>
      </c>
      <c r="Q102" s="53">
        <v>7.1</v>
      </c>
      <c r="R102" s="63">
        <v>970</v>
      </c>
      <c r="S102">
        <f t="shared" si="11"/>
        <v>2.9867717342662448</v>
      </c>
      <c r="T102" s="27">
        <v>1430</v>
      </c>
      <c r="U102">
        <f t="shared" si="12"/>
        <v>3.1553360374650619</v>
      </c>
      <c r="V102">
        <v>25</v>
      </c>
      <c r="W102">
        <f t="shared" si="13"/>
        <v>1.3979400086720377</v>
      </c>
      <c r="X102">
        <v>21</v>
      </c>
      <c r="Y102">
        <f t="shared" si="14"/>
        <v>1.3222192947339193</v>
      </c>
      <c r="Z102">
        <v>3</v>
      </c>
      <c r="AA102">
        <f t="shared" si="15"/>
        <v>0.47712125471966244</v>
      </c>
      <c r="AB102">
        <v>3</v>
      </c>
      <c r="AC102">
        <f t="shared" si="16"/>
        <v>0.47712125471966244</v>
      </c>
      <c r="AD102" s="13">
        <v>240</v>
      </c>
      <c r="AE102">
        <f t="shared" si="17"/>
        <v>2.3802112417116059</v>
      </c>
      <c r="AF102" s="15"/>
      <c r="AG102" t="e">
        <f t="shared" si="18"/>
        <v>#NUM!</v>
      </c>
      <c r="AH102" s="18">
        <v>8.3000000000000007</v>
      </c>
    </row>
    <row r="103" spans="1:34" ht="16" x14ac:dyDescent="0.2">
      <c r="A103" s="2" t="s">
        <v>121</v>
      </c>
      <c r="B103" s="3">
        <v>234000</v>
      </c>
      <c r="C103">
        <v>4.0392000000000001</v>
      </c>
      <c r="D103" s="48">
        <v>4.6687000000000003</v>
      </c>
      <c r="F103" s="48">
        <v>2.8936000000000002</v>
      </c>
      <c r="G103" s="48">
        <v>12.699</v>
      </c>
      <c r="H103" s="5">
        <v>10.55</v>
      </c>
      <c r="I103" s="48">
        <v>21.98</v>
      </c>
      <c r="J103" s="48">
        <v>31.83</v>
      </c>
      <c r="K103" s="48">
        <v>46.19</v>
      </c>
      <c r="L103" s="3">
        <v>31000</v>
      </c>
      <c r="M103">
        <f t="shared" si="10"/>
        <v>4.4913616938342731</v>
      </c>
      <c r="N103" s="9">
        <v>179000</v>
      </c>
      <c r="O103" s="53">
        <v>63.7</v>
      </c>
      <c r="P103" s="53">
        <v>27.3</v>
      </c>
      <c r="Q103" s="53">
        <v>9</v>
      </c>
      <c r="R103" s="63">
        <v>850</v>
      </c>
      <c r="S103">
        <f t="shared" si="11"/>
        <v>2.9294189257142929</v>
      </c>
      <c r="T103" s="27">
        <v>3380</v>
      </c>
      <c r="U103">
        <f t="shared" si="12"/>
        <v>3.5289167002776547</v>
      </c>
      <c r="V103">
        <v>10</v>
      </c>
      <c r="W103">
        <f t="shared" si="13"/>
        <v>1</v>
      </c>
      <c r="X103">
        <v>26</v>
      </c>
      <c r="Y103">
        <f t="shared" si="14"/>
        <v>1.414973347970818</v>
      </c>
      <c r="Z103">
        <v>4.8</v>
      </c>
      <c r="AA103">
        <f t="shared" si="15"/>
        <v>0.68124123737558717</v>
      </c>
      <c r="AB103">
        <v>4.2</v>
      </c>
      <c r="AC103">
        <f t="shared" si="16"/>
        <v>0.62324929039790045</v>
      </c>
      <c r="AD103" s="13">
        <v>200</v>
      </c>
      <c r="AE103">
        <f t="shared" si="17"/>
        <v>2.3010299956639813</v>
      </c>
      <c r="AF103" s="15"/>
      <c r="AG103" t="e">
        <f t="shared" si="18"/>
        <v>#NUM!</v>
      </c>
      <c r="AH103" s="18">
        <v>9.1</v>
      </c>
    </row>
    <row r="104" spans="1:34" ht="16" x14ac:dyDescent="0.2">
      <c r="A104" s="2" t="s">
        <v>122</v>
      </c>
      <c r="B104" s="3">
        <v>198000</v>
      </c>
      <c r="C104">
        <v>4.0705999999999998</v>
      </c>
      <c r="D104" s="48">
        <v>4.6523000000000003</v>
      </c>
      <c r="F104" s="48">
        <v>3.0558999999999998</v>
      </c>
      <c r="G104" s="48">
        <v>12.892699999999998</v>
      </c>
      <c r="H104" s="5">
        <v>10.57</v>
      </c>
      <c r="I104" s="48">
        <v>25.46</v>
      </c>
      <c r="J104" s="48">
        <v>36.700000000000003</v>
      </c>
      <c r="K104" s="48">
        <v>37.85</v>
      </c>
      <c r="L104" s="3">
        <v>20000</v>
      </c>
      <c r="M104">
        <f t="shared" si="10"/>
        <v>4.3010299956639813</v>
      </c>
      <c r="N104" s="9">
        <v>244000</v>
      </c>
      <c r="O104" s="53">
        <v>71.900000000000006</v>
      </c>
      <c r="P104" s="53">
        <v>22.7</v>
      </c>
      <c r="Q104" s="53">
        <v>5.5</v>
      </c>
      <c r="R104" s="63">
        <v>70000</v>
      </c>
      <c r="S104">
        <f t="shared" si="11"/>
        <v>4.8450980400142569</v>
      </c>
      <c r="T104" s="27">
        <v>89000</v>
      </c>
      <c r="U104">
        <f t="shared" si="12"/>
        <v>4.9493900066449124</v>
      </c>
      <c r="V104">
        <v>335</v>
      </c>
      <c r="W104">
        <f t="shared" si="13"/>
        <v>2.5250448070368452</v>
      </c>
      <c r="X104">
        <v>1855</v>
      </c>
      <c r="Y104">
        <f t="shared" si="14"/>
        <v>3.2683439139510648</v>
      </c>
      <c r="Z104">
        <v>3.1</v>
      </c>
      <c r="AA104">
        <f t="shared" si="15"/>
        <v>0.49136169383427269</v>
      </c>
      <c r="AB104">
        <v>1.5</v>
      </c>
      <c r="AC104">
        <f t="shared" si="16"/>
        <v>0.17609125905568124</v>
      </c>
      <c r="AD104" s="13">
        <v>19</v>
      </c>
      <c r="AE104">
        <f t="shared" si="17"/>
        <v>1.2787536009528289</v>
      </c>
      <c r="AF104" s="15"/>
      <c r="AG104" t="e">
        <f t="shared" si="18"/>
        <v>#NUM!</v>
      </c>
      <c r="AH104" s="18">
        <v>9.6999999999999993</v>
      </c>
    </row>
    <row r="105" spans="1:34" ht="16" x14ac:dyDescent="0.2">
      <c r="A105" s="2" t="s">
        <v>123</v>
      </c>
      <c r="B105" s="3">
        <v>57000</v>
      </c>
      <c r="C105">
        <v>4.2877000000000001</v>
      </c>
      <c r="D105" s="48">
        <v>4.6627999999999998</v>
      </c>
      <c r="F105" s="48">
        <v>3.2808000000000002</v>
      </c>
      <c r="G105" s="48">
        <v>13.369400000000001</v>
      </c>
      <c r="H105" s="5">
        <v>13.2</v>
      </c>
      <c r="I105" s="48">
        <v>28.51</v>
      </c>
      <c r="J105" s="48">
        <v>36.869999999999997</v>
      </c>
      <c r="K105" s="48">
        <v>34.630000000000003</v>
      </c>
      <c r="L105" s="6"/>
      <c r="M105" t="e">
        <f t="shared" si="10"/>
        <v>#NUM!</v>
      </c>
      <c r="N105" s="9">
        <v>215000</v>
      </c>
      <c r="O105" s="53">
        <v>73.5</v>
      </c>
      <c r="P105" s="53">
        <v>20.399999999999999</v>
      </c>
      <c r="Q105" s="53">
        <v>6.2</v>
      </c>
      <c r="R105" s="63">
        <v>1222.4685668945299</v>
      </c>
      <c r="S105">
        <f t="shared" si="11"/>
        <v>3.0872377010064889</v>
      </c>
      <c r="T105" s="27">
        <v>1072.165008544923</v>
      </c>
      <c r="U105">
        <f t="shared" si="12"/>
        <v>3.0302616293733102</v>
      </c>
      <c r="V105">
        <v>15</v>
      </c>
      <c r="W105">
        <f t="shared" si="13"/>
        <v>1.1760912590556813</v>
      </c>
      <c r="Y105" t="e">
        <f t="shared" si="14"/>
        <v>#NUM!</v>
      </c>
      <c r="Z105">
        <v>6.5</v>
      </c>
      <c r="AA105">
        <f t="shared" si="15"/>
        <v>0.81291335664285558</v>
      </c>
      <c r="AB105">
        <v>6.3</v>
      </c>
      <c r="AC105">
        <f t="shared" si="16"/>
        <v>0.79934054945358168</v>
      </c>
      <c r="AD105" s="13">
        <v>260</v>
      </c>
      <c r="AE105">
        <f t="shared" si="17"/>
        <v>2.4149733479708178</v>
      </c>
      <c r="AF105" s="15"/>
      <c r="AG105" t="e">
        <f t="shared" si="18"/>
        <v>#NUM!</v>
      </c>
      <c r="AH105" s="18">
        <v>9.3000000000000007</v>
      </c>
    </row>
    <row r="106" spans="1:34" ht="16" x14ac:dyDescent="0.2">
      <c r="A106" s="2" t="s">
        <v>124</v>
      </c>
      <c r="B106" s="3">
        <v>107000</v>
      </c>
      <c r="C106">
        <v>4.4009999999999998</v>
      </c>
      <c r="D106" s="48">
        <v>4.7178000000000004</v>
      </c>
      <c r="F106" s="48">
        <v>3.3365999999999998</v>
      </c>
      <c r="G106" s="48">
        <v>13.582800000000001</v>
      </c>
      <c r="H106" s="5">
        <v>11.29</v>
      </c>
      <c r="I106" s="48">
        <v>28.449999999999996</v>
      </c>
      <c r="J106" s="48">
        <v>39.76</v>
      </c>
      <c r="K106" s="48">
        <v>31.790000000000003</v>
      </c>
      <c r="L106" s="3">
        <v>1000</v>
      </c>
      <c r="M106">
        <f t="shared" si="10"/>
        <v>3</v>
      </c>
      <c r="N106" s="9">
        <v>64000</v>
      </c>
      <c r="O106" s="53">
        <v>62.5</v>
      </c>
      <c r="P106" s="53">
        <v>22.9</v>
      </c>
      <c r="Q106" s="53">
        <v>14.6</v>
      </c>
      <c r="R106" s="63">
        <v>6996</v>
      </c>
      <c r="S106">
        <f t="shared" si="11"/>
        <v>3.8448498008066387</v>
      </c>
      <c r="T106" s="27">
        <v>7406.5</v>
      </c>
      <c r="U106">
        <f t="shared" si="12"/>
        <v>3.8696130271721287</v>
      </c>
      <c r="V106">
        <v>715</v>
      </c>
      <c r="W106">
        <f t="shared" si="13"/>
        <v>2.8543060418010806</v>
      </c>
      <c r="X106">
        <v>2.5</v>
      </c>
      <c r="Y106">
        <f t="shared" si="14"/>
        <v>0.3979400086720376</v>
      </c>
      <c r="Z106">
        <v>1.5</v>
      </c>
      <c r="AA106">
        <f t="shared" si="15"/>
        <v>0.17609125905568124</v>
      </c>
      <c r="AB106">
        <v>1.3</v>
      </c>
      <c r="AC106">
        <f t="shared" si="16"/>
        <v>0.11394335230683679</v>
      </c>
      <c r="AD106" s="13">
        <v>210</v>
      </c>
      <c r="AE106">
        <f t="shared" si="17"/>
        <v>2.3222192947339191</v>
      </c>
      <c r="AF106" s="15"/>
      <c r="AG106" t="e">
        <f t="shared" si="18"/>
        <v>#NUM!</v>
      </c>
      <c r="AH106" s="18">
        <v>9.1</v>
      </c>
    </row>
    <row r="107" spans="1:34" ht="16" x14ac:dyDescent="0.2">
      <c r="A107" s="2" t="s">
        <v>125</v>
      </c>
      <c r="B107" s="3">
        <v>98000</v>
      </c>
      <c r="C107">
        <v>4.5555000000000003</v>
      </c>
      <c r="D107" s="48">
        <v>4.7121000000000004</v>
      </c>
      <c r="F107" s="48">
        <v>3.2821999999999996</v>
      </c>
      <c r="G107" s="48">
        <v>13.6564</v>
      </c>
      <c r="H107" s="5">
        <v>9.25</v>
      </c>
      <c r="I107" s="48">
        <v>27.12</v>
      </c>
      <c r="J107" s="48">
        <v>37.57</v>
      </c>
      <c r="K107" s="48">
        <v>35.31</v>
      </c>
      <c r="L107" s="3">
        <v>24000</v>
      </c>
      <c r="M107">
        <f t="shared" si="10"/>
        <v>4.3802112417116064</v>
      </c>
      <c r="N107" s="9">
        <v>73000</v>
      </c>
      <c r="O107" s="53">
        <v>65.099999999999994</v>
      </c>
      <c r="P107" s="53">
        <v>30.3</v>
      </c>
      <c r="Q107" s="53">
        <v>4.5999999999999996</v>
      </c>
      <c r="R107" s="63">
        <v>80000</v>
      </c>
      <c r="S107">
        <f t="shared" si="11"/>
        <v>4.9030899869919438</v>
      </c>
      <c r="T107" s="27">
        <v>88000</v>
      </c>
      <c r="U107">
        <f t="shared" si="12"/>
        <v>4.9444826721501682</v>
      </c>
      <c r="V107">
        <v>170</v>
      </c>
      <c r="W107">
        <f t="shared" si="13"/>
        <v>2.2304489213782741</v>
      </c>
      <c r="X107">
        <v>3125</v>
      </c>
      <c r="Y107">
        <f t="shared" si="14"/>
        <v>3.4948500216800942</v>
      </c>
      <c r="Z107">
        <v>3</v>
      </c>
      <c r="AA107">
        <f t="shared" si="15"/>
        <v>0.47712125471966244</v>
      </c>
      <c r="AB107">
        <v>2.8</v>
      </c>
      <c r="AC107">
        <f t="shared" si="16"/>
        <v>0.44715803134221921</v>
      </c>
      <c r="AD107" s="13">
        <v>270</v>
      </c>
      <c r="AE107">
        <f t="shared" si="17"/>
        <v>2.4313637641589874</v>
      </c>
      <c r="AF107" s="15">
        <v>20</v>
      </c>
      <c r="AG107">
        <f t="shared" si="18"/>
        <v>1.3010299956639813</v>
      </c>
      <c r="AH107" s="18">
        <v>9.6</v>
      </c>
    </row>
    <row r="108" spans="1:34" ht="16" x14ac:dyDescent="0.2">
      <c r="A108" s="2" t="s">
        <v>126</v>
      </c>
      <c r="B108" s="3">
        <v>80000</v>
      </c>
      <c r="C108">
        <v>4.0359999999999996</v>
      </c>
      <c r="D108" s="48">
        <v>4.7110000000000003</v>
      </c>
      <c r="F108" s="48">
        <v>3.2454999999999998</v>
      </c>
      <c r="G108" s="48">
        <v>13.087300000000003</v>
      </c>
      <c r="H108" s="5">
        <v>9.49</v>
      </c>
      <c r="I108" s="48">
        <v>27.08</v>
      </c>
      <c r="J108" s="48">
        <v>34.14</v>
      </c>
      <c r="K108" s="48">
        <v>38.78</v>
      </c>
      <c r="L108" s="3">
        <v>3000</v>
      </c>
      <c r="M108">
        <f t="shared" si="10"/>
        <v>3.4771212547196626</v>
      </c>
      <c r="N108" s="9">
        <v>84000</v>
      </c>
      <c r="O108" s="53">
        <v>71.8</v>
      </c>
      <c r="P108" s="53">
        <v>14.499999999999998</v>
      </c>
      <c r="Q108" s="53">
        <v>13.699999999999998</v>
      </c>
      <c r="R108" s="63">
        <v>1150</v>
      </c>
      <c r="S108">
        <f t="shared" si="11"/>
        <v>3.0606978403536118</v>
      </c>
      <c r="T108" s="27">
        <v>1520</v>
      </c>
      <c r="U108">
        <f t="shared" si="12"/>
        <v>3.1818435879447726</v>
      </c>
      <c r="V108">
        <v>180</v>
      </c>
      <c r="W108">
        <f t="shared" si="13"/>
        <v>2.255272505103306</v>
      </c>
      <c r="X108">
        <v>13.5</v>
      </c>
      <c r="Y108">
        <f t="shared" si="14"/>
        <v>1.1303337684950061</v>
      </c>
      <c r="Z108">
        <v>2.6</v>
      </c>
      <c r="AA108">
        <f t="shared" si="15"/>
        <v>0.41497334797081797</v>
      </c>
      <c r="AB108">
        <v>3.2</v>
      </c>
      <c r="AC108">
        <f t="shared" si="16"/>
        <v>0.50514997831990605</v>
      </c>
      <c r="AD108" s="13">
        <v>19</v>
      </c>
      <c r="AE108">
        <f t="shared" si="17"/>
        <v>1.2787536009528289</v>
      </c>
      <c r="AF108" s="15"/>
      <c r="AG108" t="e">
        <f t="shared" si="18"/>
        <v>#NUM!</v>
      </c>
      <c r="AH108" s="18">
        <v>7.4</v>
      </c>
    </row>
    <row r="109" spans="1:34" ht="16" x14ac:dyDescent="0.2">
      <c r="A109" s="2" t="s">
        <v>127</v>
      </c>
      <c r="B109" s="3">
        <v>77000</v>
      </c>
      <c r="C109">
        <v>4.0324</v>
      </c>
      <c r="D109" s="48">
        <v>4.6938000000000004</v>
      </c>
      <c r="F109" s="48">
        <v>2.9944999999999999</v>
      </c>
      <c r="G109" s="48">
        <v>12.831200000000001</v>
      </c>
      <c r="H109" s="5">
        <v>8.6</v>
      </c>
      <c r="I109" s="48">
        <v>26.280000000000005</v>
      </c>
      <c r="J109" s="48">
        <v>35.5</v>
      </c>
      <c r="K109" s="48">
        <v>38.21</v>
      </c>
      <c r="L109" s="3">
        <v>3000</v>
      </c>
      <c r="M109">
        <f t="shared" si="10"/>
        <v>3.4771212547196626</v>
      </c>
      <c r="N109" s="9">
        <v>68000</v>
      </c>
      <c r="O109" s="53">
        <v>64.7</v>
      </c>
      <c r="P109" s="53">
        <v>18.600000000000001</v>
      </c>
      <c r="Q109" s="53">
        <v>16.7</v>
      </c>
      <c r="R109" s="63">
        <v>840</v>
      </c>
      <c r="S109">
        <f t="shared" si="11"/>
        <v>2.9242792860618816</v>
      </c>
      <c r="T109" s="27">
        <v>1360</v>
      </c>
      <c r="U109">
        <f t="shared" si="12"/>
        <v>3.1335389083702174</v>
      </c>
      <c r="V109">
        <v>190</v>
      </c>
      <c r="W109">
        <f t="shared" si="13"/>
        <v>2.2787536009528289</v>
      </c>
      <c r="X109">
        <v>16</v>
      </c>
      <c r="Y109">
        <f t="shared" si="14"/>
        <v>1.2041199826559248</v>
      </c>
      <c r="Z109">
        <v>4.0999999999999996</v>
      </c>
      <c r="AA109">
        <f t="shared" si="15"/>
        <v>0.61278385671973545</v>
      </c>
      <c r="AB109">
        <v>2.6</v>
      </c>
      <c r="AC109">
        <f t="shared" si="16"/>
        <v>0.41497334797081797</v>
      </c>
      <c r="AD109" s="13">
        <v>200</v>
      </c>
      <c r="AE109">
        <f t="shared" si="17"/>
        <v>2.3010299956639813</v>
      </c>
      <c r="AF109" s="15"/>
      <c r="AG109" t="e">
        <f t="shared" si="18"/>
        <v>#NUM!</v>
      </c>
      <c r="AH109" s="18">
        <v>6.9</v>
      </c>
    </row>
    <row r="110" spans="1:34" ht="16" x14ac:dyDescent="0.2">
      <c r="A110" s="2" t="s">
        <v>128</v>
      </c>
      <c r="B110" s="3">
        <v>81000</v>
      </c>
      <c r="C110">
        <v>4.0332999999999997</v>
      </c>
      <c r="D110" s="48">
        <v>4.6848000000000001</v>
      </c>
      <c r="F110" s="48">
        <v>3.0775999999999999</v>
      </c>
      <c r="G110" s="48">
        <v>12.9156</v>
      </c>
      <c r="H110" s="5">
        <v>10.44</v>
      </c>
      <c r="I110" s="48">
        <v>26.009999999999998</v>
      </c>
      <c r="J110" s="48">
        <v>37.909999999999997</v>
      </c>
      <c r="K110" s="48">
        <v>36.08</v>
      </c>
      <c r="L110" s="3">
        <v>1000</v>
      </c>
      <c r="M110">
        <f t="shared" si="10"/>
        <v>3</v>
      </c>
      <c r="N110" s="9">
        <v>67000</v>
      </c>
      <c r="O110" s="53">
        <v>79</v>
      </c>
      <c r="P110" s="53">
        <v>14.000000000000002</v>
      </c>
      <c r="Q110" s="53">
        <v>7.0000000000000009</v>
      </c>
      <c r="R110" s="63">
        <v>910</v>
      </c>
      <c r="S110">
        <f t="shared" si="11"/>
        <v>2.9590413923210934</v>
      </c>
      <c r="T110" s="27">
        <v>6157</v>
      </c>
      <c r="U110">
        <f t="shared" si="12"/>
        <v>3.7893691535914815</v>
      </c>
      <c r="V110">
        <v>120</v>
      </c>
      <c r="W110">
        <f t="shared" si="13"/>
        <v>2.0791812460476247</v>
      </c>
      <c r="X110">
        <v>17.5</v>
      </c>
      <c r="Y110">
        <f t="shared" si="14"/>
        <v>1.2430380486862944</v>
      </c>
      <c r="Z110">
        <v>1.7</v>
      </c>
      <c r="AA110">
        <f t="shared" si="15"/>
        <v>0.23044892137827391</v>
      </c>
      <c r="AB110">
        <v>1.3</v>
      </c>
      <c r="AC110">
        <f t="shared" si="16"/>
        <v>0.11394335230683679</v>
      </c>
      <c r="AD110" s="71">
        <f>18*0.25</f>
        <v>4.5</v>
      </c>
      <c r="AE110">
        <f t="shared" si="17"/>
        <v>0.65321251377534373</v>
      </c>
      <c r="AF110" s="15"/>
      <c r="AG110" t="e">
        <f t="shared" si="18"/>
        <v>#NUM!</v>
      </c>
      <c r="AH110" s="18">
        <v>9.4</v>
      </c>
    </row>
    <row r="111" spans="1:34" ht="16" x14ac:dyDescent="0.2">
      <c r="A111" s="2" t="s">
        <v>129</v>
      </c>
      <c r="B111" s="3">
        <v>48000</v>
      </c>
      <c r="C111">
        <v>3.8010000000000002</v>
      </c>
      <c r="D111" s="48">
        <v>4.7557999999999998</v>
      </c>
      <c r="F111" s="48">
        <v>3.0806</v>
      </c>
      <c r="G111" s="48">
        <v>12.765599999999999</v>
      </c>
      <c r="H111" s="5">
        <v>14.7</v>
      </c>
      <c r="I111" s="48">
        <v>26.810000000000002</v>
      </c>
      <c r="J111" s="48">
        <v>35.89</v>
      </c>
      <c r="K111" s="48">
        <v>37.299999999999997</v>
      </c>
      <c r="L111" s="6"/>
      <c r="M111" t="e">
        <f t="shared" si="10"/>
        <v>#NUM!</v>
      </c>
      <c r="N111" s="9">
        <v>76000</v>
      </c>
      <c r="O111" s="53">
        <v>70.2</v>
      </c>
      <c r="P111" s="53">
        <v>20.2</v>
      </c>
      <c r="Q111" s="53">
        <v>9.6</v>
      </c>
      <c r="R111" s="63">
        <v>701.4163818359375</v>
      </c>
      <c r="S111">
        <f t="shared" si="11"/>
        <v>2.8459759047702757</v>
      </c>
      <c r="T111" s="27">
        <v>771.55801391601597</v>
      </c>
      <c r="U111">
        <f t="shared" si="12"/>
        <v>2.887368586492955</v>
      </c>
      <c r="V111">
        <v>40</v>
      </c>
      <c r="W111">
        <f t="shared" si="13"/>
        <v>1.6020599913279623</v>
      </c>
      <c r="Y111" t="e">
        <f t="shared" si="14"/>
        <v>#NUM!</v>
      </c>
      <c r="Z111">
        <v>20.100000000000001</v>
      </c>
      <c r="AA111">
        <f t="shared" si="15"/>
        <v>1.3031960574204888</v>
      </c>
      <c r="AB111">
        <v>19.3</v>
      </c>
      <c r="AC111">
        <f t="shared" si="16"/>
        <v>1.2855573090077739</v>
      </c>
      <c r="AD111" s="13">
        <v>90</v>
      </c>
      <c r="AE111">
        <f t="shared" si="17"/>
        <v>1.954242509439325</v>
      </c>
      <c r="AF111" s="15">
        <v>70</v>
      </c>
      <c r="AG111">
        <f t="shared" si="18"/>
        <v>1.8450980400142569</v>
      </c>
      <c r="AH111" s="18">
        <v>8.1999999999999993</v>
      </c>
    </row>
    <row r="112" spans="1:34" ht="16" x14ac:dyDescent="0.2">
      <c r="A112" s="2" t="s">
        <v>130</v>
      </c>
      <c r="B112" s="3">
        <v>80000</v>
      </c>
      <c r="C112">
        <v>4.2474999999999996</v>
      </c>
      <c r="D112" s="48">
        <v>4.7813999999999997</v>
      </c>
      <c r="F112" s="48">
        <v>3.1352000000000007</v>
      </c>
      <c r="G112" s="48">
        <v>13.278700000000002</v>
      </c>
      <c r="H112" s="5">
        <v>12.93</v>
      </c>
      <c r="I112" s="48">
        <v>24.26</v>
      </c>
      <c r="J112" s="48">
        <v>38.07</v>
      </c>
      <c r="K112" s="48">
        <v>37.68</v>
      </c>
      <c r="L112" s="3">
        <v>1000</v>
      </c>
      <c r="M112">
        <f t="shared" si="10"/>
        <v>3</v>
      </c>
      <c r="N112" s="9">
        <v>62000</v>
      </c>
      <c r="O112" s="53">
        <v>69.900000000000006</v>
      </c>
      <c r="P112" s="53">
        <v>19.399999999999999</v>
      </c>
      <c r="Q112" s="53">
        <v>10.8</v>
      </c>
      <c r="R112" s="63">
        <v>280</v>
      </c>
      <c r="S112">
        <f t="shared" si="11"/>
        <v>2.4471580313422194</v>
      </c>
      <c r="T112" s="27">
        <v>330</v>
      </c>
      <c r="U112">
        <f t="shared" si="12"/>
        <v>2.5185139398778875</v>
      </c>
      <c r="V112">
        <v>30</v>
      </c>
      <c r="W112">
        <f t="shared" si="13"/>
        <v>1.4771212547196624</v>
      </c>
      <c r="X112">
        <v>0.125</v>
      </c>
      <c r="Y112">
        <f t="shared" si="14"/>
        <v>-0.90308998699194354</v>
      </c>
      <c r="Z112">
        <v>10.6</v>
      </c>
      <c r="AA112">
        <f t="shared" si="15"/>
        <v>1.0253058652647702</v>
      </c>
      <c r="AB112">
        <v>3.3</v>
      </c>
      <c r="AC112">
        <f t="shared" si="16"/>
        <v>0.51851393987788741</v>
      </c>
      <c r="AD112" s="13">
        <v>340</v>
      </c>
      <c r="AE112">
        <f t="shared" si="17"/>
        <v>2.5314789170422549</v>
      </c>
      <c r="AF112" s="15"/>
      <c r="AG112" t="e">
        <f t="shared" si="18"/>
        <v>#NUM!</v>
      </c>
      <c r="AH112" s="18">
        <v>7.3</v>
      </c>
    </row>
    <row r="113" spans="1:34" ht="16" x14ac:dyDescent="0.2">
      <c r="A113" s="2" t="s">
        <v>131</v>
      </c>
      <c r="B113" s="3">
        <v>123000</v>
      </c>
      <c r="C113">
        <v>4.2370000000000001</v>
      </c>
      <c r="D113" s="48">
        <v>4.7553999999999998</v>
      </c>
      <c r="F113" s="48">
        <v>3.1023999999999998</v>
      </c>
      <c r="G113" s="48">
        <v>13.192299999999998</v>
      </c>
      <c r="H113" s="5">
        <v>9.86</v>
      </c>
      <c r="I113" s="48">
        <v>25.869999999999997</v>
      </c>
      <c r="J113" s="48">
        <v>36.619999999999997</v>
      </c>
      <c r="K113" s="48">
        <v>37.51</v>
      </c>
      <c r="L113" s="3">
        <v>1000</v>
      </c>
      <c r="M113">
        <f t="shared" si="10"/>
        <v>3</v>
      </c>
      <c r="N113" s="9">
        <v>81000</v>
      </c>
      <c r="O113" s="53">
        <v>67.5</v>
      </c>
      <c r="P113" s="53">
        <v>26.700000000000003</v>
      </c>
      <c r="Q113" s="53">
        <v>5.8</v>
      </c>
      <c r="R113" s="63">
        <v>3940</v>
      </c>
      <c r="S113">
        <f t="shared" si="11"/>
        <v>3.5954962218255742</v>
      </c>
      <c r="T113" s="27">
        <v>5383.5</v>
      </c>
      <c r="U113">
        <f t="shared" si="12"/>
        <v>3.7310647173889211</v>
      </c>
      <c r="V113">
        <v>1.25</v>
      </c>
      <c r="W113">
        <f t="shared" si="13"/>
        <v>9.691001300805642E-2</v>
      </c>
      <c r="X113">
        <v>0.125</v>
      </c>
      <c r="Y113">
        <f t="shared" si="14"/>
        <v>-0.90308998699194354</v>
      </c>
      <c r="Z113">
        <v>1.8</v>
      </c>
      <c r="AA113">
        <f t="shared" si="15"/>
        <v>0.25527250510330607</v>
      </c>
      <c r="AB113">
        <v>1.4</v>
      </c>
      <c r="AC113">
        <f t="shared" si="16"/>
        <v>0.14612803567823801</v>
      </c>
      <c r="AD113" s="13">
        <v>64</v>
      </c>
      <c r="AE113">
        <f t="shared" si="17"/>
        <v>1.8061799739838871</v>
      </c>
      <c r="AF113" s="15"/>
      <c r="AG113" t="e">
        <f t="shared" si="18"/>
        <v>#NUM!</v>
      </c>
      <c r="AH113" s="18">
        <v>9.6</v>
      </c>
    </row>
    <row r="114" spans="1:34" ht="16" x14ac:dyDescent="0.2">
      <c r="A114" s="2" t="s">
        <v>132</v>
      </c>
      <c r="B114" s="3">
        <v>56000</v>
      </c>
      <c r="C114">
        <v>4.0768000000000004</v>
      </c>
      <c r="D114" s="48">
        <v>4.8231000000000002</v>
      </c>
      <c r="F114" s="48">
        <v>3.0364</v>
      </c>
      <c r="G114" s="48">
        <v>13.0246</v>
      </c>
      <c r="H114" s="5">
        <v>10.23</v>
      </c>
      <c r="I114" s="48">
        <v>24.79</v>
      </c>
      <c r="J114" s="48">
        <v>33.619999999999997</v>
      </c>
      <c r="K114" s="48">
        <v>41.59</v>
      </c>
      <c r="L114" s="3">
        <v>1000</v>
      </c>
      <c r="M114">
        <f t="shared" si="10"/>
        <v>3</v>
      </c>
      <c r="N114" s="9">
        <v>117000</v>
      </c>
      <c r="O114" s="53">
        <v>64.400000000000006</v>
      </c>
      <c r="P114" s="53">
        <v>20.9</v>
      </c>
      <c r="Q114" s="53">
        <v>14.7</v>
      </c>
      <c r="R114" s="63">
        <v>460</v>
      </c>
      <c r="S114">
        <f t="shared" si="11"/>
        <v>2.6627578316815739</v>
      </c>
      <c r="T114" s="27">
        <v>1200</v>
      </c>
      <c r="U114">
        <f t="shared" si="12"/>
        <v>3.0791812460476247</v>
      </c>
      <c r="V114">
        <v>45</v>
      </c>
      <c r="W114">
        <f t="shared" si="13"/>
        <v>1.6532125137753437</v>
      </c>
      <c r="X114">
        <v>1.5</v>
      </c>
      <c r="Y114">
        <f t="shared" si="14"/>
        <v>0.17609125905568124</v>
      </c>
      <c r="Z114">
        <v>0.7</v>
      </c>
      <c r="AA114">
        <f t="shared" si="15"/>
        <v>-0.15490195998574319</v>
      </c>
      <c r="AB114">
        <v>0.2</v>
      </c>
      <c r="AC114">
        <f t="shared" si="16"/>
        <v>-0.69897000433601875</v>
      </c>
      <c r="AD114" s="13">
        <v>64</v>
      </c>
      <c r="AE114">
        <f t="shared" si="17"/>
        <v>1.8061799739838871</v>
      </c>
      <c r="AF114" s="15">
        <v>20</v>
      </c>
      <c r="AG114">
        <f t="shared" si="18"/>
        <v>1.3010299956639813</v>
      </c>
      <c r="AH114" s="18">
        <v>8.3000000000000007</v>
      </c>
    </row>
    <row r="115" spans="1:34" ht="16" x14ac:dyDescent="0.2">
      <c r="A115" s="2" t="s">
        <v>133</v>
      </c>
      <c r="B115" s="3">
        <v>104000</v>
      </c>
      <c r="C115">
        <v>4.0956999999999999</v>
      </c>
      <c r="D115" s="48">
        <v>4.6940999999999997</v>
      </c>
      <c r="F115" s="48">
        <v>2.8963000000000001</v>
      </c>
      <c r="G115" s="48">
        <v>12.787300000000002</v>
      </c>
      <c r="H115" s="5">
        <v>8.68</v>
      </c>
      <c r="I115" s="48">
        <v>24.08</v>
      </c>
      <c r="J115" s="48">
        <v>35.58</v>
      </c>
      <c r="K115" s="48">
        <v>40.340000000000003</v>
      </c>
      <c r="L115" s="3">
        <v>1000</v>
      </c>
      <c r="M115">
        <f t="shared" si="10"/>
        <v>3</v>
      </c>
      <c r="N115" s="9">
        <v>63000</v>
      </c>
      <c r="O115" s="53">
        <v>52.1</v>
      </c>
      <c r="P115" s="53">
        <v>34</v>
      </c>
      <c r="Q115" s="53">
        <v>13.8</v>
      </c>
      <c r="R115" s="63">
        <v>1240</v>
      </c>
      <c r="S115">
        <f t="shared" si="11"/>
        <v>3.0934216851622351</v>
      </c>
      <c r="T115" s="27">
        <v>1340</v>
      </c>
      <c r="U115">
        <f t="shared" si="12"/>
        <v>3.1271047983648077</v>
      </c>
      <c r="V115">
        <v>130</v>
      </c>
      <c r="W115">
        <f t="shared" si="13"/>
        <v>2.1139433523068369</v>
      </c>
      <c r="X115">
        <v>1</v>
      </c>
      <c r="Y115">
        <f t="shared" si="14"/>
        <v>0</v>
      </c>
      <c r="Z115">
        <v>11.5</v>
      </c>
      <c r="AA115">
        <f t="shared" si="15"/>
        <v>1.0606978403536116</v>
      </c>
      <c r="AB115">
        <v>5.2</v>
      </c>
      <c r="AC115">
        <f t="shared" si="16"/>
        <v>0.71600334363479923</v>
      </c>
      <c r="AD115" s="13">
        <v>64</v>
      </c>
      <c r="AE115">
        <f t="shared" si="17"/>
        <v>1.8061799739838871</v>
      </c>
      <c r="AF115" s="15"/>
      <c r="AG115" t="e">
        <f t="shared" si="18"/>
        <v>#NUM!</v>
      </c>
      <c r="AH115" s="18">
        <v>9.6999999999999993</v>
      </c>
    </row>
    <row r="116" spans="1:34" ht="16" x14ac:dyDescent="0.2">
      <c r="A116" s="2" t="s">
        <v>134</v>
      </c>
      <c r="B116" s="3">
        <v>131000</v>
      </c>
      <c r="C116">
        <v>4.0747</v>
      </c>
      <c r="D116" s="48">
        <v>4.6913999999999998</v>
      </c>
      <c r="F116" s="48">
        <v>2.9784000000000002</v>
      </c>
      <c r="G116" s="48">
        <v>12.8553</v>
      </c>
      <c r="H116" s="5">
        <v>13.3</v>
      </c>
      <c r="I116" s="48">
        <v>23.8</v>
      </c>
      <c r="J116" s="48">
        <v>37.65</v>
      </c>
      <c r="K116" s="48">
        <v>38.549999999999997</v>
      </c>
      <c r="L116" s="3">
        <v>2000</v>
      </c>
      <c r="M116">
        <f t="shared" si="10"/>
        <v>3.3010299956639813</v>
      </c>
      <c r="N116" s="9">
        <v>114000</v>
      </c>
      <c r="O116" s="53">
        <v>65.900000000000006</v>
      </c>
      <c r="P116" s="53">
        <v>29.4</v>
      </c>
      <c r="Q116" s="53">
        <v>4.7</v>
      </c>
      <c r="R116" s="63">
        <v>1090</v>
      </c>
      <c r="S116">
        <f t="shared" si="11"/>
        <v>3.0374264979406238</v>
      </c>
      <c r="T116" s="27">
        <v>1140</v>
      </c>
      <c r="U116">
        <f t="shared" si="12"/>
        <v>3.0569048513364727</v>
      </c>
      <c r="V116">
        <v>140</v>
      </c>
      <c r="W116">
        <f t="shared" si="13"/>
        <v>2.1461280356782382</v>
      </c>
      <c r="X116">
        <v>1</v>
      </c>
      <c r="Y116">
        <f t="shared" si="14"/>
        <v>0</v>
      </c>
      <c r="Z116">
        <v>4</v>
      </c>
      <c r="AA116">
        <f t="shared" si="15"/>
        <v>0.6020599913279624</v>
      </c>
      <c r="AB116">
        <v>2.9</v>
      </c>
      <c r="AC116">
        <f t="shared" si="16"/>
        <v>0.46239799789895608</v>
      </c>
      <c r="AD116" s="71">
        <v>110</v>
      </c>
      <c r="AE116">
        <f t="shared" si="17"/>
        <v>2.0413926851582249</v>
      </c>
      <c r="AF116" s="15">
        <v>20</v>
      </c>
      <c r="AG116">
        <f t="shared" si="18"/>
        <v>1.3010299956639813</v>
      </c>
      <c r="AH116" s="18">
        <v>9.1</v>
      </c>
    </row>
    <row r="117" spans="1:34" ht="16" x14ac:dyDescent="0.2">
      <c r="A117" s="2" t="s">
        <v>135</v>
      </c>
      <c r="B117" s="3">
        <v>619000</v>
      </c>
      <c r="C117">
        <v>4.077</v>
      </c>
      <c r="D117" s="48">
        <v>4.6458000000000004</v>
      </c>
      <c r="F117" s="48">
        <v>3.0811999999999999</v>
      </c>
      <c r="G117" s="48">
        <v>12.919600000000001</v>
      </c>
      <c r="H117" s="5">
        <v>11.49</v>
      </c>
      <c r="I117" s="48">
        <v>23.97</v>
      </c>
      <c r="J117" s="48">
        <v>36.39</v>
      </c>
      <c r="K117" s="48">
        <v>39.64</v>
      </c>
      <c r="L117" s="6"/>
      <c r="M117" t="e">
        <f t="shared" si="10"/>
        <v>#NUM!</v>
      </c>
      <c r="N117" s="9">
        <v>158000</v>
      </c>
      <c r="O117" s="53">
        <v>70.5</v>
      </c>
      <c r="P117" s="53">
        <v>22.7</v>
      </c>
      <c r="Q117" s="53">
        <v>6.8000000000000007</v>
      </c>
      <c r="R117" s="63">
        <v>128258.99609375</v>
      </c>
      <c r="S117">
        <f t="shared" si="11"/>
        <v>5.1080878362934374</v>
      </c>
      <c r="T117" s="27">
        <v>82421.875</v>
      </c>
      <c r="U117">
        <f t="shared" si="12"/>
        <v>4.916042489985843</v>
      </c>
      <c r="V117">
        <v>105</v>
      </c>
      <c r="W117">
        <f t="shared" si="13"/>
        <v>2.0211892990699383</v>
      </c>
      <c r="Y117" t="e">
        <f t="shared" si="14"/>
        <v>#NUM!</v>
      </c>
      <c r="Z117">
        <v>58.4</v>
      </c>
      <c r="AA117">
        <f t="shared" si="15"/>
        <v>1.7664128471123994</v>
      </c>
      <c r="AB117">
        <v>13.6</v>
      </c>
      <c r="AC117">
        <f t="shared" si="16"/>
        <v>1.1335389083702174</v>
      </c>
      <c r="AD117" s="71">
        <v>1800</v>
      </c>
      <c r="AE117">
        <f t="shared" si="17"/>
        <v>3.255272505103306</v>
      </c>
      <c r="AF117" s="15">
        <v>110</v>
      </c>
      <c r="AG117">
        <f t="shared" si="18"/>
        <v>2.0413926851582249</v>
      </c>
      <c r="AH117" s="18">
        <v>8.6999999999999993</v>
      </c>
    </row>
    <row r="118" spans="1:34" ht="16" x14ac:dyDescent="0.2">
      <c r="A118" s="2" t="s">
        <v>136</v>
      </c>
      <c r="B118" s="3">
        <v>333000</v>
      </c>
      <c r="C118">
        <v>4.5827</v>
      </c>
      <c r="D118" s="48">
        <v>4.6651999999999996</v>
      </c>
      <c r="F118" s="48">
        <v>3.3868</v>
      </c>
      <c r="G118" s="48">
        <v>13.761300000000002</v>
      </c>
      <c r="H118" s="5">
        <v>7.95</v>
      </c>
      <c r="I118" s="48">
        <v>26.450000000000003</v>
      </c>
      <c r="J118" s="48">
        <v>41.08</v>
      </c>
      <c r="K118" s="48">
        <v>32.47</v>
      </c>
      <c r="L118" s="3">
        <v>8000</v>
      </c>
      <c r="M118">
        <f t="shared" si="10"/>
        <v>3.9030899869919438</v>
      </c>
      <c r="N118" s="9">
        <v>667000</v>
      </c>
      <c r="O118" s="53">
        <v>77.400000000000006</v>
      </c>
      <c r="P118" s="53">
        <v>18.100000000000001</v>
      </c>
      <c r="Q118" s="53">
        <v>4.4000000000000004</v>
      </c>
      <c r="R118" s="63">
        <v>3440</v>
      </c>
      <c r="S118">
        <f t="shared" si="11"/>
        <v>3.53655844257153</v>
      </c>
      <c r="T118" s="27">
        <v>4459</v>
      </c>
      <c r="U118">
        <f t="shared" si="12"/>
        <v>3.6492374723496073</v>
      </c>
      <c r="V118">
        <v>435</v>
      </c>
      <c r="W118">
        <f t="shared" si="13"/>
        <v>2.6384892569546374</v>
      </c>
      <c r="X118">
        <v>0.5</v>
      </c>
      <c r="Y118">
        <f t="shared" si="14"/>
        <v>-0.3010299956639812</v>
      </c>
      <c r="Z118">
        <v>42.9</v>
      </c>
      <c r="AA118">
        <f t="shared" si="15"/>
        <v>1.6324572921847242</v>
      </c>
      <c r="AB118">
        <v>4.7777777777777777</v>
      </c>
      <c r="AC118">
        <f t="shared" si="16"/>
        <v>0.67922594614026166</v>
      </c>
      <c r="AD118" s="13">
        <v>860</v>
      </c>
      <c r="AE118">
        <f t="shared" si="17"/>
        <v>2.9344984512435679</v>
      </c>
      <c r="AF118" s="15">
        <v>60</v>
      </c>
      <c r="AG118">
        <f t="shared" si="18"/>
        <v>1.7781512503836436</v>
      </c>
      <c r="AH118" s="18">
        <v>8.9</v>
      </c>
    </row>
    <row r="119" spans="1:34" ht="16" x14ac:dyDescent="0.2">
      <c r="A119" s="2" t="s">
        <v>137</v>
      </c>
      <c r="B119" s="3">
        <v>182000</v>
      </c>
      <c r="C119">
        <v>4.2648999999999999</v>
      </c>
      <c r="D119" s="48">
        <v>4.7145999999999999</v>
      </c>
      <c r="F119" s="48">
        <v>3.2185999999999999</v>
      </c>
      <c r="G119" s="48">
        <v>13.298999999999999</v>
      </c>
      <c r="H119" s="5">
        <v>8.65</v>
      </c>
      <c r="I119" s="48">
        <v>27.07</v>
      </c>
      <c r="J119" s="48">
        <v>40.380000000000003</v>
      </c>
      <c r="K119" s="48">
        <v>32.549999999999997</v>
      </c>
      <c r="L119" s="3">
        <v>12000</v>
      </c>
      <c r="M119">
        <f t="shared" si="10"/>
        <v>4.0791812460476251</v>
      </c>
      <c r="N119" s="9">
        <v>273000</v>
      </c>
      <c r="O119" s="53">
        <v>71.5</v>
      </c>
      <c r="P119" s="53">
        <v>22.4</v>
      </c>
      <c r="Q119" s="53">
        <v>6.1</v>
      </c>
      <c r="R119" s="63">
        <v>2720</v>
      </c>
      <c r="S119">
        <f t="shared" si="11"/>
        <v>3.4345689040341987</v>
      </c>
      <c r="T119" s="27">
        <v>4000</v>
      </c>
      <c r="U119">
        <f t="shared" si="12"/>
        <v>3.6020599913279625</v>
      </c>
      <c r="V119">
        <v>615</v>
      </c>
      <c r="W119">
        <f t="shared" si="13"/>
        <v>2.7888751157754168</v>
      </c>
      <c r="X119">
        <v>7</v>
      </c>
      <c r="Y119">
        <f t="shared" si="14"/>
        <v>0.84509804001425681</v>
      </c>
      <c r="Z119">
        <v>74.599999999999994</v>
      </c>
      <c r="AA119">
        <f t="shared" si="15"/>
        <v>1.8727388274726688</v>
      </c>
      <c r="AB119">
        <v>22.8</v>
      </c>
      <c r="AC119">
        <f t="shared" si="16"/>
        <v>1.3579348470004537</v>
      </c>
      <c r="AD119" s="71">
        <f>5000*1.25</f>
        <v>6250</v>
      </c>
      <c r="AE119">
        <f t="shared" si="17"/>
        <v>3.7958800173440754</v>
      </c>
      <c r="AF119" s="15">
        <v>330</v>
      </c>
      <c r="AG119">
        <f t="shared" si="18"/>
        <v>2.5185139398778875</v>
      </c>
      <c r="AH119" s="18">
        <v>7.9</v>
      </c>
    </row>
    <row r="120" spans="1:34" ht="16" x14ac:dyDescent="0.2">
      <c r="A120" s="2" t="s">
        <v>138</v>
      </c>
      <c r="B120" s="3">
        <v>228000</v>
      </c>
      <c r="C120">
        <v>3.9496000000000002</v>
      </c>
      <c r="D120" s="48">
        <v>4.7154999999999996</v>
      </c>
      <c r="F120" s="48">
        <v>3.0842999999999998</v>
      </c>
      <c r="G120" s="48">
        <v>12.828500000000002</v>
      </c>
      <c r="H120" s="5">
        <v>9.8699999999999992</v>
      </c>
      <c r="I120" s="48">
        <v>26.3</v>
      </c>
      <c r="J120" s="48">
        <v>35.83</v>
      </c>
      <c r="K120" s="48">
        <v>37.869999999999997</v>
      </c>
      <c r="L120" s="3">
        <v>18000</v>
      </c>
      <c r="M120">
        <f t="shared" si="10"/>
        <v>4.2552725051033065</v>
      </c>
      <c r="N120" s="9">
        <v>159000</v>
      </c>
      <c r="O120" s="53">
        <v>71.099999999999994</v>
      </c>
      <c r="P120" s="53">
        <v>22.6</v>
      </c>
      <c r="Q120" s="53">
        <v>6.3</v>
      </c>
      <c r="R120" s="63">
        <v>19000</v>
      </c>
      <c r="S120">
        <f t="shared" si="11"/>
        <v>4.2787536009528289</v>
      </c>
      <c r="T120" s="27">
        <v>57000</v>
      </c>
      <c r="U120">
        <f t="shared" si="12"/>
        <v>4.7558748556724915</v>
      </c>
      <c r="V120">
        <v>2370</v>
      </c>
      <c r="W120">
        <f t="shared" si="13"/>
        <v>3.374748346010104</v>
      </c>
      <c r="X120">
        <v>66</v>
      </c>
      <c r="Y120">
        <f t="shared" si="14"/>
        <v>1.8195439355418688</v>
      </c>
      <c r="Z120">
        <v>304.44444444444446</v>
      </c>
      <c r="AA120">
        <f t="shared" si="15"/>
        <v>2.4835080533810632</v>
      </c>
      <c r="AB120">
        <v>61.7</v>
      </c>
      <c r="AC120">
        <f t="shared" si="16"/>
        <v>1.7902851640332418</v>
      </c>
      <c r="AD120" s="72">
        <v>5000</v>
      </c>
      <c r="AE120">
        <f t="shared" si="17"/>
        <v>3.6989700043360187</v>
      </c>
      <c r="AF120" s="15">
        <f>16000*1.25</f>
        <v>20000</v>
      </c>
      <c r="AG120">
        <f t="shared" si="18"/>
        <v>4.3010299956639813</v>
      </c>
      <c r="AH120" s="18">
        <v>6.3</v>
      </c>
    </row>
    <row r="121" spans="1:34" ht="16" x14ac:dyDescent="0.2">
      <c r="A121" s="2" t="s">
        <v>139</v>
      </c>
      <c r="B121" s="3">
        <v>437000</v>
      </c>
      <c r="C121">
        <v>3.8460999999999994</v>
      </c>
      <c r="D121" s="48">
        <v>4.6935000000000002</v>
      </c>
      <c r="F121" s="48">
        <v>2.9413999999999998</v>
      </c>
      <c r="G121" s="48">
        <v>12.585199999999999</v>
      </c>
      <c r="H121" s="5">
        <v>9.34</v>
      </c>
      <c r="I121" s="48">
        <v>25.569999999999997</v>
      </c>
      <c r="J121" s="48">
        <v>38.01</v>
      </c>
      <c r="K121" s="48">
        <v>36.42</v>
      </c>
      <c r="L121" s="3">
        <v>26000</v>
      </c>
      <c r="M121">
        <f t="shared" si="10"/>
        <v>4.4149733479708182</v>
      </c>
      <c r="N121" s="9">
        <v>199000</v>
      </c>
      <c r="O121" s="53">
        <v>71.8</v>
      </c>
      <c r="P121" s="53">
        <v>23.2</v>
      </c>
      <c r="Q121" s="53">
        <v>5</v>
      </c>
      <c r="R121" s="63">
        <v>8988</v>
      </c>
      <c r="S121">
        <f t="shared" si="11"/>
        <v>3.9536630637470913</v>
      </c>
      <c r="T121" s="27">
        <v>24000</v>
      </c>
      <c r="U121">
        <f t="shared" si="12"/>
        <v>4.3802112417116064</v>
      </c>
      <c r="V121">
        <v>1235</v>
      </c>
      <c r="W121">
        <f t="shared" si="13"/>
        <v>3.0916669575956846</v>
      </c>
      <c r="X121">
        <v>112.5</v>
      </c>
      <c r="Y121">
        <f t="shared" si="14"/>
        <v>2.0511525224473814</v>
      </c>
      <c r="Z121">
        <v>599.9</v>
      </c>
      <c r="AA121">
        <f t="shared" si="15"/>
        <v>2.778078861937455</v>
      </c>
      <c r="AB121">
        <v>207</v>
      </c>
      <c r="AC121">
        <f t="shared" si="16"/>
        <v>2.3159703454569178</v>
      </c>
      <c r="AD121" s="71">
        <f>5000*1.25</f>
        <v>6250</v>
      </c>
      <c r="AE121">
        <f t="shared" si="17"/>
        <v>3.7958800173440754</v>
      </c>
      <c r="AF121" s="74">
        <v>5400</v>
      </c>
      <c r="AG121">
        <f t="shared" si="18"/>
        <v>3.7323937598229686</v>
      </c>
      <c r="AH121" s="18">
        <v>7.9</v>
      </c>
    </row>
    <row r="122" spans="1:34" ht="16" x14ac:dyDescent="0.2">
      <c r="A122" s="2" t="s">
        <v>140</v>
      </c>
      <c r="B122" s="3">
        <v>156000</v>
      </c>
      <c r="C122">
        <v>4.1395</v>
      </c>
      <c r="D122" s="48">
        <v>4.7465999999999999</v>
      </c>
      <c r="F122" s="48">
        <v>3.032</v>
      </c>
      <c r="G122" s="48">
        <v>13.042299999999999</v>
      </c>
      <c r="H122" s="5">
        <v>12.54</v>
      </c>
      <c r="I122" s="48">
        <v>24.73</v>
      </c>
      <c r="J122" s="48">
        <v>39.130000000000003</v>
      </c>
      <c r="K122" s="48">
        <v>36.14</v>
      </c>
      <c r="L122" s="3">
        <v>8000</v>
      </c>
      <c r="M122">
        <f t="shared" si="10"/>
        <v>3.9030899869919438</v>
      </c>
      <c r="N122" s="9">
        <v>436000</v>
      </c>
      <c r="O122" s="53">
        <v>72.2</v>
      </c>
      <c r="P122" s="53">
        <v>23.5</v>
      </c>
      <c r="Q122" s="53">
        <v>4.3</v>
      </c>
      <c r="R122" s="63">
        <v>8349.5</v>
      </c>
      <c r="S122">
        <f t="shared" si="11"/>
        <v>3.9216604690473593</v>
      </c>
      <c r="T122" s="27">
        <v>89000</v>
      </c>
      <c r="U122">
        <f t="shared" si="12"/>
        <v>4.9493900066449124</v>
      </c>
      <c r="V122">
        <v>3650</v>
      </c>
      <c r="W122">
        <f t="shared" si="13"/>
        <v>3.5622928644564746</v>
      </c>
      <c r="X122">
        <v>230</v>
      </c>
      <c r="Y122">
        <f t="shared" si="14"/>
        <v>2.3617278360175931</v>
      </c>
      <c r="Z122">
        <v>217.1</v>
      </c>
      <c r="AA122">
        <f t="shared" si="15"/>
        <v>2.3366598234544202</v>
      </c>
      <c r="AB122">
        <v>43</v>
      </c>
      <c r="AC122">
        <f t="shared" si="16"/>
        <v>1.6334684555795864</v>
      </c>
      <c r="AD122" s="71">
        <v>1400</v>
      </c>
      <c r="AE122">
        <f t="shared" si="17"/>
        <v>3.1461280356782382</v>
      </c>
      <c r="AF122" s="15">
        <v>330</v>
      </c>
      <c r="AG122">
        <f t="shared" si="18"/>
        <v>2.5185139398778875</v>
      </c>
      <c r="AH122" s="18">
        <v>9</v>
      </c>
    </row>
    <row r="123" spans="1:34" ht="16" x14ac:dyDescent="0.2">
      <c r="A123" s="2" t="s">
        <v>141</v>
      </c>
      <c r="B123" s="3">
        <v>423000</v>
      </c>
      <c r="C123">
        <v>3.7317000000000005</v>
      </c>
      <c r="D123" s="48">
        <v>4.6075999999999997</v>
      </c>
      <c r="F123" s="48">
        <v>2.9316</v>
      </c>
      <c r="G123" s="48">
        <v>12.3644</v>
      </c>
      <c r="H123" s="5">
        <v>11.07</v>
      </c>
      <c r="I123" s="48">
        <v>23.68</v>
      </c>
      <c r="J123" s="48">
        <v>36.619999999999997</v>
      </c>
      <c r="K123" s="48">
        <v>39.700000000000003</v>
      </c>
      <c r="L123" s="6"/>
      <c r="M123" t="e">
        <f t="shared" si="10"/>
        <v>#NUM!</v>
      </c>
      <c r="N123" s="9">
        <v>148000</v>
      </c>
      <c r="O123" s="53">
        <v>72.900000000000006</v>
      </c>
      <c r="P123" s="53">
        <v>22.2</v>
      </c>
      <c r="Q123" s="53">
        <v>5</v>
      </c>
      <c r="R123" s="63">
        <v>75000</v>
      </c>
      <c r="S123">
        <f t="shared" si="11"/>
        <v>4.8750612633917001</v>
      </c>
      <c r="T123" s="27">
        <v>63000</v>
      </c>
      <c r="U123">
        <f t="shared" si="12"/>
        <v>4.7993405494535821</v>
      </c>
      <c r="V123">
        <v>3345</v>
      </c>
      <c r="W123">
        <f t="shared" si="13"/>
        <v>3.524396122103842</v>
      </c>
      <c r="X123">
        <v>2.5</v>
      </c>
      <c r="Y123">
        <f t="shared" si="14"/>
        <v>0.3979400086720376</v>
      </c>
      <c r="Z123">
        <v>8.6999999999999993</v>
      </c>
      <c r="AA123">
        <f t="shared" si="15"/>
        <v>0.93951925261861846</v>
      </c>
      <c r="AB123">
        <v>8</v>
      </c>
      <c r="AC123">
        <f t="shared" si="16"/>
        <v>0.90308998699194354</v>
      </c>
      <c r="AD123" s="13">
        <v>480</v>
      </c>
      <c r="AE123">
        <f t="shared" si="17"/>
        <v>2.6812412373755872</v>
      </c>
      <c r="AF123" s="15"/>
      <c r="AG123" t="e">
        <f t="shared" si="18"/>
        <v>#NUM!</v>
      </c>
      <c r="AH123" s="18">
        <v>7.7</v>
      </c>
    </row>
    <row r="124" spans="1:34" ht="16" x14ac:dyDescent="0.2">
      <c r="A124" s="2" t="s">
        <v>143</v>
      </c>
      <c r="B124" s="3">
        <v>426000</v>
      </c>
      <c r="C124">
        <v>4.2016999999999998</v>
      </c>
      <c r="D124" s="48">
        <v>4.6273999999999997</v>
      </c>
      <c r="F124" s="48">
        <v>3.1522000000000001</v>
      </c>
      <c r="G124" s="48">
        <v>13.081099999999998</v>
      </c>
      <c r="H124" s="5">
        <v>10.63</v>
      </c>
      <c r="I124" s="48">
        <v>26.06</v>
      </c>
      <c r="J124" s="48">
        <v>41.15</v>
      </c>
      <c r="K124" s="48">
        <v>32.799999999999997</v>
      </c>
      <c r="L124" s="3">
        <v>15000</v>
      </c>
      <c r="M124">
        <f t="shared" si="10"/>
        <v>4.1760912590556813</v>
      </c>
      <c r="N124" s="9">
        <v>430000</v>
      </c>
      <c r="O124" s="53">
        <v>76.7</v>
      </c>
      <c r="P124" s="53">
        <v>17.5</v>
      </c>
      <c r="Q124" s="53">
        <v>5.7</v>
      </c>
      <c r="R124" s="63">
        <v>15604.5</v>
      </c>
      <c r="S124">
        <f t="shared" si="11"/>
        <v>4.1932498575434964</v>
      </c>
      <c r="T124" s="27">
        <v>23000</v>
      </c>
      <c r="U124">
        <f t="shared" si="12"/>
        <v>4.3617278360175931</v>
      </c>
      <c r="V124">
        <v>2975</v>
      </c>
      <c r="W124">
        <f t="shared" si="13"/>
        <v>3.4734869700645685</v>
      </c>
      <c r="X124">
        <v>255</v>
      </c>
      <c r="Y124">
        <f t="shared" si="14"/>
        <v>2.406540180433955</v>
      </c>
      <c r="Z124">
        <v>5.4</v>
      </c>
      <c r="AA124">
        <f t="shared" si="15"/>
        <v>0.7323937598229685</v>
      </c>
      <c r="AB124">
        <v>2.8</v>
      </c>
      <c r="AC124">
        <f t="shared" si="16"/>
        <v>0.44715803134221921</v>
      </c>
      <c r="AD124" s="13">
        <v>90</v>
      </c>
      <c r="AE124">
        <f t="shared" si="17"/>
        <v>1.954242509439325</v>
      </c>
      <c r="AF124" s="15">
        <v>70</v>
      </c>
      <c r="AG124">
        <f t="shared" si="18"/>
        <v>1.8450980400142569</v>
      </c>
      <c r="AH124" s="18">
        <v>5</v>
      </c>
    </row>
    <row r="125" spans="1:34" ht="16" x14ac:dyDescent="0.2">
      <c r="A125" s="2" t="s">
        <v>144</v>
      </c>
      <c r="B125" s="3">
        <v>342000</v>
      </c>
      <c r="C125">
        <v>4.2877999999999998</v>
      </c>
      <c r="D125" s="48">
        <v>4.6413000000000002</v>
      </c>
      <c r="F125" s="48">
        <v>3.2842999999999996</v>
      </c>
      <c r="G125" s="48">
        <v>13.311700000000002</v>
      </c>
      <c r="H125" s="5">
        <v>7.84</v>
      </c>
      <c r="I125" s="48">
        <v>25.670000000000005</v>
      </c>
      <c r="J125" s="48">
        <v>37.590000000000003</v>
      </c>
      <c r="K125" s="48">
        <v>36.74</v>
      </c>
      <c r="L125" s="3">
        <v>12000</v>
      </c>
      <c r="M125">
        <f t="shared" si="10"/>
        <v>4.0791812460476251</v>
      </c>
      <c r="N125" s="9">
        <v>384000</v>
      </c>
      <c r="O125" s="53">
        <v>72</v>
      </c>
      <c r="P125" s="53">
        <v>24.2</v>
      </c>
      <c r="Q125" s="53">
        <v>3.7000000000000006</v>
      </c>
      <c r="R125" s="63">
        <v>16722</v>
      </c>
      <c r="S125">
        <f t="shared" si="11"/>
        <v>4.2232882190969478</v>
      </c>
      <c r="T125" s="27">
        <v>16556.5</v>
      </c>
      <c r="U125">
        <f t="shared" si="12"/>
        <v>4.2189685334548663</v>
      </c>
      <c r="V125">
        <v>490</v>
      </c>
      <c r="W125">
        <f t="shared" si="13"/>
        <v>2.6901960800285138</v>
      </c>
      <c r="X125">
        <v>38</v>
      </c>
      <c r="Y125">
        <f t="shared" si="14"/>
        <v>1.5797835966168101</v>
      </c>
      <c r="Z125">
        <v>6.6</v>
      </c>
      <c r="AA125">
        <f t="shared" si="15"/>
        <v>0.81954393554186866</v>
      </c>
      <c r="AB125">
        <v>4.9000000000000004</v>
      </c>
      <c r="AC125">
        <f t="shared" si="16"/>
        <v>0.69019608002851374</v>
      </c>
      <c r="AD125" s="13">
        <v>270</v>
      </c>
      <c r="AE125">
        <f t="shared" si="17"/>
        <v>2.4313637641589874</v>
      </c>
      <c r="AF125" s="15">
        <v>20</v>
      </c>
      <c r="AG125">
        <f t="shared" si="18"/>
        <v>1.3010299956639813</v>
      </c>
      <c r="AH125" s="18">
        <v>5.3</v>
      </c>
    </row>
    <row r="126" spans="1:34" ht="16" x14ac:dyDescent="0.2">
      <c r="A126" s="2" t="s">
        <v>145</v>
      </c>
      <c r="B126" s="3">
        <v>264000</v>
      </c>
      <c r="C126">
        <v>4.2882999999999996</v>
      </c>
      <c r="D126" s="48">
        <v>4.6555999999999997</v>
      </c>
      <c r="F126" s="48">
        <v>3.2608999999999999</v>
      </c>
      <c r="G126" s="48">
        <v>13.301099999999998</v>
      </c>
      <c r="H126" s="5">
        <v>10.45</v>
      </c>
      <c r="I126" s="48">
        <v>25.94</v>
      </c>
      <c r="J126" s="48">
        <v>37.75</v>
      </c>
      <c r="K126" s="48">
        <v>36.31</v>
      </c>
      <c r="L126" s="3">
        <v>11000</v>
      </c>
      <c r="M126">
        <f t="shared" si="10"/>
        <v>4.0413926851582254</v>
      </c>
      <c r="N126" s="9">
        <v>246000</v>
      </c>
      <c r="O126" s="53">
        <v>74.099999999999994</v>
      </c>
      <c r="P126" s="53">
        <v>22.4</v>
      </c>
      <c r="Q126" s="53">
        <v>3.5000000000000004</v>
      </c>
      <c r="R126" s="63">
        <v>16432</v>
      </c>
      <c r="S126">
        <f t="shared" si="11"/>
        <v>4.2156904262532029</v>
      </c>
      <c r="T126" s="27"/>
      <c r="U126" t="e">
        <f t="shared" si="12"/>
        <v>#NUM!</v>
      </c>
      <c r="V126">
        <v>800</v>
      </c>
      <c r="W126">
        <f t="shared" si="13"/>
        <v>2.9030899869919438</v>
      </c>
      <c r="X126">
        <v>15</v>
      </c>
      <c r="Y126">
        <f t="shared" si="14"/>
        <v>1.1760912590556813</v>
      </c>
      <c r="Z126">
        <v>5.7</v>
      </c>
      <c r="AA126">
        <f t="shared" si="15"/>
        <v>0.75587485567249146</v>
      </c>
      <c r="AB126">
        <v>4.8888888888888893</v>
      </c>
      <c r="AC126">
        <f t="shared" si="16"/>
        <v>0.68921016704686255</v>
      </c>
      <c r="AD126" s="13">
        <v>460</v>
      </c>
      <c r="AE126">
        <f t="shared" si="17"/>
        <v>2.6627578316815739</v>
      </c>
      <c r="AF126" s="15">
        <v>20</v>
      </c>
      <c r="AG126">
        <f t="shared" si="18"/>
        <v>1.3010299956639813</v>
      </c>
      <c r="AH126" s="18">
        <v>5.3</v>
      </c>
    </row>
    <row r="127" spans="1:34" ht="16" x14ac:dyDescent="0.2">
      <c r="A127" s="2" t="s">
        <v>146</v>
      </c>
      <c r="B127" s="3">
        <v>368000</v>
      </c>
      <c r="C127">
        <v>4.0803000000000003</v>
      </c>
      <c r="D127" s="48">
        <v>4.6992000000000003</v>
      </c>
      <c r="F127" s="48">
        <v>3.0057</v>
      </c>
      <c r="G127" s="48">
        <v>12.883600000000001</v>
      </c>
      <c r="H127" s="5">
        <v>9.3800000000000008</v>
      </c>
      <c r="I127" s="48">
        <v>25.040000000000003</v>
      </c>
      <c r="J127" s="48">
        <v>35.78</v>
      </c>
      <c r="K127" s="48">
        <v>39.18</v>
      </c>
      <c r="L127" s="3">
        <v>11000</v>
      </c>
      <c r="M127">
        <f t="shared" si="10"/>
        <v>4.0413926851582254</v>
      </c>
      <c r="N127" s="9">
        <v>224000</v>
      </c>
      <c r="O127" s="53">
        <v>68.2</v>
      </c>
      <c r="P127" s="53">
        <v>24.1</v>
      </c>
      <c r="Q127" s="53">
        <v>7.7</v>
      </c>
      <c r="R127" s="63">
        <v>11272</v>
      </c>
      <c r="S127">
        <f t="shared" si="11"/>
        <v>4.0520009801013002</v>
      </c>
      <c r="T127" s="27">
        <v>9946</v>
      </c>
      <c r="U127">
        <f t="shared" si="12"/>
        <v>3.9976484548962063</v>
      </c>
      <c r="V127">
        <v>2830</v>
      </c>
      <c r="W127">
        <f t="shared" si="13"/>
        <v>3.4517864355242902</v>
      </c>
      <c r="X127">
        <v>28</v>
      </c>
      <c r="Y127">
        <f t="shared" si="14"/>
        <v>1.4471580313422192</v>
      </c>
      <c r="Z127">
        <v>5.3</v>
      </c>
      <c r="AA127">
        <f t="shared" si="15"/>
        <v>0.72427586960078905</v>
      </c>
      <c r="AB127">
        <v>1.7</v>
      </c>
      <c r="AC127">
        <f t="shared" si="16"/>
        <v>0.23044892137827391</v>
      </c>
      <c r="AD127" s="13">
        <v>440</v>
      </c>
      <c r="AE127">
        <f t="shared" si="17"/>
        <v>2.6434526764861874</v>
      </c>
      <c r="AF127" s="15"/>
      <c r="AG127" t="e">
        <f t="shared" si="18"/>
        <v>#NUM!</v>
      </c>
      <c r="AH127" s="18">
        <v>4.7</v>
      </c>
    </row>
    <row r="128" spans="1:34" ht="16" x14ac:dyDescent="0.2">
      <c r="A128" s="2" t="s">
        <v>147</v>
      </c>
      <c r="B128" s="3">
        <v>146000</v>
      </c>
      <c r="C128">
        <v>3.3734999999999999</v>
      </c>
      <c r="D128" s="48">
        <v>4.6696</v>
      </c>
      <c r="F128" s="48">
        <v>3.0939000000000001</v>
      </c>
      <c r="G128" s="48">
        <v>12.2456</v>
      </c>
      <c r="H128" s="5">
        <v>7.34</v>
      </c>
      <c r="I128" s="48">
        <v>24.63</v>
      </c>
      <c r="J128" s="48">
        <v>37.11</v>
      </c>
      <c r="K128" s="48">
        <v>38.26</v>
      </c>
      <c r="L128" s="3">
        <v>7000</v>
      </c>
      <c r="M128">
        <f t="shared" si="10"/>
        <v>3.8450980400142569</v>
      </c>
      <c r="N128" s="9">
        <v>397000</v>
      </c>
      <c r="O128" s="53">
        <v>74.8</v>
      </c>
      <c r="P128" s="53">
        <v>19.5</v>
      </c>
      <c r="Q128" s="53">
        <v>5.7</v>
      </c>
      <c r="R128" s="63">
        <v>9160</v>
      </c>
      <c r="S128">
        <f t="shared" si="11"/>
        <v>3.9618954736678504</v>
      </c>
      <c r="T128" s="27">
        <v>11932.5</v>
      </c>
      <c r="U128">
        <f t="shared" si="12"/>
        <v>4.0767314430382813</v>
      </c>
      <c r="V128">
        <v>3865</v>
      </c>
      <c r="W128">
        <f t="shared" si="13"/>
        <v>3.5871494982543437</v>
      </c>
      <c r="X128">
        <v>675</v>
      </c>
      <c r="Y128">
        <f t="shared" si="14"/>
        <v>2.8293037728310249</v>
      </c>
      <c r="Z128">
        <v>0.2</v>
      </c>
      <c r="AA128">
        <f t="shared" si="15"/>
        <v>-0.69897000433601875</v>
      </c>
      <c r="AB128">
        <v>0.3</v>
      </c>
      <c r="AC128">
        <f t="shared" si="16"/>
        <v>-0.52287874528033762</v>
      </c>
      <c r="AD128" s="13">
        <v>64</v>
      </c>
      <c r="AE128">
        <f t="shared" si="17"/>
        <v>1.8061799739838871</v>
      </c>
      <c r="AF128" s="15">
        <v>20</v>
      </c>
      <c r="AG128">
        <f t="shared" si="18"/>
        <v>1.3010299956639813</v>
      </c>
      <c r="AH128" s="18">
        <v>2.8</v>
      </c>
    </row>
    <row r="129" spans="1:34" ht="16" x14ac:dyDescent="0.2">
      <c r="A129" s="2" t="s">
        <v>148</v>
      </c>
      <c r="B129" s="3">
        <v>127000</v>
      </c>
      <c r="C129">
        <v>3.9477000000000007</v>
      </c>
      <c r="D129" s="48">
        <v>4.6487999999999996</v>
      </c>
      <c r="F129" s="48">
        <v>3.1850000000000005</v>
      </c>
      <c r="G129" s="48">
        <v>12.903300000000002</v>
      </c>
      <c r="H129" s="5">
        <v>12.2</v>
      </c>
      <c r="I129" s="48">
        <v>24.06</v>
      </c>
      <c r="J129" s="48">
        <v>35.130000000000003</v>
      </c>
      <c r="K129" s="48">
        <v>40.799999999999997</v>
      </c>
      <c r="L129" s="6"/>
      <c r="M129" t="e">
        <f t="shared" si="10"/>
        <v>#NUM!</v>
      </c>
      <c r="N129" s="9">
        <v>176000</v>
      </c>
      <c r="O129" s="53">
        <v>68.900000000000006</v>
      </c>
      <c r="P129" s="53">
        <v>24.2</v>
      </c>
      <c r="Q129" s="53">
        <v>6.8000000000000007</v>
      </c>
      <c r="R129" s="63">
        <v>2280</v>
      </c>
      <c r="S129">
        <f t="shared" si="11"/>
        <v>3.357934847000454</v>
      </c>
      <c r="T129" s="27">
        <v>2400</v>
      </c>
      <c r="U129">
        <f t="shared" si="12"/>
        <v>3.3802112417116059</v>
      </c>
      <c r="V129">
        <v>45</v>
      </c>
      <c r="W129">
        <f t="shared" si="13"/>
        <v>1.6532125137753437</v>
      </c>
      <c r="X129">
        <v>0.125</v>
      </c>
      <c r="Y129">
        <f t="shared" si="14"/>
        <v>-0.90308998699194354</v>
      </c>
      <c r="Z129">
        <v>0.9</v>
      </c>
      <c r="AA129">
        <f t="shared" si="15"/>
        <v>-4.5757490560675115E-2</v>
      </c>
      <c r="AB129">
        <v>1.1000000000000001</v>
      </c>
      <c r="AC129">
        <f t="shared" si="16"/>
        <v>4.1392685158225077E-2</v>
      </c>
      <c r="AD129" s="13">
        <v>240</v>
      </c>
      <c r="AE129">
        <f t="shared" si="17"/>
        <v>2.3802112417116059</v>
      </c>
      <c r="AF129" s="15"/>
      <c r="AG129" t="e">
        <f t="shared" si="18"/>
        <v>#NUM!</v>
      </c>
      <c r="AH129" s="18">
        <v>9.9</v>
      </c>
    </row>
    <row r="130" spans="1:34" ht="16" x14ac:dyDescent="0.2">
      <c r="A130" s="2" t="s">
        <v>149</v>
      </c>
      <c r="B130" s="3">
        <v>93000</v>
      </c>
      <c r="C130">
        <v>4.3851000000000004</v>
      </c>
      <c r="D130" s="48">
        <v>4.6879</v>
      </c>
      <c r="F130" s="48">
        <v>3.2732999999999999</v>
      </c>
      <c r="G130" s="48">
        <v>13.4633</v>
      </c>
      <c r="H130" s="5">
        <v>9.98</v>
      </c>
      <c r="I130" s="48">
        <v>25.370000000000005</v>
      </c>
      <c r="J130" s="48">
        <v>37.659999999999997</v>
      </c>
      <c r="K130" s="48">
        <v>36.97</v>
      </c>
      <c r="L130" s="3">
        <v>7000</v>
      </c>
      <c r="M130">
        <f t="shared" si="10"/>
        <v>3.8450980400142569</v>
      </c>
      <c r="N130" s="9">
        <v>145000</v>
      </c>
      <c r="O130" s="53">
        <v>74.3</v>
      </c>
      <c r="P130" s="53">
        <v>20.6</v>
      </c>
      <c r="Q130" s="53">
        <v>5</v>
      </c>
      <c r="R130" s="63">
        <v>590</v>
      </c>
      <c r="S130">
        <f t="shared" si="11"/>
        <v>2.7708520116421442</v>
      </c>
      <c r="T130" s="27">
        <v>1200</v>
      </c>
      <c r="U130">
        <f t="shared" si="12"/>
        <v>3.0791812460476247</v>
      </c>
      <c r="V130">
        <v>5</v>
      </c>
      <c r="W130">
        <f t="shared" si="13"/>
        <v>0.69897000433601886</v>
      </c>
      <c r="X130">
        <v>4</v>
      </c>
      <c r="Y130">
        <f t="shared" si="14"/>
        <v>0.6020599913279624</v>
      </c>
      <c r="Z130">
        <v>0.2</v>
      </c>
      <c r="AA130">
        <f t="shared" si="15"/>
        <v>-0.69897000433601875</v>
      </c>
      <c r="AB130">
        <v>0.8</v>
      </c>
      <c r="AC130">
        <f t="shared" si="16"/>
        <v>-9.6910013008056392E-2</v>
      </c>
      <c r="AD130" s="13">
        <v>480</v>
      </c>
      <c r="AE130">
        <f t="shared" si="17"/>
        <v>2.6812412373755872</v>
      </c>
      <c r="AF130" s="15"/>
      <c r="AG130" t="e">
        <f t="shared" si="18"/>
        <v>#NUM!</v>
      </c>
      <c r="AH130" s="18">
        <v>9.5</v>
      </c>
    </row>
    <row r="131" spans="1:34" ht="16" x14ac:dyDescent="0.2">
      <c r="A131" s="2" t="s">
        <v>150</v>
      </c>
      <c r="B131" s="3">
        <v>98000</v>
      </c>
      <c r="C131">
        <v>4.6105</v>
      </c>
      <c r="D131" s="48">
        <v>4.6795</v>
      </c>
      <c r="F131" s="48">
        <v>3.2814000000000001</v>
      </c>
      <c r="G131" s="48">
        <v>13.689600000000002</v>
      </c>
      <c r="H131" s="5">
        <v>8.81</v>
      </c>
      <c r="I131" s="48">
        <v>25.35</v>
      </c>
      <c r="J131" s="48">
        <v>39.57</v>
      </c>
      <c r="K131" s="48">
        <v>35.090000000000003</v>
      </c>
      <c r="L131" s="3">
        <v>2000</v>
      </c>
      <c r="M131">
        <f t="shared" si="10"/>
        <v>3.3010299956639813</v>
      </c>
      <c r="N131" s="9">
        <v>95000</v>
      </c>
      <c r="O131" s="53">
        <v>68.099999999999994</v>
      </c>
      <c r="P131" s="53">
        <v>25.5</v>
      </c>
      <c r="Q131" s="53">
        <v>6.4</v>
      </c>
      <c r="R131" s="63">
        <v>2000</v>
      </c>
      <c r="S131">
        <f t="shared" si="11"/>
        <v>3.3010299956639813</v>
      </c>
      <c r="T131" s="27">
        <v>1820</v>
      </c>
      <c r="U131">
        <f t="shared" si="12"/>
        <v>3.2600713879850747</v>
      </c>
      <c r="V131">
        <v>1.25</v>
      </c>
      <c r="W131">
        <f t="shared" si="13"/>
        <v>9.691001300805642E-2</v>
      </c>
      <c r="X131">
        <v>21.5</v>
      </c>
      <c r="Y131">
        <f t="shared" si="14"/>
        <v>1.3324384599156054</v>
      </c>
      <c r="Z131">
        <v>0.4</v>
      </c>
      <c r="AA131">
        <f t="shared" si="15"/>
        <v>-0.3979400086720376</v>
      </c>
      <c r="AB131">
        <v>0.1</v>
      </c>
      <c r="AC131">
        <f t="shared" si="16"/>
        <v>-1</v>
      </c>
      <c r="AD131" s="13">
        <v>19</v>
      </c>
      <c r="AE131">
        <f t="shared" si="17"/>
        <v>1.2787536009528289</v>
      </c>
      <c r="AF131" s="15">
        <v>20</v>
      </c>
      <c r="AG131">
        <f t="shared" si="18"/>
        <v>1.3010299956639813</v>
      </c>
      <c r="AH131" s="18">
        <v>9</v>
      </c>
    </row>
    <row r="132" spans="1:34" ht="16" x14ac:dyDescent="0.2">
      <c r="A132" s="2" t="s">
        <v>151</v>
      </c>
      <c r="B132" s="3">
        <v>101000</v>
      </c>
      <c r="C132">
        <v>4.3792999999999997</v>
      </c>
      <c r="D132" s="48">
        <v>4.7447999999999997</v>
      </c>
      <c r="F132" s="48">
        <v>3.2279</v>
      </c>
      <c r="G132" s="48">
        <v>13.460900000000001</v>
      </c>
      <c r="H132" s="5">
        <v>10.95</v>
      </c>
      <c r="I132" s="48">
        <v>25.869999999999997</v>
      </c>
      <c r="J132" s="48">
        <v>37.46</v>
      </c>
      <c r="K132" s="48">
        <v>36.67</v>
      </c>
      <c r="L132" s="3">
        <v>1000</v>
      </c>
      <c r="M132">
        <f t="shared" ref="M132:M195" si="19">LOG(L132)</f>
        <v>3</v>
      </c>
      <c r="N132" s="9">
        <v>91000</v>
      </c>
      <c r="O132" s="53">
        <v>67.900000000000006</v>
      </c>
      <c r="P132" s="53">
        <v>26.700000000000003</v>
      </c>
      <c r="Q132" s="53">
        <v>5.3</v>
      </c>
      <c r="R132" s="63">
        <v>2340</v>
      </c>
      <c r="S132">
        <f t="shared" ref="S132:S195" si="20">LOG(R132)</f>
        <v>3.369215857410143</v>
      </c>
      <c r="T132" s="27">
        <v>2860</v>
      </c>
      <c r="U132">
        <f t="shared" ref="U132:U195" si="21">LOG(T132)</f>
        <v>3.4563660331290431</v>
      </c>
      <c r="V132">
        <v>215</v>
      </c>
      <c r="W132">
        <f t="shared" ref="W132:W195" si="22">LOG(V132)</f>
        <v>2.3324384599156054</v>
      </c>
      <c r="X132">
        <v>38.5</v>
      </c>
      <c r="Y132">
        <f t="shared" ref="Y132:Y195" si="23">LOG(X132)</f>
        <v>1.5854607295085006</v>
      </c>
      <c r="Z132">
        <v>0.3</v>
      </c>
      <c r="AA132">
        <f t="shared" ref="AA132:AA195" si="24">LOG(Z132)</f>
        <v>-0.52287874528033762</v>
      </c>
      <c r="AB132">
        <v>0.2</v>
      </c>
      <c r="AC132">
        <f t="shared" ref="AC132:AC195" si="25">LOG(AB132)</f>
        <v>-0.69897000433601875</v>
      </c>
      <c r="AD132" s="13">
        <v>40</v>
      </c>
      <c r="AE132">
        <f t="shared" ref="AE132:AE195" si="26">LOG(AD132)</f>
        <v>1.6020599913279623</v>
      </c>
      <c r="AF132" s="15"/>
      <c r="AG132" t="e">
        <f t="shared" si="18"/>
        <v>#NUM!</v>
      </c>
      <c r="AH132" s="18">
        <v>9.4</v>
      </c>
    </row>
    <row r="133" spans="1:34" ht="16" x14ac:dyDescent="0.2">
      <c r="A133" s="2" t="s">
        <v>152</v>
      </c>
      <c r="B133" s="3">
        <v>154000</v>
      </c>
      <c r="C133">
        <v>4.0086000000000004</v>
      </c>
      <c r="D133" s="48">
        <v>4.7153</v>
      </c>
      <c r="F133" s="48">
        <v>3.1821000000000002</v>
      </c>
      <c r="G133" s="48">
        <v>12.994999999999997</v>
      </c>
      <c r="H133" s="5">
        <v>8</v>
      </c>
      <c r="I133" s="48">
        <v>27.57</v>
      </c>
      <c r="J133" s="48">
        <v>35.46</v>
      </c>
      <c r="K133" s="48">
        <v>36.97</v>
      </c>
      <c r="L133" s="3">
        <v>2000</v>
      </c>
      <c r="M133">
        <f t="shared" si="19"/>
        <v>3.3010299956639813</v>
      </c>
      <c r="N133" s="9">
        <v>115000</v>
      </c>
      <c r="O133" s="53">
        <v>65.7</v>
      </c>
      <c r="P133" s="53">
        <v>26.200000000000003</v>
      </c>
      <c r="Q133" s="53">
        <v>8.1</v>
      </c>
      <c r="R133" s="63">
        <v>3890</v>
      </c>
      <c r="S133">
        <f t="shared" si="20"/>
        <v>3.5899496013257077</v>
      </c>
      <c r="T133" s="27">
        <v>3470</v>
      </c>
      <c r="U133">
        <f t="shared" si="21"/>
        <v>3.5403294747908736</v>
      </c>
      <c r="V133">
        <v>30</v>
      </c>
      <c r="W133">
        <f t="shared" si="22"/>
        <v>1.4771212547196624</v>
      </c>
      <c r="X133">
        <v>1555</v>
      </c>
      <c r="Y133">
        <f t="shared" si="23"/>
        <v>3.1917303933628562</v>
      </c>
      <c r="Z133">
        <v>0.6</v>
      </c>
      <c r="AA133">
        <f t="shared" si="24"/>
        <v>-0.22184874961635639</v>
      </c>
      <c r="AB133">
        <v>2.5000000000000001E-2</v>
      </c>
      <c r="AC133">
        <f t="shared" si="25"/>
        <v>-1.6020599913279623</v>
      </c>
      <c r="AD133" s="71">
        <f>18*0.25</f>
        <v>4.5</v>
      </c>
      <c r="AE133">
        <f t="shared" si="26"/>
        <v>0.65321251377534373</v>
      </c>
      <c r="AF133" s="15">
        <v>50</v>
      </c>
      <c r="AG133">
        <f t="shared" ref="AG133:AG196" si="27">LOG(AF133)</f>
        <v>1.6989700043360187</v>
      </c>
      <c r="AH133" s="18">
        <v>9.4</v>
      </c>
    </row>
    <row r="134" spans="1:34" ht="16" x14ac:dyDescent="0.2">
      <c r="A134" s="2" t="s">
        <v>153</v>
      </c>
      <c r="B134" s="3">
        <v>149000</v>
      </c>
      <c r="C134">
        <v>3.6485999999999996</v>
      </c>
      <c r="D134" s="48">
        <v>4.6853999999999996</v>
      </c>
      <c r="F134" s="48">
        <v>3.0785</v>
      </c>
      <c r="G134" s="48">
        <v>12.5283</v>
      </c>
      <c r="H134" s="5">
        <v>8.4</v>
      </c>
      <c r="I134" s="48">
        <v>26.950000000000003</v>
      </c>
      <c r="J134" s="48">
        <v>35.64</v>
      </c>
      <c r="K134" s="48">
        <v>37.42</v>
      </c>
      <c r="L134" s="3">
        <v>2000</v>
      </c>
      <c r="M134">
        <f t="shared" si="19"/>
        <v>3.3010299956639813</v>
      </c>
      <c r="N134" s="9">
        <v>111000</v>
      </c>
      <c r="O134" s="53">
        <v>79.5</v>
      </c>
      <c r="P134" s="53">
        <v>16.899999999999999</v>
      </c>
      <c r="Q134" s="53">
        <v>3.6000000000000005</v>
      </c>
      <c r="R134" s="63">
        <v>2130</v>
      </c>
      <c r="S134">
        <f t="shared" si="20"/>
        <v>3.3283796034387376</v>
      </c>
      <c r="T134" s="27">
        <v>3500</v>
      </c>
      <c r="U134">
        <f t="shared" si="21"/>
        <v>3.5440680443502757</v>
      </c>
      <c r="V134">
        <v>15</v>
      </c>
      <c r="W134">
        <f t="shared" si="22"/>
        <v>1.1760912590556813</v>
      </c>
      <c r="X134">
        <v>162.5</v>
      </c>
      <c r="Y134">
        <f t="shared" si="23"/>
        <v>2.2108533653148932</v>
      </c>
      <c r="Z134">
        <v>1.5</v>
      </c>
      <c r="AA134">
        <f t="shared" si="24"/>
        <v>0.17609125905568124</v>
      </c>
      <c r="AB134">
        <v>0.6</v>
      </c>
      <c r="AC134">
        <f t="shared" si="25"/>
        <v>-0.22184874961635639</v>
      </c>
      <c r="AD134" s="13">
        <v>61</v>
      </c>
      <c r="AE134">
        <f t="shared" si="26"/>
        <v>1.7853298350107671</v>
      </c>
      <c r="AF134" s="15"/>
      <c r="AG134" t="e">
        <f t="shared" si="27"/>
        <v>#NUM!</v>
      </c>
      <c r="AH134" s="18">
        <v>9.1999999999999993</v>
      </c>
    </row>
    <row r="135" spans="1:34" ht="16" x14ac:dyDescent="0.2">
      <c r="A135" s="2" t="s">
        <v>154</v>
      </c>
      <c r="B135" s="3">
        <v>174000</v>
      </c>
      <c r="C135">
        <v>4.2138999999999998</v>
      </c>
      <c r="D135" s="48">
        <v>4.6490999999999998</v>
      </c>
      <c r="F135" s="48">
        <v>3.2750000000000004</v>
      </c>
      <c r="G135" s="48">
        <v>13.2684</v>
      </c>
      <c r="H135" s="5">
        <v>10.82</v>
      </c>
      <c r="I135" s="48">
        <v>26.170000000000005</v>
      </c>
      <c r="J135" s="48">
        <v>36.51</v>
      </c>
      <c r="K135" s="48">
        <v>37.33</v>
      </c>
      <c r="L135" s="6"/>
      <c r="M135" t="e">
        <f t="shared" si="19"/>
        <v>#NUM!</v>
      </c>
      <c r="N135" s="9">
        <v>176000</v>
      </c>
      <c r="O135" s="53">
        <v>68.3</v>
      </c>
      <c r="P135" s="53">
        <v>26.400000000000002</v>
      </c>
      <c r="Q135" s="53">
        <v>5.3</v>
      </c>
      <c r="R135" s="63">
        <v>5213.5</v>
      </c>
      <c r="S135">
        <f t="shared" si="20"/>
        <v>3.7171293778769292</v>
      </c>
      <c r="T135" s="27">
        <v>12373</v>
      </c>
      <c r="U135">
        <f t="shared" si="21"/>
        <v>4.0924750129259797</v>
      </c>
      <c r="V135">
        <v>25</v>
      </c>
      <c r="W135">
        <f t="shared" si="22"/>
        <v>1.3979400086720377</v>
      </c>
      <c r="X135">
        <v>1.5</v>
      </c>
      <c r="Y135">
        <f t="shared" si="23"/>
        <v>0.17609125905568124</v>
      </c>
      <c r="Z135">
        <v>9.6999999999999993</v>
      </c>
      <c r="AA135">
        <f t="shared" si="24"/>
        <v>0.98677173426624487</v>
      </c>
      <c r="AB135">
        <v>7.9</v>
      </c>
      <c r="AC135">
        <f t="shared" si="25"/>
        <v>0.89762709129044149</v>
      </c>
      <c r="AD135" s="13">
        <v>570</v>
      </c>
      <c r="AE135">
        <f t="shared" si="26"/>
        <v>2.7558748556724915</v>
      </c>
      <c r="AF135" s="15">
        <v>70</v>
      </c>
      <c r="AG135">
        <f t="shared" si="27"/>
        <v>1.8450980400142569</v>
      </c>
      <c r="AH135" s="18">
        <v>9.6999999999999993</v>
      </c>
    </row>
    <row r="136" spans="1:34" ht="16" x14ac:dyDescent="0.2">
      <c r="A136" s="2" t="s">
        <v>155</v>
      </c>
      <c r="B136" s="3">
        <v>153000</v>
      </c>
      <c r="C136">
        <v>4.3856000000000002</v>
      </c>
      <c r="D136" s="48">
        <v>4.6638000000000002</v>
      </c>
      <c r="F136" s="48">
        <v>3.2937000000000003</v>
      </c>
      <c r="G136" s="48">
        <v>13.459300000000002</v>
      </c>
      <c r="H136" s="5">
        <v>11.88</v>
      </c>
      <c r="I136" s="48">
        <v>26.86</v>
      </c>
      <c r="J136" s="48">
        <v>39.520000000000003</v>
      </c>
      <c r="K136" s="48">
        <v>33.61</v>
      </c>
      <c r="L136" s="3">
        <v>44000</v>
      </c>
      <c r="M136">
        <f t="shared" si="19"/>
        <v>4.6434526764861879</v>
      </c>
      <c r="N136" s="9">
        <v>91000</v>
      </c>
      <c r="O136" s="53">
        <v>52.800000000000004</v>
      </c>
      <c r="P136" s="53">
        <v>10.4</v>
      </c>
      <c r="Q136" s="53">
        <v>36.799999999999997</v>
      </c>
      <c r="R136" s="63">
        <v>2680</v>
      </c>
      <c r="S136">
        <f t="shared" si="20"/>
        <v>3.428134794028789</v>
      </c>
      <c r="T136" s="27">
        <v>3010</v>
      </c>
      <c r="U136">
        <f t="shared" si="21"/>
        <v>3.4785664955938436</v>
      </c>
      <c r="V136">
        <v>15</v>
      </c>
      <c r="W136">
        <f t="shared" si="22"/>
        <v>1.1760912590556813</v>
      </c>
      <c r="X136">
        <v>175</v>
      </c>
      <c r="Y136">
        <f t="shared" si="23"/>
        <v>2.2430380486862944</v>
      </c>
      <c r="Z136">
        <v>0.6</v>
      </c>
      <c r="AA136">
        <f t="shared" si="24"/>
        <v>-0.22184874961635639</v>
      </c>
      <c r="AB136">
        <v>1.7</v>
      </c>
      <c r="AC136">
        <f t="shared" si="25"/>
        <v>0.23044892137827391</v>
      </c>
      <c r="AD136" s="71">
        <f>18*0.25</f>
        <v>4.5</v>
      </c>
      <c r="AE136">
        <f t="shared" si="26"/>
        <v>0.65321251377534373</v>
      </c>
      <c r="AF136" s="15"/>
      <c r="AG136" t="e">
        <f t="shared" si="27"/>
        <v>#NUM!</v>
      </c>
      <c r="AH136" s="18">
        <v>7.6</v>
      </c>
    </row>
    <row r="137" spans="1:34" ht="16" x14ac:dyDescent="0.2">
      <c r="A137" s="2" t="s">
        <v>156</v>
      </c>
      <c r="B137" s="3">
        <v>142000</v>
      </c>
      <c r="C137">
        <v>4.5049999999999999</v>
      </c>
      <c r="D137" s="48">
        <v>4.6399999999999997</v>
      </c>
      <c r="F137" s="48">
        <v>3.3492000000000002</v>
      </c>
      <c r="G137" s="48">
        <v>13.6136</v>
      </c>
      <c r="H137" s="5">
        <v>11.13</v>
      </c>
      <c r="I137" s="48">
        <v>26.810000000000002</v>
      </c>
      <c r="J137" s="48">
        <v>40.28</v>
      </c>
      <c r="K137" s="48">
        <v>32.909999999999997</v>
      </c>
      <c r="L137" s="3">
        <v>9000</v>
      </c>
      <c r="M137">
        <f t="shared" si="19"/>
        <v>3.9542425094393248</v>
      </c>
      <c r="N137" s="9">
        <v>159000</v>
      </c>
      <c r="O137" s="53">
        <v>69.3</v>
      </c>
      <c r="P137" s="53">
        <v>26.899999999999995</v>
      </c>
      <c r="Q137" s="53">
        <v>3.8</v>
      </c>
      <c r="R137" s="63">
        <v>15811.5</v>
      </c>
      <c r="S137">
        <f t="shared" si="20"/>
        <v>4.1989730723877123</v>
      </c>
      <c r="T137" s="27">
        <v>26087</v>
      </c>
      <c r="U137">
        <f t="shared" si="21"/>
        <v>4.4164241381895843</v>
      </c>
      <c r="V137">
        <v>25</v>
      </c>
      <c r="W137">
        <f t="shared" si="22"/>
        <v>1.3979400086720377</v>
      </c>
      <c r="X137">
        <v>27.5</v>
      </c>
      <c r="Y137">
        <f t="shared" si="23"/>
        <v>1.4393326938302626</v>
      </c>
      <c r="Z137">
        <v>4</v>
      </c>
      <c r="AA137">
        <f t="shared" si="24"/>
        <v>0.6020599913279624</v>
      </c>
      <c r="AB137">
        <v>0.7</v>
      </c>
      <c r="AC137">
        <f t="shared" si="25"/>
        <v>-0.15490195998574319</v>
      </c>
      <c r="AD137" s="13">
        <v>64</v>
      </c>
      <c r="AE137">
        <f t="shared" si="26"/>
        <v>1.8061799739838871</v>
      </c>
      <c r="AF137" s="15"/>
      <c r="AG137" t="e">
        <f t="shared" si="27"/>
        <v>#NUM!</v>
      </c>
      <c r="AH137" s="18">
        <v>9.4</v>
      </c>
    </row>
    <row r="138" spans="1:34" ht="16" x14ac:dyDescent="0.2">
      <c r="A138" s="2" t="s">
        <v>157</v>
      </c>
      <c r="B138" s="3">
        <v>141000</v>
      </c>
      <c r="C138">
        <v>4.3444000000000003</v>
      </c>
      <c r="D138" s="48">
        <v>4.6584000000000003</v>
      </c>
      <c r="F138" s="48">
        <v>3.3443000000000001</v>
      </c>
      <c r="G138" s="48">
        <v>13.456499999999998</v>
      </c>
      <c r="H138" s="5">
        <v>10.4</v>
      </c>
      <c r="I138" s="48">
        <v>27.750000000000004</v>
      </c>
      <c r="J138" s="48">
        <v>38.67</v>
      </c>
      <c r="K138" s="48">
        <v>33.58</v>
      </c>
      <c r="L138" s="3">
        <v>1000</v>
      </c>
      <c r="M138">
        <f t="shared" si="19"/>
        <v>3</v>
      </c>
      <c r="N138" s="9">
        <v>104000</v>
      </c>
      <c r="O138" s="53">
        <v>66.2</v>
      </c>
      <c r="P138" s="53">
        <v>21.7</v>
      </c>
      <c r="Q138" s="53">
        <v>12.1</v>
      </c>
      <c r="R138" s="63">
        <v>1370</v>
      </c>
      <c r="S138">
        <f t="shared" si="20"/>
        <v>3.1367205671564067</v>
      </c>
      <c r="T138" s="27">
        <v>1890</v>
      </c>
      <c r="U138">
        <f t="shared" si="21"/>
        <v>3.2764618041732443</v>
      </c>
      <c r="V138">
        <v>75</v>
      </c>
      <c r="W138">
        <f t="shared" si="22"/>
        <v>1.8750612633917001</v>
      </c>
      <c r="X138">
        <v>85</v>
      </c>
      <c r="Y138">
        <f t="shared" si="23"/>
        <v>1.9294189257142926</v>
      </c>
      <c r="Z138">
        <v>0.7</v>
      </c>
      <c r="AA138">
        <f t="shared" si="24"/>
        <v>-0.15490195998574319</v>
      </c>
      <c r="AB138">
        <v>1.4</v>
      </c>
      <c r="AC138">
        <f t="shared" si="25"/>
        <v>0.14612803567823801</v>
      </c>
      <c r="AD138" s="13">
        <v>340</v>
      </c>
      <c r="AE138">
        <f t="shared" si="26"/>
        <v>2.5314789170422549</v>
      </c>
      <c r="AF138" s="15"/>
      <c r="AG138" t="e">
        <f t="shared" si="27"/>
        <v>#NUM!</v>
      </c>
      <c r="AH138" s="18">
        <v>9.8000000000000007</v>
      </c>
    </row>
    <row r="139" spans="1:34" ht="16" x14ac:dyDescent="0.2">
      <c r="A139" s="2" t="s">
        <v>158</v>
      </c>
      <c r="B139" s="3">
        <v>190000</v>
      </c>
      <c r="C139">
        <v>4.3297999999999996</v>
      </c>
      <c r="D139" s="48">
        <v>4.6597</v>
      </c>
      <c r="F139" s="48">
        <v>3.2355</v>
      </c>
      <c r="G139" s="48">
        <v>13.314</v>
      </c>
      <c r="H139" s="5">
        <v>12.64</v>
      </c>
      <c r="I139" s="48">
        <v>27.149999999999995</v>
      </c>
      <c r="J139" s="48">
        <v>35.83</v>
      </c>
      <c r="K139" s="48">
        <v>37.020000000000003</v>
      </c>
      <c r="L139" s="3">
        <v>2000</v>
      </c>
      <c r="M139">
        <f t="shared" si="19"/>
        <v>3.3010299956639813</v>
      </c>
      <c r="N139" s="9">
        <v>139000</v>
      </c>
      <c r="O139" s="53">
        <v>77.400000000000006</v>
      </c>
      <c r="P139" s="53">
        <v>16.3</v>
      </c>
      <c r="Q139" s="53">
        <v>6.3</v>
      </c>
      <c r="R139" s="63">
        <v>2070</v>
      </c>
      <c r="S139">
        <f t="shared" si="20"/>
        <v>3.3159703454569178</v>
      </c>
      <c r="T139" s="27">
        <v>2660</v>
      </c>
      <c r="U139">
        <f t="shared" si="21"/>
        <v>3.424881636631067</v>
      </c>
      <c r="V139">
        <v>20</v>
      </c>
      <c r="W139">
        <f t="shared" si="22"/>
        <v>1.3010299956639813</v>
      </c>
      <c r="X139">
        <v>74</v>
      </c>
      <c r="Y139">
        <f t="shared" si="23"/>
        <v>1.8692317197309762</v>
      </c>
      <c r="Z139">
        <v>8.4</v>
      </c>
      <c r="AA139">
        <f t="shared" si="24"/>
        <v>0.9242792860618817</v>
      </c>
      <c r="AB139">
        <v>0.3</v>
      </c>
      <c r="AC139">
        <f t="shared" si="25"/>
        <v>-0.52287874528033762</v>
      </c>
      <c r="AD139" s="71">
        <f>18*0.25</f>
        <v>4.5</v>
      </c>
      <c r="AE139">
        <f t="shared" si="26"/>
        <v>0.65321251377534373</v>
      </c>
      <c r="AF139" s="15">
        <v>20</v>
      </c>
      <c r="AG139">
        <f t="shared" si="27"/>
        <v>1.3010299956639813</v>
      </c>
      <c r="AH139" s="18">
        <v>9.4</v>
      </c>
    </row>
    <row r="140" spans="1:34" ht="16" x14ac:dyDescent="0.2">
      <c r="A140" s="2" t="s">
        <v>159</v>
      </c>
      <c r="B140" s="3">
        <v>188000</v>
      </c>
      <c r="C140">
        <v>4.1062000000000003</v>
      </c>
      <c r="D140" s="48">
        <v>4.6329000000000002</v>
      </c>
      <c r="F140" s="48">
        <v>3.0611000000000002</v>
      </c>
      <c r="G140" s="48">
        <v>12.91</v>
      </c>
      <c r="H140" s="5">
        <v>12.06</v>
      </c>
      <c r="I140" s="48">
        <v>26.119999999999997</v>
      </c>
      <c r="J140" s="48">
        <v>37.4</v>
      </c>
      <c r="K140" s="48">
        <v>36.47</v>
      </c>
      <c r="L140" s="3">
        <v>3000</v>
      </c>
      <c r="M140">
        <f t="shared" si="19"/>
        <v>3.4771212547196626</v>
      </c>
      <c r="N140" s="9">
        <v>142000</v>
      </c>
      <c r="O140" s="53">
        <v>75.8</v>
      </c>
      <c r="P140" s="53">
        <v>16.600000000000001</v>
      </c>
      <c r="Q140" s="53">
        <v>7.6</v>
      </c>
      <c r="R140" s="63">
        <v>3450</v>
      </c>
      <c r="S140">
        <f t="shared" si="20"/>
        <v>3.537819095073274</v>
      </c>
      <c r="T140" s="27">
        <v>11988</v>
      </c>
      <c r="U140">
        <f t="shared" si="21"/>
        <v>4.078746734273607</v>
      </c>
      <c r="V140">
        <v>65</v>
      </c>
      <c r="W140">
        <f t="shared" si="22"/>
        <v>1.8129133566428555</v>
      </c>
      <c r="X140">
        <v>555</v>
      </c>
      <c r="Y140">
        <f t="shared" si="23"/>
        <v>2.7442929831226763</v>
      </c>
      <c r="Z140">
        <v>9.9</v>
      </c>
      <c r="AA140">
        <f t="shared" si="24"/>
        <v>0.9956351945975499</v>
      </c>
      <c r="AB140">
        <v>2.2000000000000002</v>
      </c>
      <c r="AC140">
        <f t="shared" si="25"/>
        <v>0.34242268082220628</v>
      </c>
      <c r="AD140" s="13">
        <v>160</v>
      </c>
      <c r="AE140">
        <f t="shared" si="26"/>
        <v>2.2041199826559246</v>
      </c>
      <c r="AF140" s="15">
        <v>40</v>
      </c>
      <c r="AG140">
        <f t="shared" si="27"/>
        <v>1.6020599913279623</v>
      </c>
      <c r="AH140" s="18">
        <v>7.8</v>
      </c>
    </row>
    <row r="141" spans="1:34" ht="16" x14ac:dyDescent="0.2">
      <c r="A141" s="2" t="s">
        <v>160</v>
      </c>
      <c r="B141" s="3">
        <v>131000</v>
      </c>
      <c r="C141">
        <v>3.9447999999999999</v>
      </c>
      <c r="D141" s="48">
        <v>4.6718999999999999</v>
      </c>
      <c r="F141" s="48">
        <v>3.2199999999999998</v>
      </c>
      <c r="G141" s="48">
        <v>12.964399999999998</v>
      </c>
      <c r="H141" s="5">
        <v>11.31</v>
      </c>
      <c r="I141" s="48">
        <v>23.03</v>
      </c>
      <c r="J141" s="48">
        <v>36.51</v>
      </c>
      <c r="K141" s="48">
        <v>40.46</v>
      </c>
      <c r="L141" s="6"/>
      <c r="M141" t="e">
        <f t="shared" si="19"/>
        <v>#NUM!</v>
      </c>
      <c r="N141" s="9">
        <v>191000</v>
      </c>
      <c r="O141" s="53">
        <v>69.3</v>
      </c>
      <c r="P141" s="53">
        <v>23.3</v>
      </c>
      <c r="Q141" s="53">
        <v>7.3</v>
      </c>
      <c r="R141" s="63">
        <v>7348.5</v>
      </c>
      <c r="S141">
        <f t="shared" si="20"/>
        <v>3.866198698512012</v>
      </c>
      <c r="T141" s="27">
        <v>6760.5</v>
      </c>
      <c r="U141">
        <f t="shared" si="21"/>
        <v>3.8299788171266589</v>
      </c>
      <c r="V141">
        <v>175</v>
      </c>
      <c r="W141">
        <f t="shared" si="22"/>
        <v>2.2430380486862944</v>
      </c>
      <c r="X141">
        <v>57</v>
      </c>
      <c r="Y141">
        <f t="shared" si="23"/>
        <v>1.7558748556724915</v>
      </c>
      <c r="Z141">
        <v>0.7</v>
      </c>
      <c r="AA141">
        <f t="shared" si="24"/>
        <v>-0.15490195998574319</v>
      </c>
      <c r="AB141">
        <v>0.9</v>
      </c>
      <c r="AC141">
        <f t="shared" si="25"/>
        <v>-4.5757490560675115E-2</v>
      </c>
      <c r="AD141" s="13">
        <v>86</v>
      </c>
      <c r="AE141">
        <f t="shared" si="26"/>
        <v>1.9344984512435677</v>
      </c>
      <c r="AF141" s="15"/>
      <c r="AG141" t="e">
        <f t="shared" si="27"/>
        <v>#NUM!</v>
      </c>
      <c r="AH141" s="18">
        <v>7.7</v>
      </c>
    </row>
    <row r="142" spans="1:34" ht="16" x14ac:dyDescent="0.2">
      <c r="A142" s="2" t="s">
        <v>161</v>
      </c>
      <c r="B142" s="3">
        <v>139000</v>
      </c>
      <c r="C142">
        <v>4.4078999999999997</v>
      </c>
      <c r="D142" s="48">
        <v>4.6403999999999996</v>
      </c>
      <c r="F142" s="48">
        <v>3.3914</v>
      </c>
      <c r="G142" s="48">
        <v>13.561699999999998</v>
      </c>
      <c r="H142" s="5">
        <v>10.44</v>
      </c>
      <c r="I142" s="48">
        <v>25.509999999999998</v>
      </c>
      <c r="J142" s="48">
        <v>39.92</v>
      </c>
      <c r="K142" s="48">
        <v>34.57</v>
      </c>
      <c r="L142" s="3">
        <v>219000</v>
      </c>
      <c r="M142">
        <f t="shared" si="19"/>
        <v>5.3404441148401185</v>
      </c>
      <c r="N142" s="9">
        <v>161000</v>
      </c>
      <c r="O142" s="53">
        <v>73.099999999999994</v>
      </c>
      <c r="P142" s="53">
        <v>22.7</v>
      </c>
      <c r="Q142" s="53">
        <v>4.0999999999999996</v>
      </c>
      <c r="R142" s="63">
        <v>420</v>
      </c>
      <c r="S142">
        <f t="shared" si="20"/>
        <v>2.6232492903979003</v>
      </c>
      <c r="T142" s="27">
        <v>669863.5</v>
      </c>
      <c r="U142">
        <f t="shared" si="21"/>
        <v>5.8259863142884099</v>
      </c>
      <c r="V142">
        <v>445</v>
      </c>
      <c r="W142">
        <f t="shared" si="22"/>
        <v>2.6483600109809315</v>
      </c>
      <c r="X142">
        <v>420</v>
      </c>
      <c r="Y142">
        <f t="shared" si="23"/>
        <v>2.6232492903979003</v>
      </c>
      <c r="Z142">
        <v>5.8</v>
      </c>
      <c r="AA142">
        <f t="shared" si="24"/>
        <v>0.76342799356293722</v>
      </c>
      <c r="AB142">
        <v>4.2</v>
      </c>
      <c r="AC142">
        <f t="shared" si="25"/>
        <v>0.62324929039790045</v>
      </c>
      <c r="AD142" s="13">
        <v>570</v>
      </c>
      <c r="AE142">
        <f t="shared" si="26"/>
        <v>2.7558748556724915</v>
      </c>
      <c r="AF142" s="15">
        <v>330</v>
      </c>
      <c r="AG142">
        <f t="shared" si="27"/>
        <v>2.5185139398778875</v>
      </c>
      <c r="AH142" s="18">
        <v>5</v>
      </c>
    </row>
    <row r="143" spans="1:34" ht="16" x14ac:dyDescent="0.2">
      <c r="A143" s="2" t="s">
        <v>162</v>
      </c>
      <c r="B143" s="3">
        <v>154000</v>
      </c>
      <c r="C143">
        <v>4.3556999999999997</v>
      </c>
      <c r="D143" s="48">
        <v>4.6859000000000002</v>
      </c>
      <c r="F143" s="48">
        <v>3.4243000000000001</v>
      </c>
      <c r="G143" s="48">
        <v>13.5824</v>
      </c>
      <c r="H143" s="5">
        <v>7.81</v>
      </c>
      <c r="I143" s="48">
        <v>25.86</v>
      </c>
      <c r="J143" s="48">
        <v>37.130000000000003</v>
      </c>
      <c r="K143" s="48">
        <v>37.020000000000003</v>
      </c>
      <c r="L143" s="3">
        <v>4000</v>
      </c>
      <c r="M143">
        <f t="shared" si="19"/>
        <v>3.6020599913279625</v>
      </c>
      <c r="N143" s="9">
        <v>111000</v>
      </c>
      <c r="O143" s="53">
        <v>64.3</v>
      </c>
      <c r="P143" s="53">
        <v>32.1</v>
      </c>
      <c r="Q143" s="53">
        <v>3.6000000000000005</v>
      </c>
      <c r="R143" s="63">
        <v>12022</v>
      </c>
      <c r="S143">
        <f t="shared" si="20"/>
        <v>4.0799767236325977</v>
      </c>
      <c r="T143" s="27">
        <v>15522</v>
      </c>
      <c r="U143">
        <f t="shared" si="21"/>
        <v>4.1909476791001872</v>
      </c>
      <c r="V143">
        <v>80</v>
      </c>
      <c r="W143">
        <f t="shared" si="22"/>
        <v>1.9030899869919435</v>
      </c>
      <c r="X143">
        <v>190</v>
      </c>
      <c r="Y143">
        <f t="shared" si="23"/>
        <v>2.2787536009528289</v>
      </c>
      <c r="Z143">
        <v>5.9</v>
      </c>
      <c r="AA143">
        <f t="shared" si="24"/>
        <v>0.77085201164214423</v>
      </c>
      <c r="AB143">
        <v>4</v>
      </c>
      <c r="AC143">
        <f t="shared" si="25"/>
        <v>0.6020599913279624</v>
      </c>
      <c r="AD143" s="13">
        <v>40</v>
      </c>
      <c r="AE143">
        <f t="shared" si="26"/>
        <v>1.6020599913279623</v>
      </c>
      <c r="AF143" s="15">
        <v>110</v>
      </c>
      <c r="AG143">
        <f t="shared" si="27"/>
        <v>2.0413926851582249</v>
      </c>
      <c r="AH143" s="18">
        <v>4.5</v>
      </c>
    </row>
    <row r="144" spans="1:34" ht="16" x14ac:dyDescent="0.2">
      <c r="A144" s="2" t="s">
        <v>163</v>
      </c>
      <c r="B144" s="3">
        <v>128000</v>
      </c>
      <c r="C144">
        <v>4.3613</v>
      </c>
      <c r="D144" s="48">
        <v>4.6692999999999998</v>
      </c>
      <c r="F144" s="48">
        <v>3.4266999999999999</v>
      </c>
      <c r="G144" s="48">
        <v>13.5718</v>
      </c>
      <c r="H144" s="5">
        <v>11.94</v>
      </c>
      <c r="I144" s="48">
        <v>25.05</v>
      </c>
      <c r="J144" s="48">
        <v>38.11</v>
      </c>
      <c r="K144" s="48">
        <v>36.840000000000003</v>
      </c>
      <c r="L144" s="3">
        <v>4000</v>
      </c>
      <c r="M144">
        <f t="shared" si="19"/>
        <v>3.6020599913279625</v>
      </c>
      <c r="N144" s="9">
        <v>105000</v>
      </c>
      <c r="O144" s="53">
        <v>74.8</v>
      </c>
      <c r="P144" s="53">
        <v>21.3</v>
      </c>
      <c r="Q144" s="53">
        <v>3.9</v>
      </c>
      <c r="R144" s="63">
        <v>9602.5</v>
      </c>
      <c r="S144">
        <f t="shared" si="20"/>
        <v>3.9823843158372139</v>
      </c>
      <c r="T144" s="27">
        <v>7240</v>
      </c>
      <c r="U144">
        <f t="shared" si="21"/>
        <v>3.8597385661971471</v>
      </c>
      <c r="V144">
        <v>55</v>
      </c>
      <c r="W144">
        <f t="shared" si="22"/>
        <v>1.7403626894942439</v>
      </c>
      <c r="Y144" t="e">
        <f t="shared" si="23"/>
        <v>#NUM!</v>
      </c>
      <c r="Z144">
        <v>6.8</v>
      </c>
      <c r="AA144">
        <f t="shared" si="24"/>
        <v>0.83250891270623628</v>
      </c>
      <c r="AB144">
        <v>3.6</v>
      </c>
      <c r="AC144">
        <f t="shared" si="25"/>
        <v>0.55630250076728727</v>
      </c>
      <c r="AD144" s="13">
        <v>460</v>
      </c>
      <c r="AE144">
        <f t="shared" si="26"/>
        <v>2.6627578316815739</v>
      </c>
      <c r="AF144" s="15">
        <v>80</v>
      </c>
      <c r="AG144">
        <f t="shared" si="27"/>
        <v>1.9030899869919435</v>
      </c>
      <c r="AH144" s="18">
        <v>5.3</v>
      </c>
    </row>
    <row r="145" spans="1:34" ht="16" x14ac:dyDescent="0.2">
      <c r="A145" s="2" t="s">
        <v>164</v>
      </c>
      <c r="B145" s="3">
        <v>150000</v>
      </c>
      <c r="C145">
        <v>3.9481999999999995</v>
      </c>
      <c r="D145" s="48">
        <v>4.7161</v>
      </c>
      <c r="F145" s="48">
        <v>3.2751000000000001</v>
      </c>
      <c r="G145" s="48">
        <v>13.065999999999999</v>
      </c>
      <c r="H145" s="5">
        <v>10.65</v>
      </c>
      <c r="I145" s="48">
        <v>25.429999999999996</v>
      </c>
      <c r="J145" s="48">
        <v>37.659999999999997</v>
      </c>
      <c r="K145" s="48">
        <v>36.909999999999997</v>
      </c>
      <c r="L145" s="3">
        <v>17000</v>
      </c>
      <c r="M145">
        <f t="shared" si="19"/>
        <v>4.2304489213782741</v>
      </c>
      <c r="N145" s="9">
        <v>88000</v>
      </c>
      <c r="O145" s="53">
        <v>72.900000000000006</v>
      </c>
      <c r="P145" s="53">
        <v>20.3</v>
      </c>
      <c r="Q145" s="53">
        <v>6.8000000000000007</v>
      </c>
      <c r="R145" s="63">
        <v>76000</v>
      </c>
      <c r="S145">
        <f t="shared" si="20"/>
        <v>4.8808135922807914</v>
      </c>
      <c r="T145" s="27">
        <v>215000</v>
      </c>
      <c r="U145">
        <f t="shared" si="21"/>
        <v>5.3324384599156049</v>
      </c>
      <c r="V145">
        <v>4085</v>
      </c>
      <c r="W145">
        <f t="shared" si="22"/>
        <v>3.6111920608684343</v>
      </c>
      <c r="X145">
        <v>1085</v>
      </c>
      <c r="Y145">
        <f t="shared" si="23"/>
        <v>3.0354297381845483</v>
      </c>
      <c r="Z145">
        <v>112</v>
      </c>
      <c r="AA145">
        <f t="shared" si="24"/>
        <v>2.0492180226701815</v>
      </c>
      <c r="AB145">
        <v>2.1</v>
      </c>
      <c r="AC145">
        <f t="shared" si="25"/>
        <v>0.3222192947339193</v>
      </c>
      <c r="AD145" s="13">
        <v>400</v>
      </c>
      <c r="AE145">
        <f t="shared" si="26"/>
        <v>2.6020599913279625</v>
      </c>
      <c r="AF145" s="15">
        <v>70</v>
      </c>
      <c r="AG145">
        <f t="shared" si="27"/>
        <v>1.8450980400142569</v>
      </c>
      <c r="AH145" s="18">
        <v>5.3</v>
      </c>
    </row>
    <row r="146" spans="1:34" ht="16" x14ac:dyDescent="0.2">
      <c r="A146" s="2" t="s">
        <v>165</v>
      </c>
      <c r="B146" s="3">
        <v>102000</v>
      </c>
      <c r="C146">
        <v>4.0003000000000002</v>
      </c>
      <c r="D146" s="48">
        <v>4.6875999999999998</v>
      </c>
      <c r="F146" s="48">
        <v>3.2412999999999998</v>
      </c>
      <c r="G146" s="48">
        <v>13.057499999999999</v>
      </c>
      <c r="H146" s="5">
        <v>8.85</v>
      </c>
      <c r="I146" s="48">
        <v>23.95</v>
      </c>
      <c r="J146" s="48">
        <v>39.67</v>
      </c>
      <c r="K146" s="48">
        <v>36.380000000000003</v>
      </c>
      <c r="L146" s="3">
        <v>2000</v>
      </c>
      <c r="M146">
        <f t="shared" si="19"/>
        <v>3.3010299956639813</v>
      </c>
      <c r="N146" s="9">
        <v>125000</v>
      </c>
      <c r="O146" s="53">
        <v>76.599999999999994</v>
      </c>
      <c r="P146" s="53">
        <v>19.7</v>
      </c>
      <c r="Q146" s="53">
        <v>3.7000000000000006</v>
      </c>
      <c r="R146" s="63">
        <v>2740</v>
      </c>
      <c r="S146">
        <f t="shared" si="20"/>
        <v>3.4377505628203879</v>
      </c>
      <c r="T146" s="27">
        <v>2400</v>
      </c>
      <c r="U146">
        <f t="shared" si="21"/>
        <v>3.3802112417116059</v>
      </c>
      <c r="V146">
        <v>40</v>
      </c>
      <c r="W146">
        <f t="shared" si="22"/>
        <v>1.6020599913279623</v>
      </c>
      <c r="X146">
        <v>4.5</v>
      </c>
      <c r="Y146">
        <f t="shared" si="23"/>
        <v>0.65321251377534373</v>
      </c>
      <c r="Z146">
        <v>3.6</v>
      </c>
      <c r="AA146">
        <f t="shared" si="24"/>
        <v>0.55630250076728727</v>
      </c>
      <c r="AB146">
        <v>2.6</v>
      </c>
      <c r="AC146">
        <f t="shared" si="25"/>
        <v>0.41497334797081797</v>
      </c>
      <c r="AD146" s="13">
        <v>40</v>
      </c>
      <c r="AE146">
        <f t="shared" si="26"/>
        <v>1.6020599913279623</v>
      </c>
      <c r="AF146" s="15"/>
      <c r="AG146" t="e">
        <f t="shared" si="27"/>
        <v>#NUM!</v>
      </c>
      <c r="AH146" s="18">
        <v>3.2</v>
      </c>
    </row>
    <row r="147" spans="1:34" ht="16" x14ac:dyDescent="0.2">
      <c r="A147" s="2" t="s">
        <v>166</v>
      </c>
      <c r="B147" s="3">
        <v>213000</v>
      </c>
      <c r="C147">
        <v>3.4561000000000002</v>
      </c>
      <c r="D147" s="48">
        <v>4.5625999999999998</v>
      </c>
      <c r="F147" s="48">
        <v>2.8313999999999999</v>
      </c>
      <c r="G147" s="48">
        <v>11.928699999999999</v>
      </c>
      <c r="H147" s="5">
        <v>8.2200000000000006</v>
      </c>
      <c r="I147" s="48">
        <v>24.45</v>
      </c>
      <c r="J147" s="48">
        <v>36.130000000000003</v>
      </c>
      <c r="K147" s="48">
        <v>39.42</v>
      </c>
      <c r="L147" s="3">
        <v>4000</v>
      </c>
      <c r="M147">
        <f t="shared" si="19"/>
        <v>3.6020599913279625</v>
      </c>
      <c r="N147" s="9">
        <v>64000</v>
      </c>
      <c r="O147" s="53">
        <v>60.8</v>
      </c>
      <c r="P147" s="53">
        <v>39.200000000000003</v>
      </c>
      <c r="Q147" s="54">
        <v>0</v>
      </c>
      <c r="R147" s="63">
        <v>9083</v>
      </c>
      <c r="S147">
        <f t="shared" si="20"/>
        <v>3.9582293141883822</v>
      </c>
      <c r="T147" s="27">
        <v>8472.5</v>
      </c>
      <c r="U147">
        <f t="shared" si="21"/>
        <v>3.928011577509416</v>
      </c>
      <c r="V147">
        <v>90</v>
      </c>
      <c r="W147">
        <f t="shared" si="22"/>
        <v>1.954242509439325</v>
      </c>
      <c r="X147">
        <v>2.5</v>
      </c>
      <c r="Y147">
        <f t="shared" si="23"/>
        <v>0.3979400086720376</v>
      </c>
      <c r="Z147">
        <v>19.2</v>
      </c>
      <c r="AA147">
        <f t="shared" si="24"/>
        <v>1.2833012287035497</v>
      </c>
      <c r="AB147">
        <v>16.8</v>
      </c>
      <c r="AC147">
        <f t="shared" si="25"/>
        <v>1.2253092817258628</v>
      </c>
      <c r="AD147" s="71">
        <f>5000*1.25</f>
        <v>6250</v>
      </c>
      <c r="AE147">
        <f t="shared" si="26"/>
        <v>3.7958800173440754</v>
      </c>
      <c r="AF147" s="15">
        <v>170</v>
      </c>
      <c r="AG147">
        <f t="shared" si="27"/>
        <v>2.2304489213782741</v>
      </c>
      <c r="AH147" s="18">
        <v>9.1999999999999993</v>
      </c>
    </row>
    <row r="148" spans="1:34" ht="16" x14ac:dyDescent="0.2">
      <c r="A148" s="2" t="s">
        <v>167</v>
      </c>
      <c r="B148" s="3">
        <v>88000</v>
      </c>
      <c r="C148">
        <v>3.8923000000000001</v>
      </c>
      <c r="D148" s="48">
        <v>4.4931999999999999</v>
      </c>
      <c r="F148" s="48">
        <v>2.9394999999999998</v>
      </c>
      <c r="G148" s="48">
        <v>12.391500000000001</v>
      </c>
      <c r="H148" s="5">
        <v>9.01</v>
      </c>
      <c r="I148" s="48">
        <v>24.48</v>
      </c>
      <c r="J148" s="48">
        <v>39.76</v>
      </c>
      <c r="K148" s="48">
        <v>35.76</v>
      </c>
      <c r="L148" s="3">
        <v>8000</v>
      </c>
      <c r="M148">
        <f t="shared" si="19"/>
        <v>3.9030899869919438</v>
      </c>
      <c r="N148" s="9">
        <v>219000</v>
      </c>
      <c r="O148" s="53">
        <v>80.5</v>
      </c>
      <c r="P148" s="53">
        <v>16.2</v>
      </c>
      <c r="Q148" s="53">
        <v>3.4000000000000004</v>
      </c>
      <c r="R148" s="63">
        <v>3731.5</v>
      </c>
      <c r="S148">
        <f t="shared" si="20"/>
        <v>3.5718834459564142</v>
      </c>
      <c r="T148" s="27">
        <v>8899</v>
      </c>
      <c r="U148">
        <f t="shared" si="21"/>
        <v>3.9493412067704972</v>
      </c>
      <c r="V148">
        <v>35</v>
      </c>
      <c r="W148">
        <f t="shared" si="22"/>
        <v>1.5440680443502757</v>
      </c>
      <c r="X148">
        <v>1</v>
      </c>
      <c r="Y148">
        <f t="shared" si="23"/>
        <v>0</v>
      </c>
      <c r="Z148">
        <v>13.6</v>
      </c>
      <c r="AA148">
        <f t="shared" si="24"/>
        <v>1.1335389083702174</v>
      </c>
      <c r="AB148">
        <v>3.4</v>
      </c>
      <c r="AC148">
        <f t="shared" si="25"/>
        <v>0.53147891704225514</v>
      </c>
      <c r="AD148" s="71">
        <v>1800</v>
      </c>
      <c r="AE148">
        <f t="shared" si="26"/>
        <v>3.255272505103306</v>
      </c>
      <c r="AF148" s="15">
        <v>40</v>
      </c>
      <c r="AG148">
        <f t="shared" si="27"/>
        <v>1.6020599913279623</v>
      </c>
      <c r="AH148" s="18">
        <v>8.6</v>
      </c>
    </row>
    <row r="149" spans="1:34" ht="16" x14ac:dyDescent="0.2">
      <c r="A149" s="2" t="s">
        <v>168</v>
      </c>
      <c r="B149" s="3">
        <v>138000</v>
      </c>
      <c r="C149">
        <v>4.5095000000000001</v>
      </c>
      <c r="D149" s="48">
        <v>4.4836999999999998</v>
      </c>
      <c r="F149" s="48">
        <v>2.6194000000000002</v>
      </c>
      <c r="G149" s="48">
        <v>12.630700000000001</v>
      </c>
      <c r="H149" s="5">
        <v>9.26</v>
      </c>
      <c r="I149" s="48">
        <v>24.4</v>
      </c>
      <c r="J149" s="48">
        <v>36.51</v>
      </c>
      <c r="K149" s="48">
        <v>39.090000000000003</v>
      </c>
      <c r="L149" s="3">
        <v>1860000</v>
      </c>
      <c r="M149">
        <f t="shared" si="19"/>
        <v>6.2695129442179161</v>
      </c>
      <c r="N149" s="9">
        <v>89000</v>
      </c>
      <c r="O149" s="53">
        <v>74.400000000000006</v>
      </c>
      <c r="P149" s="53">
        <v>24.1</v>
      </c>
      <c r="Q149" s="54"/>
      <c r="R149" s="63">
        <v>6544</v>
      </c>
      <c r="S149">
        <f t="shared" si="20"/>
        <v>3.8158432906632664</v>
      </c>
      <c r="T149" s="27">
        <v>17674</v>
      </c>
      <c r="U149">
        <f t="shared" si="21"/>
        <v>4.247334850657456</v>
      </c>
      <c r="W149" t="e">
        <f t="shared" si="22"/>
        <v>#NUM!</v>
      </c>
      <c r="X149">
        <v>0.5</v>
      </c>
      <c r="Y149">
        <f t="shared" si="23"/>
        <v>-0.3010299956639812</v>
      </c>
      <c r="Z149">
        <v>5.4</v>
      </c>
      <c r="AA149">
        <f t="shared" si="24"/>
        <v>0.7323937598229685</v>
      </c>
      <c r="AB149">
        <v>1.9</v>
      </c>
      <c r="AC149">
        <f t="shared" si="25"/>
        <v>0.27875360095282892</v>
      </c>
      <c r="AD149" s="72">
        <v>5000</v>
      </c>
      <c r="AE149">
        <f t="shared" si="26"/>
        <v>3.6989700043360187</v>
      </c>
      <c r="AF149" s="15">
        <v>20</v>
      </c>
      <c r="AG149">
        <f t="shared" si="27"/>
        <v>1.3010299956639813</v>
      </c>
      <c r="AH149" s="18">
        <v>9.3000000000000007</v>
      </c>
    </row>
    <row r="150" spans="1:34" ht="16" x14ac:dyDescent="0.2">
      <c r="A150" s="2" t="s">
        <v>169</v>
      </c>
      <c r="B150" s="3">
        <v>107976</v>
      </c>
      <c r="C150">
        <v>3.4981999999999998</v>
      </c>
      <c r="D150" s="48">
        <v>4.5656999999999996</v>
      </c>
      <c r="F150" s="48">
        <v>2.7692000000000001</v>
      </c>
      <c r="G150" s="48">
        <v>11.875</v>
      </c>
      <c r="H150" s="5">
        <v>9.5399999999999991</v>
      </c>
      <c r="I150" s="48">
        <v>26.61</v>
      </c>
      <c r="J150" s="48">
        <v>39.86</v>
      </c>
      <c r="K150" s="48">
        <v>33.531300000000002</v>
      </c>
      <c r="L150" s="3">
        <v>4000</v>
      </c>
      <c r="M150">
        <f t="shared" si="19"/>
        <v>3.6020599913279625</v>
      </c>
      <c r="N150" s="9">
        <v>138000</v>
      </c>
      <c r="O150" s="53">
        <v>68.3</v>
      </c>
      <c r="P150" s="53">
        <v>25.5</v>
      </c>
      <c r="Q150" s="53">
        <v>6.3</v>
      </c>
      <c r="R150" s="63">
        <v>4684.5</v>
      </c>
      <c r="S150">
        <f t="shared" si="20"/>
        <v>3.6706632432858797</v>
      </c>
      <c r="T150" s="27">
        <v>13477.5</v>
      </c>
      <c r="U150">
        <f t="shared" si="21"/>
        <v>4.1296093405006742</v>
      </c>
      <c r="V150">
        <v>70</v>
      </c>
      <c r="W150">
        <f t="shared" si="22"/>
        <v>1.8450980400142569</v>
      </c>
      <c r="X150">
        <v>8.5</v>
      </c>
      <c r="Y150">
        <f t="shared" si="23"/>
        <v>0.92941892571429274</v>
      </c>
      <c r="Z150">
        <v>14.5</v>
      </c>
      <c r="AA150">
        <f t="shared" si="24"/>
        <v>1.1613680022349748</v>
      </c>
      <c r="AB150">
        <v>4.0999999999999996</v>
      </c>
      <c r="AC150">
        <f t="shared" si="25"/>
        <v>0.61278385671973545</v>
      </c>
      <c r="AD150" s="72">
        <v>5000</v>
      </c>
      <c r="AE150">
        <f t="shared" si="26"/>
        <v>3.6989700043360187</v>
      </c>
      <c r="AF150" s="15">
        <v>20</v>
      </c>
      <c r="AG150">
        <f t="shared" si="27"/>
        <v>1.3010299956639813</v>
      </c>
      <c r="AH150" s="18">
        <v>7.7</v>
      </c>
    </row>
    <row r="151" spans="1:34" ht="16" x14ac:dyDescent="0.2">
      <c r="A151" s="2" t="s">
        <v>171</v>
      </c>
      <c r="B151" s="3">
        <v>198000</v>
      </c>
      <c r="C151">
        <v>3.5249000000000001</v>
      </c>
      <c r="D151" s="48">
        <v>4.4890999999999996</v>
      </c>
      <c r="F151" s="48">
        <v>2.7237</v>
      </c>
      <c r="G151" s="48">
        <v>11.776400000000001</v>
      </c>
      <c r="H151" s="5">
        <v>11.61</v>
      </c>
      <c r="I151" s="48">
        <v>25.429999999999996</v>
      </c>
      <c r="J151" s="48">
        <v>34.380000000000003</v>
      </c>
      <c r="K151" s="48">
        <v>40.19</v>
      </c>
      <c r="L151" s="3">
        <v>2000</v>
      </c>
      <c r="M151">
        <f t="shared" si="19"/>
        <v>3.3010299956639813</v>
      </c>
      <c r="N151" s="9">
        <v>109000</v>
      </c>
      <c r="O151" s="53">
        <v>65.599999999999994</v>
      </c>
      <c r="P151" s="53">
        <v>25.2</v>
      </c>
      <c r="Q151" s="53">
        <v>9.1999999999999993</v>
      </c>
      <c r="R151" s="63">
        <v>2820</v>
      </c>
      <c r="S151">
        <f t="shared" si="20"/>
        <v>3.4502491083193609</v>
      </c>
      <c r="T151" s="27">
        <v>8374.5</v>
      </c>
      <c r="U151">
        <f t="shared" si="21"/>
        <v>3.9229588869061107</v>
      </c>
      <c r="V151">
        <v>105</v>
      </c>
      <c r="W151">
        <f t="shared" si="22"/>
        <v>2.0211892990699383</v>
      </c>
      <c r="X151">
        <v>2</v>
      </c>
      <c r="Y151">
        <f t="shared" si="23"/>
        <v>0.3010299956639812</v>
      </c>
      <c r="Z151">
        <v>17.8</v>
      </c>
      <c r="AA151">
        <f t="shared" si="24"/>
        <v>1.2504200023088941</v>
      </c>
      <c r="AB151">
        <v>6.1</v>
      </c>
      <c r="AC151">
        <f t="shared" si="25"/>
        <v>0.78532983501076703</v>
      </c>
      <c r="AD151" s="71">
        <v>120</v>
      </c>
      <c r="AE151">
        <f t="shared" si="26"/>
        <v>2.0791812460476247</v>
      </c>
      <c r="AF151" s="15"/>
      <c r="AG151" t="e">
        <f t="shared" si="27"/>
        <v>#NUM!</v>
      </c>
      <c r="AH151" s="18">
        <v>7.3</v>
      </c>
    </row>
    <row r="152" spans="1:34" ht="16" x14ac:dyDescent="0.2">
      <c r="A152" s="2" t="s">
        <v>172</v>
      </c>
      <c r="B152" s="3">
        <v>269000</v>
      </c>
      <c r="C152">
        <v>5.0361000000000002</v>
      </c>
      <c r="D152" s="48">
        <v>4.3977000000000004</v>
      </c>
      <c r="F152" s="48">
        <v>2.6663999999999999</v>
      </c>
      <c r="G152" s="48">
        <v>13.1417</v>
      </c>
      <c r="H152" s="5">
        <v>14.96</v>
      </c>
      <c r="I152" s="48">
        <v>21.96</v>
      </c>
      <c r="J152" s="48">
        <v>35.380000000000003</v>
      </c>
      <c r="K152" s="48">
        <v>42.66</v>
      </c>
      <c r="L152" s="3">
        <v>7000</v>
      </c>
      <c r="M152">
        <f t="shared" si="19"/>
        <v>3.8450980400142569</v>
      </c>
      <c r="N152" s="9">
        <v>184000</v>
      </c>
      <c r="O152" s="53">
        <v>66.2</v>
      </c>
      <c r="P152" s="53">
        <v>28.800000000000004</v>
      </c>
      <c r="Q152" s="53">
        <v>5</v>
      </c>
      <c r="R152" s="63">
        <v>3380</v>
      </c>
      <c r="S152">
        <f t="shared" si="20"/>
        <v>3.5289167002776547</v>
      </c>
      <c r="T152" s="27">
        <v>9675.5</v>
      </c>
      <c r="U152">
        <f t="shared" si="21"/>
        <v>3.9856734172702879</v>
      </c>
      <c r="V152">
        <v>390</v>
      </c>
      <c r="W152">
        <f t="shared" si="22"/>
        <v>2.5910646070264991</v>
      </c>
      <c r="X152">
        <v>1.5</v>
      </c>
      <c r="Y152">
        <f t="shared" si="23"/>
        <v>0.17609125905568124</v>
      </c>
      <c r="Z152">
        <v>16.600000000000001</v>
      </c>
      <c r="AA152">
        <f t="shared" si="24"/>
        <v>1.2201080880400552</v>
      </c>
      <c r="AB152">
        <v>4.5999999999999996</v>
      </c>
      <c r="AC152">
        <f t="shared" si="25"/>
        <v>0.66275783168157409</v>
      </c>
      <c r="AD152" s="13">
        <v>700</v>
      </c>
      <c r="AE152">
        <f t="shared" si="26"/>
        <v>2.8450980400142569</v>
      </c>
      <c r="AF152" s="15">
        <v>40</v>
      </c>
      <c r="AG152">
        <f t="shared" si="27"/>
        <v>1.6020599913279623</v>
      </c>
      <c r="AH152" s="18">
        <v>6</v>
      </c>
    </row>
    <row r="153" spans="1:34" ht="16" x14ac:dyDescent="0.2">
      <c r="A153" s="2" t="s">
        <v>173</v>
      </c>
      <c r="B153" s="3">
        <v>61000</v>
      </c>
      <c r="C153">
        <v>3.6520000000000006</v>
      </c>
      <c r="D153" s="48">
        <v>4.7460000000000004</v>
      </c>
      <c r="F153" s="48">
        <v>2.7486000000000002</v>
      </c>
      <c r="G153" s="48">
        <v>12.2394</v>
      </c>
      <c r="H153" s="5">
        <v>12.28</v>
      </c>
      <c r="I153" s="48">
        <v>19.350000000000001</v>
      </c>
      <c r="J153" s="48">
        <v>30.020000000000003</v>
      </c>
      <c r="K153" s="48">
        <v>50.629999999999995</v>
      </c>
      <c r="L153" s="3">
        <v>3000</v>
      </c>
      <c r="M153">
        <f t="shared" si="19"/>
        <v>3.4771212547196626</v>
      </c>
      <c r="N153" s="9">
        <v>294000</v>
      </c>
      <c r="O153" s="53">
        <v>70.900000000000006</v>
      </c>
      <c r="P153" s="53">
        <v>26.6</v>
      </c>
      <c r="Q153" s="53">
        <v>2.5</v>
      </c>
      <c r="R153" s="63">
        <v>689.5</v>
      </c>
      <c r="S153">
        <f t="shared" si="20"/>
        <v>2.8385342705118686</v>
      </c>
      <c r="T153" s="27">
        <v>800</v>
      </c>
      <c r="U153">
        <f t="shared" si="21"/>
        <v>2.9030899869919438</v>
      </c>
      <c r="V153">
        <v>10</v>
      </c>
      <c r="W153">
        <f t="shared" si="22"/>
        <v>1</v>
      </c>
      <c r="X153">
        <v>0.125</v>
      </c>
      <c r="Y153">
        <f t="shared" si="23"/>
        <v>-0.90308998699194354</v>
      </c>
      <c r="Z153">
        <v>5</v>
      </c>
      <c r="AA153">
        <f t="shared" si="24"/>
        <v>0.69897000433601886</v>
      </c>
      <c r="AB153">
        <v>3.5</v>
      </c>
      <c r="AC153">
        <f t="shared" si="25"/>
        <v>0.54406804435027567</v>
      </c>
      <c r="AD153" s="13">
        <v>90</v>
      </c>
      <c r="AE153">
        <f t="shared" si="26"/>
        <v>1.954242509439325</v>
      </c>
      <c r="AF153" s="15"/>
      <c r="AG153" t="e">
        <f t="shared" si="27"/>
        <v>#NUM!</v>
      </c>
      <c r="AH153" s="18">
        <v>7.2</v>
      </c>
    </row>
    <row r="154" spans="1:34" ht="16" x14ac:dyDescent="0.2">
      <c r="A154" s="2" t="s">
        <v>174</v>
      </c>
      <c r="B154" s="3">
        <v>256000</v>
      </c>
      <c r="C154">
        <v>4.5528000000000004</v>
      </c>
      <c r="D154" s="48">
        <v>4.5228000000000002</v>
      </c>
      <c r="F154" s="48">
        <v>3.113</v>
      </c>
      <c r="G154" s="48">
        <v>13.2719</v>
      </c>
      <c r="H154" s="5">
        <v>15.2</v>
      </c>
      <c r="I154" s="48">
        <v>23.52</v>
      </c>
      <c r="J154" s="48">
        <v>36.51</v>
      </c>
      <c r="K154" s="48">
        <v>39.97</v>
      </c>
      <c r="L154" s="3">
        <v>6000</v>
      </c>
      <c r="M154">
        <f t="shared" si="19"/>
        <v>3.7781512503836434</v>
      </c>
      <c r="N154" s="9">
        <v>61000</v>
      </c>
      <c r="O154" s="53">
        <v>69.599999999999994</v>
      </c>
      <c r="P154" s="53">
        <v>18.5</v>
      </c>
      <c r="Q154" s="53">
        <v>12</v>
      </c>
      <c r="R154" s="63">
        <v>1260</v>
      </c>
      <c r="S154">
        <f t="shared" si="20"/>
        <v>3.1003705451175629</v>
      </c>
      <c r="T154" s="27">
        <v>1611</v>
      </c>
      <c r="U154">
        <f t="shared" si="21"/>
        <v>3.2070955404192181</v>
      </c>
      <c r="V154">
        <v>10</v>
      </c>
      <c r="W154">
        <f t="shared" si="22"/>
        <v>1</v>
      </c>
      <c r="X154">
        <v>0.125</v>
      </c>
      <c r="Y154">
        <f t="shared" si="23"/>
        <v>-0.90308998699194354</v>
      </c>
      <c r="Z154">
        <v>2.1111111111111112</v>
      </c>
      <c r="AA154">
        <f t="shared" si="24"/>
        <v>0.3245110915135041</v>
      </c>
      <c r="AB154">
        <v>0.3</v>
      </c>
      <c r="AC154">
        <f t="shared" si="25"/>
        <v>-0.52287874528033762</v>
      </c>
      <c r="AD154" s="13">
        <v>570</v>
      </c>
      <c r="AE154">
        <f t="shared" si="26"/>
        <v>2.7558748556724915</v>
      </c>
      <c r="AF154" s="15">
        <v>40</v>
      </c>
      <c r="AG154">
        <f t="shared" si="27"/>
        <v>1.6020599913279623</v>
      </c>
      <c r="AH154" s="18">
        <v>9.1</v>
      </c>
    </row>
    <row r="155" spans="1:34" ht="16" x14ac:dyDescent="0.2">
      <c r="A155" s="2" t="s">
        <v>175</v>
      </c>
      <c r="B155" s="3">
        <v>64000</v>
      </c>
      <c r="C155">
        <v>3.9937</v>
      </c>
      <c r="D155" s="48">
        <v>4.7514000000000003</v>
      </c>
      <c r="F155" s="48">
        <v>2.9950000000000001</v>
      </c>
      <c r="G155" s="48">
        <v>12.8247</v>
      </c>
      <c r="H155" s="5">
        <v>3.7</v>
      </c>
      <c r="I155" s="48">
        <v>25.6</v>
      </c>
      <c r="J155" s="48">
        <v>36.71</v>
      </c>
      <c r="K155" s="48">
        <v>37.69</v>
      </c>
      <c r="L155" s="3">
        <v>4000</v>
      </c>
      <c r="M155">
        <f t="shared" si="19"/>
        <v>3.6020599913279625</v>
      </c>
      <c r="N155" s="9">
        <v>230000</v>
      </c>
      <c r="O155" s="53">
        <v>65.900000000000006</v>
      </c>
      <c r="P155" s="53">
        <v>22.5</v>
      </c>
      <c r="Q155" s="53">
        <v>11.6</v>
      </c>
      <c r="R155" s="63">
        <v>1570</v>
      </c>
      <c r="S155">
        <f t="shared" si="20"/>
        <v>3.1958996524092336</v>
      </c>
      <c r="T155" s="27">
        <v>1490</v>
      </c>
      <c r="U155">
        <f t="shared" si="21"/>
        <v>3.173186268412274</v>
      </c>
      <c r="W155" t="e">
        <f t="shared" si="22"/>
        <v>#NUM!</v>
      </c>
      <c r="X155">
        <v>1.5</v>
      </c>
      <c r="Y155">
        <f t="shared" si="23"/>
        <v>0.17609125905568124</v>
      </c>
      <c r="Z155">
        <v>0.7</v>
      </c>
      <c r="AA155">
        <f t="shared" si="24"/>
        <v>-0.15490195998574319</v>
      </c>
      <c r="AB155">
        <v>0.1</v>
      </c>
      <c r="AC155">
        <f t="shared" si="25"/>
        <v>-1</v>
      </c>
      <c r="AD155" s="13">
        <v>530</v>
      </c>
      <c r="AE155">
        <f t="shared" si="26"/>
        <v>2.7242758696007892</v>
      </c>
      <c r="AF155" s="15"/>
      <c r="AG155" t="e">
        <f t="shared" si="27"/>
        <v>#NUM!</v>
      </c>
      <c r="AH155" s="18">
        <v>9.1999999999999993</v>
      </c>
    </row>
    <row r="156" spans="1:34" ht="16" x14ac:dyDescent="0.2">
      <c r="A156" s="2" t="s">
        <v>176</v>
      </c>
      <c r="B156" s="3">
        <v>77198</v>
      </c>
      <c r="C156">
        <v>4.0586000000000002</v>
      </c>
      <c r="D156" s="48">
        <v>4.7211999999999996</v>
      </c>
      <c r="F156" s="48">
        <v>3.2081</v>
      </c>
      <c r="G156" s="48">
        <v>13.095000000000001</v>
      </c>
      <c r="H156" s="5">
        <v>10.52</v>
      </c>
      <c r="I156" s="48">
        <v>25.75</v>
      </c>
      <c r="J156" s="48">
        <v>38.61</v>
      </c>
      <c r="K156" s="48">
        <v>35.637</v>
      </c>
      <c r="L156" s="3">
        <v>2000</v>
      </c>
      <c r="M156">
        <f t="shared" si="19"/>
        <v>3.3010299956639813</v>
      </c>
      <c r="N156" s="9">
        <v>55000</v>
      </c>
      <c r="O156" s="53">
        <v>55.399999999999991</v>
      </c>
      <c r="P156" s="53">
        <v>39.799999999999997</v>
      </c>
      <c r="Q156" s="53">
        <v>4.8</v>
      </c>
      <c r="R156" s="63">
        <v>1050</v>
      </c>
      <c r="S156">
        <f t="shared" si="20"/>
        <v>3.0211892990699383</v>
      </c>
      <c r="T156" s="27">
        <v>740</v>
      </c>
      <c r="U156">
        <f t="shared" si="21"/>
        <v>2.8692317197309762</v>
      </c>
      <c r="V156">
        <v>160</v>
      </c>
      <c r="W156">
        <f t="shared" si="22"/>
        <v>2.2041199826559246</v>
      </c>
      <c r="X156">
        <v>2</v>
      </c>
      <c r="Y156">
        <f t="shared" si="23"/>
        <v>0.3010299956639812</v>
      </c>
      <c r="Z156">
        <v>30.4</v>
      </c>
      <c r="AA156">
        <f t="shared" si="24"/>
        <v>1.4828735836087537</v>
      </c>
      <c r="AB156">
        <v>8.1999999999999993</v>
      </c>
      <c r="AC156">
        <f t="shared" si="25"/>
        <v>0.91381385238371671</v>
      </c>
      <c r="AD156" s="72">
        <v>5000</v>
      </c>
      <c r="AE156">
        <f t="shared" si="26"/>
        <v>3.6989700043360187</v>
      </c>
      <c r="AF156" s="15">
        <v>20</v>
      </c>
      <c r="AG156">
        <f t="shared" si="27"/>
        <v>1.3010299956639813</v>
      </c>
      <c r="AH156" s="18">
        <v>9.1999999999999993</v>
      </c>
    </row>
    <row r="157" spans="1:34" ht="16" x14ac:dyDescent="0.2">
      <c r="A157" s="2" t="s">
        <v>177</v>
      </c>
      <c r="B157" s="3">
        <v>253000</v>
      </c>
      <c r="C157">
        <v>4.3472999999999997</v>
      </c>
      <c r="D157" s="48">
        <v>4.7637</v>
      </c>
      <c r="F157" s="48">
        <v>2.9241999999999999</v>
      </c>
      <c r="G157" s="48">
        <v>13.1357</v>
      </c>
      <c r="H157" s="5">
        <v>10.24</v>
      </c>
      <c r="I157" s="48">
        <v>21.42</v>
      </c>
      <c r="J157" s="48">
        <v>31.03</v>
      </c>
      <c r="K157" s="48">
        <v>47.55</v>
      </c>
      <c r="L157" s="3">
        <v>2000</v>
      </c>
      <c r="M157">
        <f t="shared" si="19"/>
        <v>3.3010299956639813</v>
      </c>
      <c r="N157" s="9">
        <v>90000</v>
      </c>
      <c r="O157" s="53">
        <v>75.2</v>
      </c>
      <c r="P157" s="53">
        <v>16.3</v>
      </c>
      <c r="Q157" s="53">
        <v>8.5</v>
      </c>
      <c r="R157" s="63">
        <v>470</v>
      </c>
      <c r="S157">
        <f t="shared" si="20"/>
        <v>2.6720978579357175</v>
      </c>
      <c r="T157" s="27">
        <v>650</v>
      </c>
      <c r="U157">
        <f t="shared" si="21"/>
        <v>2.8129133566428557</v>
      </c>
      <c r="V157">
        <v>120</v>
      </c>
      <c r="W157">
        <f t="shared" si="22"/>
        <v>2.0791812460476247</v>
      </c>
      <c r="X157">
        <v>0.125</v>
      </c>
      <c r="Y157">
        <f t="shared" si="23"/>
        <v>-0.90308998699194354</v>
      </c>
      <c r="Z157">
        <v>6.2</v>
      </c>
      <c r="AA157">
        <f t="shared" si="24"/>
        <v>0.79239168949825389</v>
      </c>
      <c r="AB157">
        <v>1.9</v>
      </c>
      <c r="AC157">
        <f t="shared" si="25"/>
        <v>0.27875360095282892</v>
      </c>
      <c r="AD157" s="13">
        <v>200</v>
      </c>
      <c r="AE157">
        <f t="shared" si="26"/>
        <v>2.3010299956639813</v>
      </c>
      <c r="AF157" s="74">
        <v>1700</v>
      </c>
      <c r="AG157">
        <f t="shared" si="27"/>
        <v>3.2304489213782741</v>
      </c>
      <c r="AH157" s="18">
        <v>9.5</v>
      </c>
    </row>
    <row r="158" spans="1:34" ht="16" x14ac:dyDescent="0.2">
      <c r="A158" s="2" t="s">
        <v>178</v>
      </c>
      <c r="B158" s="3">
        <v>98000</v>
      </c>
      <c r="C158">
        <v>4.9802999999999997</v>
      </c>
      <c r="D158" s="48">
        <v>4.5556000000000001</v>
      </c>
      <c r="F158" s="48">
        <v>2.8969</v>
      </c>
      <c r="G158" s="48">
        <v>13.516400000000001</v>
      </c>
      <c r="H158" s="5">
        <v>17.09</v>
      </c>
      <c r="I158" s="48">
        <v>22.68</v>
      </c>
      <c r="J158" s="48">
        <v>33.4</v>
      </c>
      <c r="K158" s="48">
        <v>43.92</v>
      </c>
      <c r="L158" s="3">
        <v>1000</v>
      </c>
      <c r="M158">
        <f t="shared" si="19"/>
        <v>3</v>
      </c>
      <c r="N158" s="9">
        <v>173000</v>
      </c>
      <c r="O158" s="53">
        <v>61.8</v>
      </c>
      <c r="P158" s="53">
        <v>25.1</v>
      </c>
      <c r="Q158" s="53">
        <v>13.100000000000001</v>
      </c>
      <c r="R158" s="63">
        <v>580</v>
      </c>
      <c r="S158">
        <f t="shared" si="20"/>
        <v>2.7634279935629373</v>
      </c>
      <c r="T158" s="27">
        <v>1110</v>
      </c>
      <c r="U158">
        <f t="shared" si="21"/>
        <v>3.0453229787866576</v>
      </c>
      <c r="V158">
        <v>5</v>
      </c>
      <c r="W158">
        <f t="shared" si="22"/>
        <v>0.69897000433601886</v>
      </c>
      <c r="X158">
        <v>0.125</v>
      </c>
      <c r="Y158">
        <f t="shared" si="23"/>
        <v>-0.90308998699194354</v>
      </c>
      <c r="Z158">
        <v>3.1</v>
      </c>
      <c r="AA158">
        <f t="shared" si="24"/>
        <v>0.49136169383427269</v>
      </c>
      <c r="AB158">
        <v>1.7</v>
      </c>
      <c r="AC158">
        <f t="shared" si="25"/>
        <v>0.23044892137827391</v>
      </c>
      <c r="AD158" s="13">
        <v>190</v>
      </c>
      <c r="AE158">
        <f t="shared" si="26"/>
        <v>2.2787536009528289</v>
      </c>
      <c r="AF158" s="15">
        <v>40</v>
      </c>
      <c r="AG158">
        <f t="shared" si="27"/>
        <v>1.6020599913279623</v>
      </c>
      <c r="AH158" s="18">
        <v>6</v>
      </c>
    </row>
    <row r="159" spans="1:34" ht="16" x14ac:dyDescent="0.2">
      <c r="A159" s="2" t="s">
        <v>179</v>
      </c>
      <c r="B159" s="3">
        <v>242000</v>
      </c>
      <c r="C159">
        <v>5.8333000000000004</v>
      </c>
      <c r="D159" s="48">
        <v>4.6189</v>
      </c>
      <c r="F159" s="48">
        <v>3.2238999999999995</v>
      </c>
      <c r="G159" s="48">
        <v>14.7986</v>
      </c>
      <c r="H159" s="5">
        <v>8.42</v>
      </c>
      <c r="I159" s="48">
        <v>25.759999999999998</v>
      </c>
      <c r="J159" s="48">
        <v>36.03</v>
      </c>
      <c r="K159" s="48">
        <v>38.21</v>
      </c>
      <c r="L159" s="3">
        <v>7000</v>
      </c>
      <c r="M159">
        <f t="shared" si="19"/>
        <v>3.8450980400142569</v>
      </c>
      <c r="N159" s="9">
        <v>61000</v>
      </c>
      <c r="O159" s="53">
        <v>66.3</v>
      </c>
      <c r="P159" s="53">
        <v>27.200000000000003</v>
      </c>
      <c r="Q159" s="53">
        <v>6.5</v>
      </c>
      <c r="R159" s="63">
        <v>664</v>
      </c>
      <c r="S159">
        <f t="shared" si="20"/>
        <v>2.8221680793680175</v>
      </c>
      <c r="T159" s="27">
        <v>1510</v>
      </c>
      <c r="U159">
        <f t="shared" si="21"/>
        <v>3.1789769472931693</v>
      </c>
      <c r="V159">
        <v>205</v>
      </c>
      <c r="W159">
        <f t="shared" si="22"/>
        <v>2.3117538610557542</v>
      </c>
      <c r="X159">
        <v>1.5</v>
      </c>
      <c r="Y159">
        <f t="shared" si="23"/>
        <v>0.17609125905568124</v>
      </c>
      <c r="Z159">
        <v>1.7</v>
      </c>
      <c r="AA159">
        <f t="shared" si="24"/>
        <v>0.23044892137827391</v>
      </c>
      <c r="AB159">
        <v>4.2</v>
      </c>
      <c r="AC159">
        <f t="shared" si="25"/>
        <v>0.62324929039790045</v>
      </c>
      <c r="AD159" s="13">
        <v>160</v>
      </c>
      <c r="AE159">
        <f t="shared" si="26"/>
        <v>2.2041199826559246</v>
      </c>
      <c r="AF159" s="15">
        <v>110</v>
      </c>
      <c r="AG159">
        <f t="shared" si="27"/>
        <v>2.0413926851582249</v>
      </c>
      <c r="AH159" s="18">
        <v>9.4</v>
      </c>
    </row>
    <row r="160" spans="1:34" ht="16" x14ac:dyDescent="0.2">
      <c r="A160" s="2" t="s">
        <v>180</v>
      </c>
      <c r="B160" s="3">
        <v>142000</v>
      </c>
      <c r="C160">
        <v>4.3932000000000002</v>
      </c>
      <c r="D160" s="48">
        <v>4.6672000000000002</v>
      </c>
      <c r="F160" s="48">
        <v>3.5506999999999995</v>
      </c>
      <c r="G160" s="48">
        <v>13.750500000000002</v>
      </c>
      <c r="H160" s="5">
        <v>10.95</v>
      </c>
      <c r="I160" s="48">
        <v>29.93</v>
      </c>
      <c r="J160" s="48">
        <v>38.86</v>
      </c>
      <c r="K160" s="48">
        <v>31.209999999999997</v>
      </c>
      <c r="L160" s="3">
        <v>51000</v>
      </c>
      <c r="M160">
        <f t="shared" si="19"/>
        <v>4.7075701760979367</v>
      </c>
      <c r="N160" s="9">
        <v>170000</v>
      </c>
      <c r="O160" s="53">
        <v>70</v>
      </c>
      <c r="P160" s="53">
        <v>14.6</v>
      </c>
      <c r="Q160" s="53">
        <v>15.4</v>
      </c>
      <c r="R160" s="63">
        <v>106581.5</v>
      </c>
      <c r="S160">
        <f t="shared" si="20"/>
        <v>5.0276818280942219</v>
      </c>
      <c r="T160" s="27">
        <v>51319.5</v>
      </c>
      <c r="U160">
        <f t="shared" si="21"/>
        <v>4.7102824164421975</v>
      </c>
      <c r="V160">
        <v>80</v>
      </c>
      <c r="W160">
        <f t="shared" si="22"/>
        <v>1.9030899869919435</v>
      </c>
      <c r="X160">
        <v>4</v>
      </c>
      <c r="Y160">
        <f t="shared" si="23"/>
        <v>0.6020599913279624</v>
      </c>
      <c r="Z160">
        <v>3.3</v>
      </c>
      <c r="AA160">
        <f t="shared" si="24"/>
        <v>0.51851393987788741</v>
      </c>
      <c r="AB160">
        <v>2.1</v>
      </c>
      <c r="AC160">
        <f t="shared" si="25"/>
        <v>0.3222192947339193</v>
      </c>
      <c r="AD160" s="13">
        <v>340</v>
      </c>
      <c r="AE160">
        <f t="shared" si="26"/>
        <v>2.5314789170422549</v>
      </c>
      <c r="AF160" s="15">
        <v>20</v>
      </c>
      <c r="AG160">
        <f t="shared" si="27"/>
        <v>1.3010299956639813</v>
      </c>
      <c r="AH160" s="18">
        <v>7.7</v>
      </c>
    </row>
    <row r="161" spans="1:34" ht="16" x14ac:dyDescent="0.2">
      <c r="A161" s="2" t="s">
        <v>181</v>
      </c>
      <c r="B161" s="3">
        <v>194000</v>
      </c>
      <c r="C161">
        <v>4.4146000000000001</v>
      </c>
      <c r="D161" s="48">
        <v>4.6566000000000001</v>
      </c>
      <c r="F161" s="48">
        <v>3.5044</v>
      </c>
      <c r="G161" s="48">
        <v>13.696199999999999</v>
      </c>
      <c r="H161" s="5">
        <v>9.19</v>
      </c>
      <c r="I161" s="48">
        <v>29.969999999999995</v>
      </c>
      <c r="J161" s="48">
        <v>39.409999999999997</v>
      </c>
      <c r="K161" s="48">
        <v>30.620000000000005</v>
      </c>
      <c r="L161" s="3">
        <v>160000</v>
      </c>
      <c r="M161">
        <f t="shared" si="19"/>
        <v>5.204119982655925</v>
      </c>
      <c r="N161" s="9">
        <v>124000</v>
      </c>
      <c r="O161" s="53">
        <v>54.29999999999999</v>
      </c>
      <c r="P161" s="53">
        <v>26.3</v>
      </c>
      <c r="Q161" s="53">
        <v>19.399999999999999</v>
      </c>
      <c r="R161" s="63">
        <v>11527</v>
      </c>
      <c r="S161">
        <f t="shared" si="20"/>
        <v>4.0617162931598969</v>
      </c>
      <c r="T161" s="27">
        <v>19619</v>
      </c>
      <c r="U161">
        <f t="shared" si="21"/>
        <v>4.2926768671851159</v>
      </c>
      <c r="W161" t="e">
        <f t="shared" si="22"/>
        <v>#NUM!</v>
      </c>
      <c r="X161">
        <v>0.5</v>
      </c>
      <c r="Y161">
        <f t="shared" si="23"/>
        <v>-0.3010299956639812</v>
      </c>
      <c r="Z161">
        <v>2.2000000000000002</v>
      </c>
      <c r="AA161">
        <f t="shared" si="24"/>
        <v>0.34242268082220628</v>
      </c>
      <c r="AB161">
        <v>0.9</v>
      </c>
      <c r="AC161">
        <f t="shared" si="25"/>
        <v>-4.5757490560675115E-2</v>
      </c>
      <c r="AD161" s="71">
        <v>150</v>
      </c>
      <c r="AE161">
        <f t="shared" si="26"/>
        <v>2.1760912590556813</v>
      </c>
      <c r="AF161" s="15"/>
      <c r="AG161" t="e">
        <f t="shared" si="27"/>
        <v>#NUM!</v>
      </c>
      <c r="AH161" s="18">
        <v>8.8000000000000007</v>
      </c>
    </row>
    <row r="162" spans="1:34" ht="16" x14ac:dyDescent="0.2">
      <c r="A162" s="2" t="s">
        <v>182</v>
      </c>
      <c r="B162" s="3">
        <v>109656</v>
      </c>
      <c r="C162">
        <v>4.4044999999999996</v>
      </c>
      <c r="D162" s="48">
        <v>4.6961000000000004</v>
      </c>
      <c r="F162" s="48">
        <v>3.4473999999999996</v>
      </c>
      <c r="G162" s="48">
        <v>13.678000000000001</v>
      </c>
      <c r="H162" s="5">
        <v>12.37</v>
      </c>
      <c r="I162" s="48">
        <v>28.32</v>
      </c>
      <c r="J162" s="48">
        <v>37.74</v>
      </c>
      <c r="K162" s="48">
        <v>33.942500000000003</v>
      </c>
      <c r="L162" s="3">
        <v>7000</v>
      </c>
      <c r="M162">
        <f t="shared" si="19"/>
        <v>3.8450980400142569</v>
      </c>
      <c r="N162" s="9">
        <v>164000</v>
      </c>
      <c r="O162" s="53">
        <v>69.599999999999994</v>
      </c>
      <c r="P162" s="53">
        <v>10.9</v>
      </c>
      <c r="Q162" s="53">
        <v>19.399999999999999</v>
      </c>
      <c r="R162" s="63">
        <v>10069</v>
      </c>
      <c r="S162">
        <f t="shared" si="20"/>
        <v>4.0029863408567854</v>
      </c>
      <c r="T162" s="27">
        <v>10903</v>
      </c>
      <c r="U162">
        <f t="shared" si="21"/>
        <v>4.0375460120858264</v>
      </c>
      <c r="V162">
        <v>50</v>
      </c>
      <c r="W162">
        <f t="shared" si="22"/>
        <v>1.6989700043360187</v>
      </c>
      <c r="X162">
        <v>7</v>
      </c>
      <c r="Y162">
        <f t="shared" si="23"/>
        <v>0.84509804001425681</v>
      </c>
      <c r="Z162">
        <v>4.7</v>
      </c>
      <c r="AA162">
        <f t="shared" si="24"/>
        <v>0.67209785793571752</v>
      </c>
      <c r="AB162">
        <v>3.6</v>
      </c>
      <c r="AC162">
        <f t="shared" si="25"/>
        <v>0.55630250076728727</v>
      </c>
      <c r="AD162" s="13">
        <v>200</v>
      </c>
      <c r="AE162">
        <f t="shared" si="26"/>
        <v>2.3010299956639813</v>
      </c>
      <c r="AF162" s="15"/>
      <c r="AG162" t="e">
        <f t="shared" si="27"/>
        <v>#NUM!</v>
      </c>
      <c r="AH162" s="18">
        <v>9.5</v>
      </c>
    </row>
    <row r="163" spans="1:34" ht="16" x14ac:dyDescent="0.2">
      <c r="A163" s="2" t="s">
        <v>183</v>
      </c>
      <c r="B163" s="3">
        <v>262000</v>
      </c>
      <c r="C163">
        <v>4.0651000000000002</v>
      </c>
      <c r="D163" s="48">
        <v>4.6768000000000001</v>
      </c>
      <c r="F163" s="48">
        <v>3.1720999999999999</v>
      </c>
      <c r="G163" s="48">
        <v>13.04</v>
      </c>
      <c r="H163" s="5">
        <v>11.06</v>
      </c>
      <c r="I163" s="48">
        <v>26.58</v>
      </c>
      <c r="J163" s="48">
        <v>36.130000000000003</v>
      </c>
      <c r="K163" s="48">
        <v>37.29</v>
      </c>
      <c r="L163" s="3">
        <v>7000</v>
      </c>
      <c r="M163">
        <f t="shared" si="19"/>
        <v>3.8450980400142569</v>
      </c>
      <c r="N163" s="9">
        <v>68000</v>
      </c>
      <c r="O163" s="53">
        <v>63.7</v>
      </c>
      <c r="P163" s="53">
        <v>22.5</v>
      </c>
      <c r="Q163" s="53">
        <v>13.699999999999998</v>
      </c>
      <c r="R163" s="63">
        <v>1982.5</v>
      </c>
      <c r="S163">
        <f t="shared" si="20"/>
        <v>3.2972131959896416</v>
      </c>
      <c r="T163" s="27">
        <v>5708.5</v>
      </c>
      <c r="U163">
        <f t="shared" si="21"/>
        <v>3.7565220053905515</v>
      </c>
      <c r="V163">
        <v>35</v>
      </c>
      <c r="W163">
        <f t="shared" si="22"/>
        <v>1.5440680443502757</v>
      </c>
      <c r="X163">
        <v>180</v>
      </c>
      <c r="Y163">
        <f t="shared" si="23"/>
        <v>2.255272505103306</v>
      </c>
      <c r="Z163">
        <v>17.399999999999999</v>
      </c>
      <c r="AA163">
        <f t="shared" si="24"/>
        <v>1.2405492482825997</v>
      </c>
      <c r="AB163">
        <v>7.6</v>
      </c>
      <c r="AC163">
        <f t="shared" si="25"/>
        <v>0.88081359228079137</v>
      </c>
      <c r="AD163" s="13">
        <v>200</v>
      </c>
      <c r="AE163">
        <f t="shared" si="26"/>
        <v>2.3010299956639813</v>
      </c>
      <c r="AF163" s="15"/>
      <c r="AG163" t="e">
        <f t="shared" si="27"/>
        <v>#NUM!</v>
      </c>
      <c r="AH163" s="18">
        <v>9.4</v>
      </c>
    </row>
    <row r="164" spans="1:34" ht="16" x14ac:dyDescent="0.2">
      <c r="A164" s="2" t="s">
        <v>184</v>
      </c>
      <c r="B164" s="3">
        <v>294000</v>
      </c>
      <c r="C164">
        <v>4.0505000000000004</v>
      </c>
      <c r="D164" s="48">
        <v>4.6544999999999996</v>
      </c>
      <c r="F164" s="48">
        <v>3.1657999999999999</v>
      </c>
      <c r="G164" s="48">
        <v>12.988099999999999</v>
      </c>
      <c r="H164" s="5">
        <v>13.23</v>
      </c>
      <c r="I164" s="48">
        <v>26.56</v>
      </c>
      <c r="J164" s="48">
        <v>37.409999999999997</v>
      </c>
      <c r="K164" s="48">
        <v>36.03</v>
      </c>
      <c r="L164" s="3">
        <v>2000</v>
      </c>
      <c r="M164">
        <f t="shared" si="19"/>
        <v>3.3010299956639813</v>
      </c>
      <c r="N164" s="9">
        <v>304000</v>
      </c>
      <c r="O164" s="53">
        <v>70</v>
      </c>
      <c r="P164" s="53">
        <v>24.3</v>
      </c>
      <c r="Q164" s="53">
        <v>5.7</v>
      </c>
      <c r="R164" s="63">
        <v>12792</v>
      </c>
      <c r="S164">
        <f t="shared" si="20"/>
        <v>4.1069384507381779</v>
      </c>
      <c r="T164" s="27">
        <v>8006</v>
      </c>
      <c r="U164">
        <f t="shared" si="21"/>
        <v>3.9034155857690864</v>
      </c>
      <c r="V164">
        <v>150</v>
      </c>
      <c r="W164">
        <f t="shared" si="22"/>
        <v>2.1760912590556813</v>
      </c>
      <c r="X164">
        <v>81.5</v>
      </c>
      <c r="Y164">
        <f t="shared" si="23"/>
        <v>1.9111576087399766</v>
      </c>
      <c r="Z164">
        <v>5.0999999999999996</v>
      </c>
      <c r="AA164">
        <f t="shared" si="24"/>
        <v>0.70757017609793638</v>
      </c>
      <c r="AB164">
        <v>1.4</v>
      </c>
      <c r="AC164">
        <f t="shared" si="25"/>
        <v>0.14612803567823801</v>
      </c>
      <c r="AD164" s="13">
        <v>40</v>
      </c>
      <c r="AE164">
        <f t="shared" si="26"/>
        <v>1.6020599913279623</v>
      </c>
      <c r="AF164" s="15">
        <v>50</v>
      </c>
      <c r="AG164">
        <f t="shared" si="27"/>
        <v>1.6989700043360187</v>
      </c>
      <c r="AH164" s="18">
        <v>9.1999999999999993</v>
      </c>
    </row>
    <row r="165" spans="1:34" ht="16" x14ac:dyDescent="0.2">
      <c r="A165" s="2" t="s">
        <v>185</v>
      </c>
      <c r="B165" s="3">
        <v>248000</v>
      </c>
      <c r="C165">
        <v>3.5152999999999999</v>
      </c>
      <c r="D165" s="48">
        <v>4.5666000000000002</v>
      </c>
      <c r="F165" s="48">
        <v>3.2317</v>
      </c>
      <c r="G165" s="48">
        <v>12.4298</v>
      </c>
      <c r="H165" s="5">
        <v>11.35</v>
      </c>
      <c r="I165" s="48">
        <v>25.11</v>
      </c>
      <c r="J165" s="48">
        <v>33.75</v>
      </c>
      <c r="K165" s="48">
        <v>41.14</v>
      </c>
      <c r="L165" s="3">
        <v>10000</v>
      </c>
      <c r="M165">
        <f t="shared" si="19"/>
        <v>4</v>
      </c>
      <c r="N165" s="9">
        <v>286000</v>
      </c>
      <c r="O165" s="53">
        <v>73.400000000000006</v>
      </c>
      <c r="P165" s="53">
        <v>20.7</v>
      </c>
      <c r="Q165" s="53">
        <v>5.8</v>
      </c>
      <c r="R165" s="63">
        <v>2321.5</v>
      </c>
      <c r="S165">
        <f t="shared" si="20"/>
        <v>3.3657686880021931</v>
      </c>
      <c r="T165" s="27">
        <v>7146</v>
      </c>
      <c r="U165">
        <f t="shared" si="21"/>
        <v>3.8540630118664212</v>
      </c>
      <c r="V165">
        <v>175</v>
      </c>
      <c r="W165">
        <f t="shared" si="22"/>
        <v>2.2430380486862944</v>
      </c>
      <c r="X165">
        <v>57</v>
      </c>
      <c r="Y165">
        <f t="shared" si="23"/>
        <v>1.7558748556724915</v>
      </c>
      <c r="Z165">
        <v>14</v>
      </c>
      <c r="AA165">
        <f t="shared" si="24"/>
        <v>1.146128035678238</v>
      </c>
      <c r="AB165">
        <v>8.1999999999999993</v>
      </c>
      <c r="AC165">
        <f t="shared" si="25"/>
        <v>0.91381385238371671</v>
      </c>
      <c r="AD165" s="13">
        <v>570</v>
      </c>
      <c r="AE165">
        <f t="shared" si="26"/>
        <v>2.7558748556724915</v>
      </c>
      <c r="AF165" s="15"/>
      <c r="AG165" t="e">
        <f t="shared" si="27"/>
        <v>#NUM!</v>
      </c>
      <c r="AH165" s="18">
        <v>9.3000000000000007</v>
      </c>
    </row>
    <row r="166" spans="1:34" ht="16" x14ac:dyDescent="0.2">
      <c r="A166" s="2" t="s">
        <v>186</v>
      </c>
      <c r="B166" s="3">
        <v>87000</v>
      </c>
      <c r="C166">
        <v>4.2950999999999997</v>
      </c>
      <c r="D166" s="48">
        <v>4.6051000000000002</v>
      </c>
      <c r="F166" s="48">
        <v>3.3347000000000002</v>
      </c>
      <c r="G166" s="48">
        <v>13.348100000000002</v>
      </c>
      <c r="H166" s="5">
        <v>9.73</v>
      </c>
      <c r="I166" s="48">
        <v>27.779999999999998</v>
      </c>
      <c r="J166" s="48">
        <v>39.119999999999997</v>
      </c>
      <c r="K166" s="48">
        <v>33.1</v>
      </c>
      <c r="L166" s="3">
        <v>5000</v>
      </c>
      <c r="M166">
        <f t="shared" si="19"/>
        <v>3.6989700043360187</v>
      </c>
      <c r="N166" s="9">
        <v>506000</v>
      </c>
      <c r="O166" s="53">
        <v>71.2</v>
      </c>
      <c r="P166" s="53">
        <v>24.2</v>
      </c>
      <c r="Q166" s="53">
        <v>4.5999999999999996</v>
      </c>
      <c r="R166" s="63">
        <v>2221</v>
      </c>
      <c r="S166">
        <f t="shared" si="20"/>
        <v>3.346548558548474</v>
      </c>
      <c r="T166" s="27">
        <v>5198</v>
      </c>
      <c r="U166">
        <f t="shared" si="21"/>
        <v>3.7158362751649938</v>
      </c>
      <c r="V166">
        <v>45</v>
      </c>
      <c r="W166">
        <f t="shared" si="22"/>
        <v>1.6532125137753437</v>
      </c>
      <c r="X166">
        <v>2.5</v>
      </c>
      <c r="Y166">
        <f t="shared" si="23"/>
        <v>0.3979400086720376</v>
      </c>
      <c r="Z166">
        <v>27.25</v>
      </c>
      <c r="AA166">
        <f t="shared" si="24"/>
        <v>1.4353665066126613</v>
      </c>
      <c r="AB166">
        <v>4.7</v>
      </c>
      <c r="AC166">
        <f t="shared" si="25"/>
        <v>0.67209785793571752</v>
      </c>
      <c r="AD166" s="71" t="s">
        <v>15</v>
      </c>
      <c r="AE166" t="e">
        <f t="shared" si="26"/>
        <v>#VALUE!</v>
      </c>
      <c r="AF166" s="15">
        <v>50</v>
      </c>
      <c r="AG166">
        <f t="shared" si="27"/>
        <v>1.6989700043360187</v>
      </c>
      <c r="AH166" s="18">
        <v>9.4</v>
      </c>
    </row>
    <row r="167" spans="1:34" ht="16" x14ac:dyDescent="0.2">
      <c r="A167" s="2" t="s">
        <v>187</v>
      </c>
      <c r="B167" s="3">
        <v>165000</v>
      </c>
      <c r="C167">
        <v>4.0183</v>
      </c>
      <c r="D167" s="48">
        <v>4.6261000000000001</v>
      </c>
      <c r="F167" s="48">
        <v>3.2871000000000006</v>
      </c>
      <c r="G167" s="48">
        <v>13.028200000000002</v>
      </c>
      <c r="H167" s="5">
        <v>7.82</v>
      </c>
      <c r="I167" s="48">
        <v>27.949999999999996</v>
      </c>
      <c r="J167" s="48">
        <v>38.53</v>
      </c>
      <c r="K167" s="48">
        <v>33.520000000000003</v>
      </c>
      <c r="L167" s="3">
        <v>370000</v>
      </c>
      <c r="M167">
        <f t="shared" si="19"/>
        <v>5.568201724066995</v>
      </c>
      <c r="N167" s="9">
        <v>135000</v>
      </c>
      <c r="O167" s="53">
        <v>62.7</v>
      </c>
      <c r="P167" s="53">
        <v>15.8</v>
      </c>
      <c r="Q167" s="53">
        <v>21.5</v>
      </c>
      <c r="R167" s="63">
        <v>1920</v>
      </c>
      <c r="S167">
        <f t="shared" si="20"/>
        <v>3.2833012287035497</v>
      </c>
      <c r="T167" s="27">
        <v>4459</v>
      </c>
      <c r="U167">
        <f t="shared" si="21"/>
        <v>3.6492374723496073</v>
      </c>
      <c r="W167" t="e">
        <f t="shared" si="22"/>
        <v>#NUM!</v>
      </c>
      <c r="X167">
        <v>305</v>
      </c>
      <c r="Y167">
        <f t="shared" si="23"/>
        <v>2.4842998393467859</v>
      </c>
      <c r="Z167">
        <v>16.600000000000001</v>
      </c>
      <c r="AA167">
        <f t="shared" si="24"/>
        <v>1.2201080880400552</v>
      </c>
      <c r="AB167">
        <v>4.5</v>
      </c>
      <c r="AC167">
        <f t="shared" si="25"/>
        <v>0.65321251377534373</v>
      </c>
      <c r="AD167" s="13">
        <v>700</v>
      </c>
      <c r="AE167">
        <f t="shared" si="26"/>
        <v>2.8450980400142569</v>
      </c>
      <c r="AF167" s="15">
        <v>170</v>
      </c>
      <c r="AG167">
        <f t="shared" si="27"/>
        <v>2.2304489213782741</v>
      </c>
      <c r="AH167" s="18">
        <v>9.6</v>
      </c>
    </row>
    <row r="168" spans="1:34" ht="16" x14ac:dyDescent="0.2">
      <c r="A168" s="2" t="s">
        <v>188</v>
      </c>
      <c r="B168" s="3">
        <v>162270</v>
      </c>
      <c r="C168">
        <v>4.3832000000000004</v>
      </c>
      <c r="D168" s="48">
        <v>4.5895000000000001</v>
      </c>
      <c r="F168" s="48">
        <v>3.2730000000000001</v>
      </c>
      <c r="G168" s="48">
        <v>13.346</v>
      </c>
      <c r="H168" s="5">
        <v>10.220000000000001</v>
      </c>
      <c r="I168" s="48">
        <v>26.8</v>
      </c>
      <c r="J168" s="48">
        <v>38.32</v>
      </c>
      <c r="K168" s="48">
        <v>34.880600000000001</v>
      </c>
      <c r="L168" s="3">
        <v>3100000</v>
      </c>
      <c r="M168">
        <f t="shared" si="19"/>
        <v>6.4913616938342731</v>
      </c>
      <c r="N168" s="9">
        <v>115000</v>
      </c>
      <c r="O168" s="53">
        <v>68.2</v>
      </c>
      <c r="P168" s="53">
        <v>23.7</v>
      </c>
      <c r="Q168" s="53">
        <v>8.1</v>
      </c>
      <c r="R168" s="63">
        <v>1295627.5</v>
      </c>
      <c r="S168">
        <f t="shared" si="20"/>
        <v>6.1124801574390224</v>
      </c>
      <c r="T168" s="27">
        <v>3804347.5</v>
      </c>
      <c r="U168">
        <f t="shared" si="21"/>
        <v>6.5802801797794777</v>
      </c>
      <c r="V168">
        <v>60</v>
      </c>
      <c r="W168">
        <f t="shared" si="22"/>
        <v>1.7781512503836436</v>
      </c>
      <c r="X168">
        <v>515</v>
      </c>
      <c r="Y168">
        <f t="shared" si="23"/>
        <v>2.7118072290411912</v>
      </c>
      <c r="Z168">
        <v>28</v>
      </c>
      <c r="AA168">
        <f t="shared" si="24"/>
        <v>1.4471580313422192</v>
      </c>
      <c r="AB168">
        <v>8.6999999999999993</v>
      </c>
      <c r="AC168">
        <f t="shared" si="25"/>
        <v>0.93951925261861846</v>
      </c>
      <c r="AD168" s="72">
        <v>2400</v>
      </c>
      <c r="AE168">
        <f t="shared" si="26"/>
        <v>3.3802112417116059</v>
      </c>
      <c r="AF168" s="15">
        <v>80</v>
      </c>
      <c r="AG168">
        <f t="shared" si="27"/>
        <v>1.9030899869919435</v>
      </c>
      <c r="AH168" s="18">
        <v>9.3000000000000007</v>
      </c>
    </row>
    <row r="169" spans="1:34" ht="16" x14ac:dyDescent="0.2">
      <c r="A169" s="2" t="s">
        <v>189</v>
      </c>
      <c r="B169" s="3">
        <v>241000</v>
      </c>
      <c r="C169">
        <v>4.3323999999999998</v>
      </c>
      <c r="D169" s="48">
        <v>4.6089000000000002</v>
      </c>
      <c r="F169" s="48">
        <v>3.1421999999999999</v>
      </c>
      <c r="G169" s="48">
        <v>13.186200000000001</v>
      </c>
      <c r="H169" s="5">
        <v>3.63</v>
      </c>
      <c r="I169" s="48">
        <v>22.92</v>
      </c>
      <c r="J169" s="48">
        <v>32.74</v>
      </c>
      <c r="K169" s="48">
        <v>44.33</v>
      </c>
      <c r="L169" s="3">
        <v>12000</v>
      </c>
      <c r="M169">
        <f t="shared" si="19"/>
        <v>4.0791812460476251</v>
      </c>
      <c r="N169" s="9">
        <v>114000</v>
      </c>
      <c r="O169" s="53">
        <v>69.599999999999994</v>
      </c>
      <c r="P169" s="53">
        <v>22.2</v>
      </c>
      <c r="Q169" s="53">
        <v>8.1999999999999993</v>
      </c>
      <c r="R169" s="63">
        <v>12851.5</v>
      </c>
      <c r="S169">
        <f t="shared" si="20"/>
        <v>4.1089538205625606</v>
      </c>
      <c r="T169" s="27">
        <v>1048624.5</v>
      </c>
      <c r="U169">
        <f t="shared" si="21"/>
        <v>6.0206200003264998</v>
      </c>
      <c r="V169">
        <v>70</v>
      </c>
      <c r="W169">
        <f t="shared" si="22"/>
        <v>1.8450980400142569</v>
      </c>
      <c r="X169">
        <v>47.5</v>
      </c>
      <c r="Y169">
        <f t="shared" si="23"/>
        <v>1.6766936096248666</v>
      </c>
      <c r="Z169">
        <v>7.8</v>
      </c>
      <c r="AA169">
        <f t="shared" si="24"/>
        <v>0.89209460269048035</v>
      </c>
      <c r="AB169">
        <v>3.4444444444444446</v>
      </c>
      <c r="AC169">
        <f t="shared" si="25"/>
        <v>0.53711918439494788</v>
      </c>
      <c r="AD169" s="13">
        <v>570</v>
      </c>
      <c r="AE169">
        <f t="shared" si="26"/>
        <v>2.7558748556724915</v>
      </c>
      <c r="AF169" s="15">
        <v>490</v>
      </c>
      <c r="AG169">
        <f t="shared" si="27"/>
        <v>2.6901960800285138</v>
      </c>
      <c r="AH169" s="18">
        <v>9.6</v>
      </c>
    </row>
    <row r="170" spans="1:34" ht="16" x14ac:dyDescent="0.2">
      <c r="A170" s="2" t="s">
        <v>190</v>
      </c>
      <c r="B170" s="3">
        <v>278000</v>
      </c>
      <c r="C170">
        <v>3.7395999999999998</v>
      </c>
      <c r="D170" s="48">
        <v>4.5713999999999997</v>
      </c>
      <c r="F170" s="48">
        <v>3.1</v>
      </c>
      <c r="G170" s="48">
        <v>12.509700000000002</v>
      </c>
      <c r="H170" s="5">
        <v>4.5</v>
      </c>
      <c r="I170" s="48">
        <v>24.13</v>
      </c>
      <c r="J170" s="48">
        <v>32.82</v>
      </c>
      <c r="K170" s="48">
        <v>43.05</v>
      </c>
      <c r="L170" s="3">
        <v>2000</v>
      </c>
      <c r="M170">
        <f t="shared" si="19"/>
        <v>3.3010299956639813</v>
      </c>
      <c r="N170" s="9">
        <v>151000</v>
      </c>
      <c r="O170" s="53">
        <v>63.4</v>
      </c>
      <c r="P170" s="53">
        <v>28.199999999999996</v>
      </c>
      <c r="Q170" s="53">
        <v>8.4</v>
      </c>
      <c r="R170" s="63">
        <v>1520</v>
      </c>
      <c r="S170">
        <f t="shared" si="20"/>
        <v>3.1818435879447726</v>
      </c>
      <c r="T170" s="27">
        <v>1727.5</v>
      </c>
      <c r="U170">
        <f t="shared" si="21"/>
        <v>3.237418056046236</v>
      </c>
      <c r="V170">
        <v>20</v>
      </c>
      <c r="W170">
        <f t="shared" si="22"/>
        <v>1.3010299956639813</v>
      </c>
      <c r="X170">
        <v>84.5</v>
      </c>
      <c r="Y170">
        <f t="shared" si="23"/>
        <v>1.9268567089496924</v>
      </c>
      <c r="Z170">
        <v>6.7</v>
      </c>
      <c r="AA170">
        <f t="shared" si="24"/>
        <v>0.82607480270082645</v>
      </c>
      <c r="AB170">
        <v>1.9</v>
      </c>
      <c r="AC170">
        <f t="shared" si="25"/>
        <v>0.27875360095282892</v>
      </c>
      <c r="AD170" s="13">
        <v>480</v>
      </c>
      <c r="AE170">
        <f t="shared" si="26"/>
        <v>2.6812412373755872</v>
      </c>
      <c r="AF170" s="15">
        <v>20</v>
      </c>
      <c r="AG170">
        <f t="shared" si="27"/>
        <v>1.3010299956639813</v>
      </c>
      <c r="AH170" s="18">
        <v>8.4</v>
      </c>
    </row>
    <row r="171" spans="1:34" ht="16" x14ac:dyDescent="0.2">
      <c r="A171" s="2" t="s">
        <v>191</v>
      </c>
      <c r="B171" s="3">
        <v>190000</v>
      </c>
      <c r="C171">
        <v>4.6173999999999999</v>
      </c>
      <c r="D171" s="48">
        <v>4.7870999999999997</v>
      </c>
      <c r="F171" s="48">
        <v>3.2031000000000005</v>
      </c>
      <c r="G171" s="48">
        <v>13.747699999999998</v>
      </c>
      <c r="H171" s="5">
        <v>12.28</v>
      </c>
      <c r="I171" s="48">
        <v>23.01</v>
      </c>
      <c r="J171" s="48">
        <v>33.11</v>
      </c>
      <c r="K171" s="48">
        <v>43.88</v>
      </c>
      <c r="L171" s="3">
        <v>5000</v>
      </c>
      <c r="M171">
        <f t="shared" si="19"/>
        <v>3.6989700043360187</v>
      </c>
      <c r="N171" s="9">
        <v>324000</v>
      </c>
      <c r="O171" s="53">
        <v>73</v>
      </c>
      <c r="P171" s="53">
        <v>23.6</v>
      </c>
      <c r="Q171" s="53">
        <v>3.5000000000000004</v>
      </c>
      <c r="R171" s="63">
        <v>570</v>
      </c>
      <c r="S171">
        <f t="shared" si="20"/>
        <v>2.7558748556724915</v>
      </c>
      <c r="T171" s="27">
        <v>510</v>
      </c>
      <c r="U171">
        <f t="shared" si="21"/>
        <v>2.7075701760979363</v>
      </c>
      <c r="V171">
        <v>1.25</v>
      </c>
      <c r="W171">
        <f t="shared" si="22"/>
        <v>9.691001300805642E-2</v>
      </c>
      <c r="X171">
        <v>1.5</v>
      </c>
      <c r="Y171">
        <f t="shared" si="23"/>
        <v>0.17609125905568124</v>
      </c>
      <c r="Z171">
        <v>0.8</v>
      </c>
      <c r="AA171">
        <f t="shared" si="24"/>
        <v>-9.6910013008056392E-2</v>
      </c>
      <c r="AB171">
        <v>4.0999999999999996</v>
      </c>
      <c r="AC171">
        <f t="shared" si="25"/>
        <v>0.61278385671973545</v>
      </c>
      <c r="AD171" s="13">
        <v>190</v>
      </c>
      <c r="AE171">
        <f t="shared" si="26"/>
        <v>2.2787536009528289</v>
      </c>
      <c r="AF171" s="15">
        <v>50</v>
      </c>
      <c r="AG171">
        <f t="shared" si="27"/>
        <v>1.6989700043360187</v>
      </c>
      <c r="AH171" s="18">
        <v>9.6999999999999993</v>
      </c>
    </row>
    <row r="172" spans="1:34" ht="16" x14ac:dyDescent="0.2">
      <c r="A172" s="2" t="s">
        <v>192</v>
      </c>
      <c r="B172" s="3">
        <v>215000</v>
      </c>
      <c r="C172">
        <v>4.7561</v>
      </c>
      <c r="D172" s="48">
        <v>4.7492000000000001</v>
      </c>
      <c r="F172" s="48">
        <v>3.3561000000000001</v>
      </c>
      <c r="G172" s="48">
        <v>13.991699999999998</v>
      </c>
      <c r="H172" s="5">
        <v>14.18</v>
      </c>
      <c r="I172" s="48">
        <v>27.04</v>
      </c>
      <c r="J172" s="48">
        <v>39.020000000000003</v>
      </c>
      <c r="K172" s="48">
        <v>33.93</v>
      </c>
      <c r="L172" s="3">
        <v>4000</v>
      </c>
      <c r="M172">
        <f t="shared" si="19"/>
        <v>3.6020599913279625</v>
      </c>
      <c r="N172" s="9">
        <v>178000</v>
      </c>
      <c r="O172" s="53">
        <v>76.3</v>
      </c>
      <c r="P172" s="53">
        <v>14.3</v>
      </c>
      <c r="Q172" s="53">
        <v>9.4</v>
      </c>
      <c r="R172" s="63">
        <v>720</v>
      </c>
      <c r="S172">
        <f t="shared" si="20"/>
        <v>2.8573324964312685</v>
      </c>
      <c r="T172" s="27">
        <v>7769</v>
      </c>
      <c r="U172">
        <f t="shared" si="21"/>
        <v>3.8903651214481241</v>
      </c>
      <c r="V172">
        <v>10</v>
      </c>
      <c r="W172">
        <f t="shared" si="22"/>
        <v>1</v>
      </c>
      <c r="X172">
        <v>0.5</v>
      </c>
      <c r="Y172">
        <f t="shared" si="23"/>
        <v>-0.3010299956639812</v>
      </c>
      <c r="Z172">
        <v>1.6</v>
      </c>
      <c r="AA172">
        <f t="shared" si="24"/>
        <v>0.20411998265592479</v>
      </c>
      <c r="AB172">
        <v>2</v>
      </c>
      <c r="AC172">
        <f t="shared" si="25"/>
        <v>0.3010299956639812</v>
      </c>
      <c r="AD172" s="13">
        <v>480</v>
      </c>
      <c r="AE172">
        <f t="shared" si="26"/>
        <v>2.6812412373755872</v>
      </c>
      <c r="AF172" s="15">
        <v>40</v>
      </c>
      <c r="AG172">
        <f t="shared" si="27"/>
        <v>1.6020599913279623</v>
      </c>
      <c r="AH172" s="18">
        <v>8.9</v>
      </c>
    </row>
    <row r="173" spans="1:34" ht="16" x14ac:dyDescent="0.2">
      <c r="A173" s="2" t="s">
        <v>193</v>
      </c>
      <c r="B173" s="3">
        <v>130000</v>
      </c>
      <c r="C173">
        <v>4.6318999999999999</v>
      </c>
      <c r="D173" s="48">
        <v>4.7826000000000004</v>
      </c>
      <c r="F173" s="48">
        <v>3.2912999999999997</v>
      </c>
      <c r="G173" s="48">
        <v>13.8215</v>
      </c>
      <c r="H173" s="5">
        <v>12.67</v>
      </c>
      <c r="I173" s="48">
        <v>27.250000000000004</v>
      </c>
      <c r="J173" s="48">
        <v>38.43</v>
      </c>
      <c r="K173" s="48">
        <v>34.33</v>
      </c>
      <c r="L173" s="3">
        <v>72000</v>
      </c>
      <c r="M173">
        <f t="shared" si="19"/>
        <v>4.8573324964312681</v>
      </c>
      <c r="N173" s="9">
        <v>178000</v>
      </c>
      <c r="O173" s="53">
        <v>60.699999999999996</v>
      </c>
      <c r="P173" s="53">
        <v>25.5</v>
      </c>
      <c r="Q173" s="53">
        <v>13.900000000000002</v>
      </c>
      <c r="R173" s="63">
        <v>270</v>
      </c>
      <c r="S173">
        <f t="shared" si="20"/>
        <v>2.4313637641589874</v>
      </c>
      <c r="T173" s="27">
        <v>7028.5</v>
      </c>
      <c r="U173">
        <f t="shared" si="21"/>
        <v>3.8468626491688687</v>
      </c>
      <c r="W173" t="e">
        <f t="shared" si="22"/>
        <v>#NUM!</v>
      </c>
      <c r="X173">
        <v>3</v>
      </c>
      <c r="Y173">
        <f t="shared" si="23"/>
        <v>0.47712125471966244</v>
      </c>
      <c r="Z173">
        <v>1.3</v>
      </c>
      <c r="AA173">
        <f t="shared" si="24"/>
        <v>0.11394335230683679</v>
      </c>
      <c r="AB173">
        <v>1.7</v>
      </c>
      <c r="AC173">
        <f t="shared" si="25"/>
        <v>0.23044892137827391</v>
      </c>
      <c r="AD173" s="13">
        <v>480</v>
      </c>
      <c r="AE173">
        <f t="shared" si="26"/>
        <v>2.6812412373755872</v>
      </c>
      <c r="AF173" s="15"/>
      <c r="AG173" t="e">
        <f t="shared" si="27"/>
        <v>#NUM!</v>
      </c>
      <c r="AH173" s="18">
        <v>8.4</v>
      </c>
    </row>
    <row r="174" spans="1:34" ht="16" x14ac:dyDescent="0.2">
      <c r="A174" s="2" t="s">
        <v>194</v>
      </c>
      <c r="B174" s="3">
        <v>132507</v>
      </c>
      <c r="C174">
        <v>4.6307999999999998</v>
      </c>
      <c r="D174" s="48">
        <v>4.7781000000000002</v>
      </c>
      <c r="F174" s="48">
        <v>3.3515999999999999</v>
      </c>
      <c r="G174" s="48">
        <v>13.893000000000001</v>
      </c>
      <c r="H174" s="5">
        <v>12.31</v>
      </c>
      <c r="I174" s="48">
        <v>26.99</v>
      </c>
      <c r="J174" s="48">
        <v>38.06</v>
      </c>
      <c r="K174" s="48">
        <v>34.946899999999999</v>
      </c>
      <c r="L174" s="3">
        <v>15000</v>
      </c>
      <c r="M174">
        <f t="shared" si="19"/>
        <v>4.1760912590556813</v>
      </c>
      <c r="N174" s="9">
        <v>101000</v>
      </c>
      <c r="O174" s="53">
        <v>61.9</v>
      </c>
      <c r="P174" s="53">
        <v>14.3</v>
      </c>
      <c r="Q174" s="53">
        <v>23.8</v>
      </c>
      <c r="R174" s="63">
        <v>440</v>
      </c>
      <c r="S174">
        <f t="shared" si="20"/>
        <v>2.6434526764861874</v>
      </c>
      <c r="T174" s="27">
        <v>520</v>
      </c>
      <c r="U174">
        <f t="shared" si="21"/>
        <v>2.716003343634799</v>
      </c>
      <c r="V174">
        <v>1.25</v>
      </c>
      <c r="W174">
        <f t="shared" si="22"/>
        <v>9.691001300805642E-2</v>
      </c>
      <c r="X174">
        <v>2.5</v>
      </c>
      <c r="Y174">
        <f t="shared" si="23"/>
        <v>0.3979400086720376</v>
      </c>
      <c r="Z174">
        <v>7.5</v>
      </c>
      <c r="AA174">
        <f t="shared" si="24"/>
        <v>0.87506126339170009</v>
      </c>
      <c r="AB174">
        <v>5.9</v>
      </c>
      <c r="AC174">
        <f t="shared" si="25"/>
        <v>0.77085201164214423</v>
      </c>
      <c r="AD174" s="13">
        <v>480</v>
      </c>
      <c r="AE174">
        <f t="shared" si="26"/>
        <v>2.6812412373755872</v>
      </c>
      <c r="AF174" s="15"/>
      <c r="AG174" t="e">
        <f t="shared" si="27"/>
        <v>#NUM!</v>
      </c>
      <c r="AH174" s="18">
        <v>8.8000000000000007</v>
      </c>
    </row>
    <row r="175" spans="1:34" ht="16" x14ac:dyDescent="0.2">
      <c r="A175" s="2" t="s">
        <v>195</v>
      </c>
      <c r="B175" s="3">
        <v>198000</v>
      </c>
      <c r="C175">
        <v>4.0875000000000004</v>
      </c>
      <c r="D175" s="48">
        <v>4.8042999999999996</v>
      </c>
      <c r="F175" s="48">
        <v>3.0478999999999998</v>
      </c>
      <c r="G175" s="48">
        <v>13.0694</v>
      </c>
      <c r="H175" s="5">
        <v>9.36</v>
      </c>
      <c r="I175" s="48">
        <v>26</v>
      </c>
      <c r="J175" s="48">
        <v>36.29</v>
      </c>
      <c r="K175" s="48">
        <v>37.72</v>
      </c>
      <c r="L175" s="3">
        <v>2000</v>
      </c>
      <c r="M175">
        <f t="shared" si="19"/>
        <v>3.3010299956639813</v>
      </c>
      <c r="N175" s="9">
        <v>97000</v>
      </c>
      <c r="O175" s="53">
        <v>69.2</v>
      </c>
      <c r="P175" s="53">
        <v>25.3</v>
      </c>
      <c r="Q175" s="53">
        <v>5.5</v>
      </c>
      <c r="R175" s="63">
        <v>670</v>
      </c>
      <c r="S175">
        <f t="shared" si="20"/>
        <v>2.8260748027008264</v>
      </c>
      <c r="T175" s="27">
        <v>820</v>
      </c>
      <c r="U175">
        <f t="shared" si="21"/>
        <v>2.9138138523837167</v>
      </c>
      <c r="V175">
        <v>5</v>
      </c>
      <c r="W175">
        <f t="shared" si="22"/>
        <v>0.69897000433601886</v>
      </c>
      <c r="X175">
        <v>1</v>
      </c>
      <c r="Y175">
        <f t="shared" si="23"/>
        <v>0</v>
      </c>
      <c r="Z175">
        <v>1.4</v>
      </c>
      <c r="AA175">
        <f t="shared" si="24"/>
        <v>0.14612803567823801</v>
      </c>
      <c r="AB175">
        <v>1</v>
      </c>
      <c r="AC175">
        <f t="shared" si="25"/>
        <v>0</v>
      </c>
      <c r="AD175" s="13">
        <v>90</v>
      </c>
      <c r="AE175">
        <f t="shared" si="26"/>
        <v>1.954242509439325</v>
      </c>
      <c r="AF175" s="15">
        <v>50</v>
      </c>
      <c r="AG175">
        <f t="shared" si="27"/>
        <v>1.6989700043360187</v>
      </c>
      <c r="AH175" s="18">
        <v>9.6</v>
      </c>
    </row>
    <row r="176" spans="1:34" ht="16" x14ac:dyDescent="0.2">
      <c r="A176" s="2" t="s">
        <v>196</v>
      </c>
      <c r="B176" s="3">
        <v>224000</v>
      </c>
      <c r="C176">
        <v>4.5350000000000001</v>
      </c>
      <c r="D176" s="48">
        <v>4.7195999999999998</v>
      </c>
      <c r="F176" s="48">
        <v>3.1257999999999999</v>
      </c>
      <c r="G176" s="48">
        <v>13.5044</v>
      </c>
      <c r="H176" s="5">
        <v>10.82</v>
      </c>
      <c r="I176" s="48">
        <v>25.319999999999997</v>
      </c>
      <c r="J176" s="48">
        <v>37.58</v>
      </c>
      <c r="K176" s="48">
        <v>37.11</v>
      </c>
      <c r="L176" s="3">
        <v>72000</v>
      </c>
      <c r="M176">
        <f t="shared" si="19"/>
        <v>4.8573324964312681</v>
      </c>
      <c r="N176" s="9">
        <v>209000</v>
      </c>
      <c r="O176" s="53">
        <v>69.3</v>
      </c>
      <c r="P176" s="53">
        <v>23</v>
      </c>
      <c r="Q176" s="53">
        <v>7.7</v>
      </c>
      <c r="R176" s="63">
        <v>197000</v>
      </c>
      <c r="S176">
        <f t="shared" si="20"/>
        <v>5.2944662261615933</v>
      </c>
      <c r="T176" s="27">
        <v>209000</v>
      </c>
      <c r="U176">
        <f t="shared" si="21"/>
        <v>5.3201462861110542</v>
      </c>
      <c r="V176">
        <v>5</v>
      </c>
      <c r="W176">
        <f t="shared" si="22"/>
        <v>0.69897000433601886</v>
      </c>
      <c r="X176">
        <v>3125</v>
      </c>
      <c r="Y176">
        <f t="shared" si="23"/>
        <v>3.4948500216800942</v>
      </c>
      <c r="Z176">
        <v>5.2</v>
      </c>
      <c r="AA176">
        <f t="shared" si="24"/>
        <v>0.71600334363479923</v>
      </c>
      <c r="AB176">
        <v>3</v>
      </c>
      <c r="AC176">
        <f t="shared" si="25"/>
        <v>0.47712125471966244</v>
      </c>
      <c r="AD176" s="13">
        <v>90</v>
      </c>
      <c r="AE176">
        <f t="shared" si="26"/>
        <v>1.954242509439325</v>
      </c>
      <c r="AF176" s="15"/>
      <c r="AG176" t="e">
        <f t="shared" si="27"/>
        <v>#NUM!</v>
      </c>
      <c r="AH176" s="18">
        <v>9.1999999999999993</v>
      </c>
    </row>
    <row r="177" spans="1:34" ht="16" x14ac:dyDescent="0.2">
      <c r="A177" s="2" t="s">
        <v>197</v>
      </c>
      <c r="B177" s="3">
        <v>17000</v>
      </c>
      <c r="C177">
        <v>4.0183</v>
      </c>
      <c r="D177" s="48">
        <v>4.7470999999999997</v>
      </c>
      <c r="F177" s="48">
        <v>3.0668000000000002</v>
      </c>
      <c r="G177" s="48">
        <v>12.954699999999999</v>
      </c>
      <c r="H177" s="5">
        <v>11.54</v>
      </c>
      <c r="I177" s="48">
        <v>25.739999999999995</v>
      </c>
      <c r="J177" s="48">
        <v>36.57</v>
      </c>
      <c r="K177" s="48">
        <v>37.69</v>
      </c>
      <c r="L177" s="3">
        <v>4000</v>
      </c>
      <c r="M177">
        <f t="shared" si="19"/>
        <v>3.6020599913279625</v>
      </c>
      <c r="N177" s="9">
        <v>186000</v>
      </c>
      <c r="O177" s="53">
        <v>76.8</v>
      </c>
      <c r="P177" s="53">
        <v>14.3</v>
      </c>
      <c r="Q177" s="53">
        <v>8.9</v>
      </c>
      <c r="R177" s="63">
        <v>120</v>
      </c>
      <c r="S177">
        <f t="shared" si="20"/>
        <v>2.0791812460476247</v>
      </c>
      <c r="T177" s="27">
        <v>220</v>
      </c>
      <c r="U177">
        <f t="shared" si="21"/>
        <v>2.3424226808222062</v>
      </c>
      <c r="V177">
        <v>10</v>
      </c>
      <c r="W177">
        <f t="shared" si="22"/>
        <v>1</v>
      </c>
      <c r="X177">
        <v>2.5</v>
      </c>
      <c r="Y177">
        <f t="shared" si="23"/>
        <v>0.3979400086720376</v>
      </c>
      <c r="Z177">
        <v>0.6</v>
      </c>
      <c r="AA177">
        <f t="shared" si="24"/>
        <v>-0.22184874961635639</v>
      </c>
      <c r="AB177">
        <v>1.3</v>
      </c>
      <c r="AC177">
        <f t="shared" si="25"/>
        <v>0.11394335230683679</v>
      </c>
      <c r="AD177" s="13">
        <v>160</v>
      </c>
      <c r="AE177">
        <f t="shared" si="26"/>
        <v>2.2041199826559246</v>
      </c>
      <c r="AF177" s="15">
        <v>50</v>
      </c>
      <c r="AG177">
        <f t="shared" si="27"/>
        <v>1.6989700043360187</v>
      </c>
      <c r="AH177" s="18">
        <v>9.9</v>
      </c>
    </row>
    <row r="178" spans="1:34" ht="16" x14ac:dyDescent="0.2">
      <c r="A178" s="2" t="s">
        <v>198</v>
      </c>
      <c r="B178" s="3">
        <v>40000</v>
      </c>
      <c r="C178">
        <v>4.5418000000000003</v>
      </c>
      <c r="D178" s="48">
        <v>4.7667000000000002</v>
      </c>
      <c r="F178" s="48">
        <v>3.0750000000000002</v>
      </c>
      <c r="G178" s="48">
        <v>13.491300000000001</v>
      </c>
      <c r="H178" s="5">
        <v>8.77</v>
      </c>
      <c r="I178" s="48">
        <v>24.92</v>
      </c>
      <c r="J178" s="48">
        <v>38.89</v>
      </c>
      <c r="K178" s="48">
        <v>36.19</v>
      </c>
      <c r="L178" s="3">
        <v>1000</v>
      </c>
      <c r="M178">
        <f t="shared" si="19"/>
        <v>3</v>
      </c>
      <c r="N178" s="9">
        <v>42000</v>
      </c>
      <c r="O178" s="53">
        <v>52.400000000000006</v>
      </c>
      <c r="P178" s="53">
        <v>15.9</v>
      </c>
      <c r="Q178" s="53">
        <v>31.7</v>
      </c>
      <c r="R178" s="63">
        <v>540</v>
      </c>
      <c r="S178">
        <f t="shared" si="20"/>
        <v>2.7323937598229686</v>
      </c>
      <c r="T178" s="27">
        <v>350</v>
      </c>
      <c r="U178">
        <f t="shared" si="21"/>
        <v>2.5440680443502757</v>
      </c>
      <c r="V178">
        <v>5</v>
      </c>
      <c r="W178">
        <f t="shared" si="22"/>
        <v>0.69897000433601886</v>
      </c>
      <c r="X178">
        <v>0.125</v>
      </c>
      <c r="Y178">
        <f t="shared" si="23"/>
        <v>-0.90308998699194354</v>
      </c>
      <c r="Z178">
        <v>1</v>
      </c>
      <c r="AA178">
        <f t="shared" si="24"/>
        <v>0</v>
      </c>
      <c r="AB178">
        <v>0.8</v>
      </c>
      <c r="AC178">
        <f t="shared" si="25"/>
        <v>-9.6910013008056392E-2</v>
      </c>
      <c r="AD178" s="13">
        <v>19</v>
      </c>
      <c r="AE178">
        <f t="shared" si="26"/>
        <v>1.2787536009528289</v>
      </c>
      <c r="AF178" s="15">
        <v>70</v>
      </c>
      <c r="AG178">
        <f t="shared" si="27"/>
        <v>1.8450980400142569</v>
      </c>
      <c r="AH178" s="18">
        <v>5.7</v>
      </c>
    </row>
    <row r="179" spans="1:34" ht="16" x14ac:dyDescent="0.2">
      <c r="A179" s="2" t="s">
        <v>199</v>
      </c>
      <c r="B179" s="3">
        <v>43000</v>
      </c>
      <c r="C179">
        <v>4.2542999999999997</v>
      </c>
      <c r="D179" s="48">
        <v>4.7736000000000001</v>
      </c>
      <c r="F179" s="48">
        <v>3.0992000000000002</v>
      </c>
      <c r="G179" s="48">
        <v>13.224</v>
      </c>
      <c r="H179" s="5">
        <v>9.9600000000000009</v>
      </c>
      <c r="I179" s="48">
        <v>25.929999999999996</v>
      </c>
      <c r="J179" s="48">
        <v>38.29</v>
      </c>
      <c r="K179" s="48">
        <v>35.78</v>
      </c>
      <c r="L179" s="3">
        <v>1000</v>
      </c>
      <c r="M179">
        <f t="shared" si="19"/>
        <v>3</v>
      </c>
      <c r="N179" s="9">
        <v>30000</v>
      </c>
      <c r="O179" s="53">
        <v>46.7</v>
      </c>
      <c r="P179" s="53">
        <v>24.4</v>
      </c>
      <c r="Q179" s="53">
        <v>28.9</v>
      </c>
      <c r="R179" s="63">
        <v>60</v>
      </c>
      <c r="S179">
        <f t="shared" si="20"/>
        <v>1.7781512503836436</v>
      </c>
      <c r="T179" s="27">
        <v>80</v>
      </c>
      <c r="U179">
        <f t="shared" si="21"/>
        <v>1.9030899869919435</v>
      </c>
      <c r="W179" t="e">
        <f t="shared" si="22"/>
        <v>#NUM!</v>
      </c>
      <c r="X179">
        <v>0.5</v>
      </c>
      <c r="Y179">
        <f t="shared" si="23"/>
        <v>-0.3010299956639812</v>
      </c>
      <c r="Z179">
        <v>0.6</v>
      </c>
      <c r="AA179">
        <f t="shared" si="24"/>
        <v>-0.22184874961635639</v>
      </c>
      <c r="AB179">
        <v>0.2</v>
      </c>
      <c r="AC179">
        <f t="shared" si="25"/>
        <v>-0.69897000433601875</v>
      </c>
      <c r="AD179" s="71">
        <v>120</v>
      </c>
      <c r="AE179">
        <f t="shared" si="26"/>
        <v>2.0791812460476247</v>
      </c>
      <c r="AF179" s="15">
        <v>20</v>
      </c>
      <c r="AG179">
        <f t="shared" si="27"/>
        <v>1.3010299956639813</v>
      </c>
      <c r="AH179" s="18">
        <v>7.7</v>
      </c>
    </row>
    <row r="180" spans="1:34" ht="16" x14ac:dyDescent="0.2">
      <c r="A180" s="2" t="s">
        <v>200</v>
      </c>
      <c r="B180" s="3">
        <v>30674</v>
      </c>
      <c r="C180">
        <v>4.0984999999999996</v>
      </c>
      <c r="D180" s="48">
        <v>4.7702999999999998</v>
      </c>
      <c r="F180" s="48">
        <v>3.0777000000000001</v>
      </c>
      <c r="G180" s="48">
        <v>13.047000000000001</v>
      </c>
      <c r="H180" s="5">
        <v>7.5</v>
      </c>
      <c r="I180" s="48">
        <v>26.280000000000005</v>
      </c>
      <c r="J180" s="48">
        <v>38.200000000000003</v>
      </c>
      <c r="K180" s="48">
        <v>35.527799999999999</v>
      </c>
      <c r="L180" s="3">
        <v>3000</v>
      </c>
      <c r="M180">
        <f t="shared" si="19"/>
        <v>3.4771212547196626</v>
      </c>
      <c r="N180" s="9">
        <v>31000</v>
      </c>
      <c r="O180" s="53">
        <v>60</v>
      </c>
      <c r="P180" s="53">
        <v>24.4</v>
      </c>
      <c r="Q180" s="53">
        <v>15.6</v>
      </c>
      <c r="R180" s="63">
        <v>60</v>
      </c>
      <c r="S180">
        <f t="shared" si="20"/>
        <v>1.7781512503836436</v>
      </c>
      <c r="T180" s="27">
        <v>70</v>
      </c>
      <c r="U180">
        <f t="shared" si="21"/>
        <v>1.8450980400142569</v>
      </c>
      <c r="V180">
        <v>10</v>
      </c>
      <c r="W180">
        <f t="shared" si="22"/>
        <v>1</v>
      </c>
      <c r="X180">
        <v>0.125</v>
      </c>
      <c r="Y180">
        <f t="shared" si="23"/>
        <v>-0.90308998699194354</v>
      </c>
      <c r="Z180">
        <v>3.2</v>
      </c>
      <c r="AA180">
        <f t="shared" si="24"/>
        <v>0.50514997831990605</v>
      </c>
      <c r="AB180">
        <v>2.2000000000000002</v>
      </c>
      <c r="AC180">
        <f t="shared" si="25"/>
        <v>0.34242268082220628</v>
      </c>
      <c r="AD180" s="13">
        <v>86</v>
      </c>
      <c r="AE180">
        <f t="shared" si="26"/>
        <v>1.9344984512435677</v>
      </c>
      <c r="AF180" s="15"/>
      <c r="AG180" t="e">
        <f t="shared" si="27"/>
        <v>#NUM!</v>
      </c>
      <c r="AH180" s="18">
        <v>9.1999999999999993</v>
      </c>
    </row>
    <row r="181" spans="1:34" ht="16" x14ac:dyDescent="0.2">
      <c r="A181" s="2" t="s">
        <v>201</v>
      </c>
      <c r="B181" s="3">
        <v>37000</v>
      </c>
      <c r="C181">
        <v>3.8720999999999997</v>
      </c>
      <c r="D181" s="48">
        <v>4.7336</v>
      </c>
      <c r="F181" s="48">
        <v>2.9655</v>
      </c>
      <c r="G181" s="48">
        <v>12.6829</v>
      </c>
      <c r="H181" s="5">
        <v>9.76</v>
      </c>
      <c r="I181" s="48">
        <v>24.84</v>
      </c>
      <c r="J181" s="48">
        <v>37.200000000000003</v>
      </c>
      <c r="K181" s="48">
        <v>37.96</v>
      </c>
      <c r="L181" s="3">
        <v>1000</v>
      </c>
      <c r="M181">
        <f t="shared" si="19"/>
        <v>3</v>
      </c>
      <c r="N181" s="9">
        <v>20000</v>
      </c>
      <c r="O181" s="53">
        <v>76.7</v>
      </c>
      <c r="P181" s="53">
        <v>10</v>
      </c>
      <c r="Q181" s="53">
        <v>13.3</v>
      </c>
      <c r="R181" s="63">
        <v>120</v>
      </c>
      <c r="S181">
        <f t="shared" si="20"/>
        <v>2.0791812460476247</v>
      </c>
      <c r="T181" s="27">
        <v>50</v>
      </c>
      <c r="U181">
        <f t="shared" si="21"/>
        <v>1.6989700043360187</v>
      </c>
      <c r="V181">
        <v>5</v>
      </c>
      <c r="W181">
        <f t="shared" si="22"/>
        <v>0.69897000433601886</v>
      </c>
      <c r="X181">
        <v>0.125</v>
      </c>
      <c r="Y181">
        <f t="shared" si="23"/>
        <v>-0.90308998699194354</v>
      </c>
      <c r="Z181">
        <v>7.2</v>
      </c>
      <c r="AA181">
        <f t="shared" si="24"/>
        <v>0.85733249643126852</v>
      </c>
      <c r="AB181">
        <v>5.2</v>
      </c>
      <c r="AC181">
        <f t="shared" si="25"/>
        <v>0.71600334363479923</v>
      </c>
      <c r="AD181" s="71">
        <f>18*0.25</f>
        <v>4.5</v>
      </c>
      <c r="AE181">
        <f t="shared" si="26"/>
        <v>0.65321251377534373</v>
      </c>
      <c r="AF181" s="15"/>
      <c r="AG181" t="e">
        <f t="shared" si="27"/>
        <v>#NUM!</v>
      </c>
      <c r="AH181" s="18">
        <v>9.3000000000000007</v>
      </c>
    </row>
    <row r="182" spans="1:34" ht="16" x14ac:dyDescent="0.2">
      <c r="A182" s="2" t="s">
        <v>202</v>
      </c>
      <c r="B182" s="3">
        <v>39000</v>
      </c>
      <c r="C182">
        <v>3.9045000000000005</v>
      </c>
      <c r="D182" s="48">
        <v>4.6962999999999999</v>
      </c>
      <c r="F182" s="48">
        <v>2.9641000000000002</v>
      </c>
      <c r="G182" s="48">
        <v>12.666700000000001</v>
      </c>
      <c r="H182" s="5">
        <v>9.82</v>
      </c>
      <c r="I182" s="48">
        <v>24.05</v>
      </c>
      <c r="J182" s="48">
        <v>36.450000000000003</v>
      </c>
      <c r="K182" s="48">
        <v>39.49</v>
      </c>
      <c r="L182" s="3">
        <v>1000</v>
      </c>
      <c r="M182">
        <f t="shared" si="19"/>
        <v>3</v>
      </c>
      <c r="N182" s="9">
        <v>44000</v>
      </c>
      <c r="O182" s="53">
        <v>78.8</v>
      </c>
      <c r="P182" s="53">
        <v>12.1</v>
      </c>
      <c r="Q182" s="53">
        <v>9.1</v>
      </c>
      <c r="R182" s="63">
        <v>150</v>
      </c>
      <c r="S182">
        <f t="shared" si="20"/>
        <v>2.1760912590556813</v>
      </c>
      <c r="T182" s="27">
        <v>190</v>
      </c>
      <c r="U182">
        <f t="shared" si="21"/>
        <v>2.2787536009528289</v>
      </c>
      <c r="V182">
        <v>15</v>
      </c>
      <c r="W182">
        <f t="shared" si="22"/>
        <v>1.1760912590556813</v>
      </c>
      <c r="X182">
        <v>0.125</v>
      </c>
      <c r="Y182">
        <f t="shared" si="23"/>
        <v>-0.90308998699194354</v>
      </c>
      <c r="Z182">
        <v>6.7</v>
      </c>
      <c r="AA182">
        <f t="shared" si="24"/>
        <v>0.82607480270082645</v>
      </c>
      <c r="AB182">
        <v>3.5</v>
      </c>
      <c r="AC182">
        <f t="shared" si="25"/>
        <v>0.54406804435027567</v>
      </c>
      <c r="AD182" s="71">
        <f>18*0.25</f>
        <v>4.5</v>
      </c>
      <c r="AE182">
        <f t="shared" si="26"/>
        <v>0.65321251377534373</v>
      </c>
      <c r="AF182" s="15"/>
      <c r="AG182" t="e">
        <f t="shared" si="27"/>
        <v>#NUM!</v>
      </c>
      <c r="AH182" s="18">
        <v>9.5</v>
      </c>
    </row>
    <row r="183" spans="1:34" ht="16" x14ac:dyDescent="0.2">
      <c r="A183" s="2" t="s">
        <v>203</v>
      </c>
      <c r="B183" s="3">
        <v>524000</v>
      </c>
      <c r="C183">
        <v>4.9391999999999996</v>
      </c>
      <c r="D183" s="48">
        <v>4.2874999999999996</v>
      </c>
      <c r="F183" s="48">
        <v>3.7938000000000001</v>
      </c>
      <c r="G183" s="48">
        <v>14.1564</v>
      </c>
      <c r="H183" s="5">
        <v>12.47</v>
      </c>
      <c r="I183" s="48">
        <v>26.179999999999996</v>
      </c>
      <c r="J183" s="48">
        <v>33.47</v>
      </c>
      <c r="K183" s="48">
        <v>40.35</v>
      </c>
      <c r="L183" s="3">
        <v>9000</v>
      </c>
      <c r="M183">
        <f t="shared" si="19"/>
        <v>3.9542425094393248</v>
      </c>
      <c r="N183" s="9">
        <v>32000</v>
      </c>
      <c r="O183" s="53">
        <v>56.3</v>
      </c>
      <c r="P183" s="53">
        <v>27.1</v>
      </c>
      <c r="Q183" s="53">
        <v>16.7</v>
      </c>
      <c r="R183" s="63">
        <v>1128</v>
      </c>
      <c r="S183">
        <f t="shared" si="20"/>
        <v>3.0523090996473234</v>
      </c>
      <c r="T183" s="27">
        <v>1060</v>
      </c>
      <c r="U183">
        <f t="shared" si="21"/>
        <v>3.0253058652647704</v>
      </c>
      <c r="V183">
        <v>10</v>
      </c>
      <c r="W183">
        <f t="shared" si="22"/>
        <v>1</v>
      </c>
      <c r="X183">
        <v>1</v>
      </c>
      <c r="Y183">
        <f t="shared" si="23"/>
        <v>0</v>
      </c>
      <c r="Z183">
        <v>4.3</v>
      </c>
      <c r="AA183">
        <f t="shared" si="24"/>
        <v>0.63346845557958653</v>
      </c>
      <c r="AB183">
        <v>5.7</v>
      </c>
      <c r="AC183">
        <f t="shared" si="25"/>
        <v>0.75587485567249146</v>
      </c>
      <c r="AD183" s="13">
        <v>90</v>
      </c>
      <c r="AE183">
        <f t="shared" si="26"/>
        <v>1.954242509439325</v>
      </c>
      <c r="AF183" s="15">
        <v>20</v>
      </c>
      <c r="AG183">
        <f t="shared" si="27"/>
        <v>1.3010299956639813</v>
      </c>
      <c r="AH183" s="18">
        <v>9.1999999999999993</v>
      </c>
    </row>
    <row r="184" spans="1:34" ht="16" x14ac:dyDescent="0.2">
      <c r="A184" s="2" t="s">
        <v>204</v>
      </c>
      <c r="B184" s="3">
        <v>119000</v>
      </c>
      <c r="C184">
        <v>5.6382000000000003</v>
      </c>
      <c r="D184" s="48">
        <v>4.556</v>
      </c>
      <c r="F184" s="48">
        <v>3.7244000000000002</v>
      </c>
      <c r="G184" s="48">
        <v>15.056800000000001</v>
      </c>
      <c r="H184" s="5">
        <v>7.48</v>
      </c>
      <c r="I184" s="48">
        <v>29.4</v>
      </c>
      <c r="J184" s="48">
        <v>44.08</v>
      </c>
      <c r="K184" s="48">
        <v>26.51</v>
      </c>
      <c r="L184" s="3">
        <v>4000</v>
      </c>
      <c r="M184">
        <f t="shared" si="19"/>
        <v>3.6020599913279625</v>
      </c>
      <c r="N184" s="9">
        <v>375000</v>
      </c>
      <c r="O184" s="53">
        <v>78.099999999999994</v>
      </c>
      <c r="P184" s="53">
        <v>14.800000000000002</v>
      </c>
      <c r="Q184" s="53">
        <v>7.1</v>
      </c>
      <c r="R184" s="63">
        <v>910</v>
      </c>
      <c r="S184">
        <f t="shared" si="20"/>
        <v>2.9590413923210934</v>
      </c>
      <c r="T184" s="27">
        <v>2811</v>
      </c>
      <c r="U184">
        <f t="shared" si="21"/>
        <v>3.4488608456074408</v>
      </c>
      <c r="V184">
        <v>20</v>
      </c>
      <c r="W184">
        <f t="shared" si="22"/>
        <v>1.3010299956639813</v>
      </c>
      <c r="X184">
        <v>0.125</v>
      </c>
      <c r="Y184">
        <f t="shared" si="23"/>
        <v>-0.90308998699194354</v>
      </c>
      <c r="Z184">
        <v>13.7</v>
      </c>
      <c r="AA184">
        <f t="shared" si="24"/>
        <v>1.1367205671564067</v>
      </c>
      <c r="AB184">
        <v>2.8</v>
      </c>
      <c r="AC184">
        <f t="shared" si="25"/>
        <v>0.44715803134221921</v>
      </c>
      <c r="AD184" s="13">
        <v>170</v>
      </c>
      <c r="AE184">
        <f t="shared" si="26"/>
        <v>2.2304489213782741</v>
      </c>
      <c r="AF184" s="15">
        <v>20</v>
      </c>
      <c r="AG184">
        <f t="shared" si="27"/>
        <v>1.3010299956639813</v>
      </c>
      <c r="AH184" s="18">
        <v>8.9</v>
      </c>
    </row>
    <row r="185" spans="1:34" ht="16" x14ac:dyDescent="0.2">
      <c r="A185" s="2" t="s">
        <v>205</v>
      </c>
      <c r="B185" s="3">
        <v>332000</v>
      </c>
      <c r="C185">
        <v>5.6471</v>
      </c>
      <c r="D185" s="48">
        <v>4.5420999999999996</v>
      </c>
      <c r="F185" s="48">
        <v>3.6015999999999999</v>
      </c>
      <c r="G185" s="48">
        <v>14.907100000000002</v>
      </c>
      <c r="H185" s="5">
        <v>4.4000000000000004</v>
      </c>
      <c r="I185" s="48">
        <v>29.23</v>
      </c>
      <c r="J185" s="48">
        <v>39.93</v>
      </c>
      <c r="K185" s="48">
        <v>30.84</v>
      </c>
      <c r="L185" s="3">
        <v>4000000</v>
      </c>
      <c r="M185">
        <f t="shared" si="19"/>
        <v>6.6020599913279625</v>
      </c>
      <c r="N185" s="9">
        <v>117000</v>
      </c>
      <c r="O185" s="53">
        <v>66.5</v>
      </c>
      <c r="P185" s="53">
        <v>22.7</v>
      </c>
      <c r="Q185" s="53">
        <v>10.8</v>
      </c>
      <c r="R185" s="63">
        <v>130000</v>
      </c>
      <c r="S185">
        <f t="shared" si="20"/>
        <v>5.1139433523068369</v>
      </c>
      <c r="T185" s="27">
        <v>2163758</v>
      </c>
      <c r="U185">
        <f t="shared" si="21"/>
        <v>6.335208686590871</v>
      </c>
      <c r="W185" t="e">
        <f t="shared" si="22"/>
        <v>#NUM!</v>
      </c>
      <c r="X185">
        <v>1</v>
      </c>
      <c r="Y185">
        <f t="shared" si="23"/>
        <v>0</v>
      </c>
      <c r="Z185">
        <v>22.7</v>
      </c>
      <c r="AA185">
        <f t="shared" si="24"/>
        <v>1.3560258571931227</v>
      </c>
      <c r="AB185">
        <v>5.9</v>
      </c>
      <c r="AC185">
        <f t="shared" si="25"/>
        <v>0.77085201164214423</v>
      </c>
      <c r="AD185" s="13">
        <v>400</v>
      </c>
      <c r="AE185">
        <f t="shared" si="26"/>
        <v>2.6020599913279625</v>
      </c>
      <c r="AF185" s="15">
        <v>110</v>
      </c>
      <c r="AG185">
        <f t="shared" si="27"/>
        <v>2.0413926851582249</v>
      </c>
      <c r="AH185" s="18">
        <v>8.9</v>
      </c>
    </row>
    <row r="186" spans="1:34" ht="16" x14ac:dyDescent="0.2">
      <c r="A186" s="2" t="s">
        <v>206</v>
      </c>
      <c r="B186" s="3">
        <v>240554</v>
      </c>
      <c r="C186">
        <v>5.4825999999999997</v>
      </c>
      <c r="D186" s="48">
        <v>4.4816000000000003</v>
      </c>
      <c r="F186" s="48">
        <v>3.6423999999999999</v>
      </c>
      <c r="G186" s="48">
        <v>14.737</v>
      </c>
      <c r="H186" s="5">
        <v>5.0199999999999996</v>
      </c>
      <c r="I186" s="48">
        <v>28.550000000000004</v>
      </c>
      <c r="J186" s="48">
        <v>39.79</v>
      </c>
      <c r="K186" s="48">
        <v>31.6571</v>
      </c>
      <c r="L186" s="3">
        <v>5000</v>
      </c>
      <c r="M186">
        <f t="shared" si="19"/>
        <v>3.6989700043360187</v>
      </c>
      <c r="N186" s="9">
        <v>251000</v>
      </c>
      <c r="O186" s="53">
        <v>73.8</v>
      </c>
      <c r="P186" s="53">
        <v>18.3</v>
      </c>
      <c r="Q186" s="53">
        <v>7.9</v>
      </c>
      <c r="R186" s="63">
        <v>2550</v>
      </c>
      <c r="S186">
        <f t="shared" si="20"/>
        <v>3.406540180433955</v>
      </c>
      <c r="T186" s="27">
        <v>8039</v>
      </c>
      <c r="U186">
        <f t="shared" si="21"/>
        <v>3.9052020286623188</v>
      </c>
      <c r="V186">
        <v>15</v>
      </c>
      <c r="W186">
        <f t="shared" si="22"/>
        <v>1.1760912590556813</v>
      </c>
      <c r="X186">
        <v>0.125</v>
      </c>
      <c r="Y186">
        <f t="shared" si="23"/>
        <v>-0.90308998699194354</v>
      </c>
      <c r="Z186">
        <v>3.1</v>
      </c>
      <c r="AA186">
        <f t="shared" si="24"/>
        <v>0.49136169383427269</v>
      </c>
      <c r="AB186">
        <v>2.6</v>
      </c>
      <c r="AC186">
        <f t="shared" si="25"/>
        <v>0.41497334797081797</v>
      </c>
      <c r="AD186" s="71">
        <v>110</v>
      </c>
      <c r="AE186">
        <f t="shared" si="26"/>
        <v>2.0413926851582249</v>
      </c>
      <c r="AF186" s="15">
        <v>50</v>
      </c>
      <c r="AG186">
        <f t="shared" si="27"/>
        <v>1.6989700043360187</v>
      </c>
      <c r="AH186" s="18">
        <v>8.8000000000000007</v>
      </c>
    </row>
    <row r="187" spans="1:34" ht="16" x14ac:dyDescent="0.2">
      <c r="A187" s="2" t="s">
        <v>207</v>
      </c>
      <c r="B187" s="3">
        <v>375000</v>
      </c>
      <c r="C187">
        <v>5.1501000000000001</v>
      </c>
      <c r="D187" s="48">
        <v>4.4325000000000001</v>
      </c>
      <c r="F187" s="48">
        <v>3.64</v>
      </c>
      <c r="G187" s="48">
        <v>14.360200000000001</v>
      </c>
      <c r="H187" s="5">
        <v>6.9</v>
      </c>
      <c r="I187" s="48">
        <v>26.590000000000003</v>
      </c>
      <c r="J187" s="48">
        <v>33.92</v>
      </c>
      <c r="K187" s="48">
        <v>39.49</v>
      </c>
      <c r="L187" s="3">
        <v>4000</v>
      </c>
      <c r="M187">
        <f t="shared" si="19"/>
        <v>3.6020599913279625</v>
      </c>
      <c r="N187" s="9">
        <v>242000</v>
      </c>
      <c r="O187" s="53">
        <v>73</v>
      </c>
      <c r="P187" s="53">
        <v>19.600000000000001</v>
      </c>
      <c r="Q187" s="53">
        <v>7.4000000000000012</v>
      </c>
      <c r="R187" s="63">
        <v>1780</v>
      </c>
      <c r="S187">
        <f t="shared" si="20"/>
        <v>3.2504200023088941</v>
      </c>
      <c r="T187" s="27">
        <v>6157.5</v>
      </c>
      <c r="U187">
        <f t="shared" si="21"/>
        <v>3.7894044205111408</v>
      </c>
      <c r="V187">
        <v>10</v>
      </c>
      <c r="W187">
        <f t="shared" si="22"/>
        <v>1</v>
      </c>
      <c r="X187">
        <v>3</v>
      </c>
      <c r="Y187">
        <f t="shared" si="23"/>
        <v>0.47712125471966244</v>
      </c>
      <c r="Z187">
        <v>1.3</v>
      </c>
      <c r="AA187">
        <f t="shared" si="24"/>
        <v>0.11394335230683679</v>
      </c>
      <c r="AB187">
        <v>0.2</v>
      </c>
      <c r="AC187">
        <f t="shared" si="25"/>
        <v>-0.69897000433601875</v>
      </c>
      <c r="AD187" s="13">
        <v>64</v>
      </c>
      <c r="AE187">
        <f t="shared" si="26"/>
        <v>1.8061799739838871</v>
      </c>
      <c r="AF187" s="15">
        <v>50</v>
      </c>
      <c r="AG187">
        <f t="shared" si="27"/>
        <v>1.6989700043360187</v>
      </c>
      <c r="AH187" s="18">
        <v>9.5</v>
      </c>
    </row>
    <row r="188" spans="1:34" ht="16" x14ac:dyDescent="0.2">
      <c r="A188" s="2" t="s">
        <v>208</v>
      </c>
      <c r="B188" s="3">
        <v>304000</v>
      </c>
      <c r="C188">
        <v>5.0822000000000003</v>
      </c>
      <c r="D188" s="48">
        <v>4.3875000000000002</v>
      </c>
      <c r="F188" s="48">
        <v>3.6616000000000004</v>
      </c>
      <c r="G188" s="48">
        <v>14.269699999999998</v>
      </c>
      <c r="H188" s="5">
        <v>10.92</v>
      </c>
      <c r="I188" s="48">
        <v>27.33</v>
      </c>
      <c r="J188" s="48">
        <v>35.26</v>
      </c>
      <c r="K188" s="48">
        <v>37.409999999999997</v>
      </c>
      <c r="L188" s="3">
        <v>2000</v>
      </c>
      <c r="M188">
        <f t="shared" si="19"/>
        <v>3.3010299956639813</v>
      </c>
      <c r="N188" s="9">
        <v>334000</v>
      </c>
      <c r="O188" s="53">
        <v>71.8</v>
      </c>
      <c r="P188" s="53">
        <v>20.8</v>
      </c>
      <c r="Q188" s="53">
        <v>7.4000000000000012</v>
      </c>
      <c r="R188" s="63">
        <v>980</v>
      </c>
      <c r="S188">
        <f t="shared" si="20"/>
        <v>2.9912260756924947</v>
      </c>
      <c r="T188" s="27">
        <v>1160</v>
      </c>
      <c r="U188">
        <f t="shared" si="21"/>
        <v>3.0644579892269186</v>
      </c>
      <c r="V188">
        <v>5</v>
      </c>
      <c r="W188">
        <f t="shared" si="22"/>
        <v>0.69897000433601886</v>
      </c>
      <c r="X188">
        <v>0.125</v>
      </c>
      <c r="Y188">
        <f t="shared" si="23"/>
        <v>-0.90308998699194354</v>
      </c>
      <c r="Z188">
        <v>5.6</v>
      </c>
      <c r="AA188">
        <f t="shared" si="24"/>
        <v>0.74818802700620035</v>
      </c>
      <c r="AB188">
        <v>0.2</v>
      </c>
      <c r="AC188">
        <f t="shared" si="25"/>
        <v>-0.69897000433601875</v>
      </c>
      <c r="AD188" s="13">
        <v>570</v>
      </c>
      <c r="AE188">
        <f t="shared" si="26"/>
        <v>2.7558748556724915</v>
      </c>
      <c r="AF188" s="15"/>
      <c r="AG188" t="e">
        <f t="shared" si="27"/>
        <v>#NUM!</v>
      </c>
      <c r="AH188" s="18">
        <v>8</v>
      </c>
    </row>
    <row r="189" spans="1:34" ht="16" x14ac:dyDescent="0.2">
      <c r="A189" s="2" t="s">
        <v>209</v>
      </c>
      <c r="B189" s="3">
        <v>99000</v>
      </c>
      <c r="C189">
        <v>3.8130000000000006</v>
      </c>
      <c r="D189" s="48">
        <v>4.6319999999999997</v>
      </c>
      <c r="F189" s="48">
        <v>3.2029000000000001</v>
      </c>
      <c r="G189" s="48">
        <v>12.769400000000001</v>
      </c>
      <c r="H189" s="5">
        <v>13.52</v>
      </c>
      <c r="I189" s="48">
        <v>22.98</v>
      </c>
      <c r="J189" s="48">
        <v>30.409999999999997</v>
      </c>
      <c r="K189" s="48">
        <v>46.61</v>
      </c>
      <c r="L189" s="3">
        <v>2000</v>
      </c>
      <c r="M189">
        <f t="shared" si="19"/>
        <v>3.3010299956639813</v>
      </c>
      <c r="N189" s="9">
        <v>320000</v>
      </c>
      <c r="O189" s="53">
        <v>71.8</v>
      </c>
      <c r="P189" s="53">
        <v>23.3</v>
      </c>
      <c r="Q189" s="53">
        <v>5</v>
      </c>
      <c r="R189" s="63">
        <v>509</v>
      </c>
      <c r="S189">
        <f t="shared" si="20"/>
        <v>2.7067177823367587</v>
      </c>
      <c r="T189" s="27">
        <v>480</v>
      </c>
      <c r="U189">
        <f t="shared" si="21"/>
        <v>2.6812412373755872</v>
      </c>
      <c r="V189">
        <v>25</v>
      </c>
      <c r="W189">
        <f t="shared" si="22"/>
        <v>1.3979400086720377</v>
      </c>
      <c r="X189">
        <v>3</v>
      </c>
      <c r="Y189">
        <f t="shared" si="23"/>
        <v>0.47712125471966244</v>
      </c>
      <c r="Z189">
        <v>3.4</v>
      </c>
      <c r="AA189">
        <f t="shared" si="24"/>
        <v>0.53147891704225514</v>
      </c>
      <c r="AB189">
        <v>4.0999999999999996</v>
      </c>
      <c r="AC189">
        <f t="shared" si="25"/>
        <v>0.61278385671973545</v>
      </c>
      <c r="AD189" s="13">
        <v>460</v>
      </c>
      <c r="AE189">
        <f t="shared" si="26"/>
        <v>2.6627578316815739</v>
      </c>
      <c r="AF189" s="15">
        <v>20</v>
      </c>
      <c r="AG189">
        <f t="shared" si="27"/>
        <v>1.3010299956639813</v>
      </c>
      <c r="AH189" s="18">
        <v>9</v>
      </c>
    </row>
    <row r="190" spans="1:34" ht="16" x14ac:dyDescent="0.2">
      <c r="A190" s="2" t="s">
        <v>210</v>
      </c>
      <c r="B190" s="3">
        <v>51000</v>
      </c>
      <c r="C190">
        <v>4.0220000000000002</v>
      </c>
      <c r="D190" s="48">
        <v>4.6673</v>
      </c>
      <c r="F190" s="48">
        <v>3.1787999999999998</v>
      </c>
      <c r="G190" s="48">
        <v>12.975600000000002</v>
      </c>
      <c r="H190" s="5">
        <v>14.77</v>
      </c>
      <c r="I190" s="48">
        <v>28.190000000000005</v>
      </c>
      <c r="J190" s="48">
        <v>38.200000000000003</v>
      </c>
      <c r="K190" s="48">
        <v>33.61</v>
      </c>
      <c r="L190" s="3">
        <v>16000</v>
      </c>
      <c r="M190">
        <f t="shared" si="19"/>
        <v>4.204119982655925</v>
      </c>
      <c r="N190" s="9">
        <v>121000</v>
      </c>
      <c r="O190" s="53">
        <v>72.7</v>
      </c>
      <c r="P190" s="53">
        <v>21.9</v>
      </c>
      <c r="Q190" s="53">
        <v>5.5</v>
      </c>
      <c r="R190" s="63">
        <v>1590</v>
      </c>
      <c r="S190">
        <f t="shared" si="20"/>
        <v>3.2013971243204513</v>
      </c>
      <c r="T190" s="27">
        <v>21771.5</v>
      </c>
      <c r="U190">
        <f t="shared" si="21"/>
        <v>4.3378883518376501</v>
      </c>
      <c r="V190">
        <v>35</v>
      </c>
      <c r="W190">
        <f t="shared" si="22"/>
        <v>1.5440680443502757</v>
      </c>
      <c r="X190">
        <v>0.125</v>
      </c>
      <c r="Y190">
        <f t="shared" si="23"/>
        <v>-0.90308998699194354</v>
      </c>
      <c r="Z190">
        <v>4.5</v>
      </c>
      <c r="AA190">
        <f t="shared" si="24"/>
        <v>0.65321251377534373</v>
      </c>
      <c r="AB190">
        <v>2.2000000000000002</v>
      </c>
      <c r="AC190">
        <f t="shared" si="25"/>
        <v>0.34242268082220628</v>
      </c>
      <c r="AD190" s="72">
        <v>2400</v>
      </c>
      <c r="AE190">
        <f t="shared" si="26"/>
        <v>3.3802112417116059</v>
      </c>
      <c r="AF190" s="15">
        <v>40</v>
      </c>
      <c r="AG190">
        <f t="shared" si="27"/>
        <v>1.6020599913279623</v>
      </c>
      <c r="AH190" s="18">
        <v>6</v>
      </c>
    </row>
    <row r="191" spans="1:34" ht="16" x14ac:dyDescent="0.2">
      <c r="A191" s="2" t="s">
        <v>211</v>
      </c>
      <c r="B191" s="3">
        <v>121000</v>
      </c>
      <c r="C191">
        <v>3.8008000000000002</v>
      </c>
      <c r="D191" s="48">
        <v>4.6843000000000004</v>
      </c>
      <c r="F191" s="48">
        <v>3.1321000000000003</v>
      </c>
      <c r="G191" s="48">
        <v>12.706500000000002</v>
      </c>
      <c r="H191" s="5">
        <v>11.47</v>
      </c>
      <c r="I191" s="48">
        <v>26.839999999999996</v>
      </c>
      <c r="J191" s="48">
        <v>33.090000000000003</v>
      </c>
      <c r="K191" s="48">
        <v>40.07</v>
      </c>
      <c r="L191" s="3">
        <v>2800000</v>
      </c>
      <c r="M191">
        <f t="shared" si="19"/>
        <v>6.4471580313422194</v>
      </c>
      <c r="N191" s="9">
        <v>58000</v>
      </c>
      <c r="O191" s="53">
        <v>73.599999999999994</v>
      </c>
      <c r="P191" s="53">
        <v>19.5</v>
      </c>
      <c r="Q191" s="53">
        <v>6.9</v>
      </c>
      <c r="R191" s="63">
        <v>3420</v>
      </c>
      <c r="S191">
        <f t="shared" si="20"/>
        <v>3.5340261060561349</v>
      </c>
      <c r="T191" s="27">
        <v>9040</v>
      </c>
      <c r="U191">
        <f t="shared" si="21"/>
        <v>3.9561684304753633</v>
      </c>
      <c r="W191" t="e">
        <f t="shared" si="22"/>
        <v>#NUM!</v>
      </c>
      <c r="X191">
        <v>0.125</v>
      </c>
      <c r="Y191">
        <f t="shared" si="23"/>
        <v>-0.90308998699194354</v>
      </c>
      <c r="Z191">
        <v>0.9</v>
      </c>
      <c r="AA191">
        <f t="shared" si="24"/>
        <v>-4.5757490560675115E-2</v>
      </c>
      <c r="AB191">
        <v>0.7</v>
      </c>
      <c r="AC191">
        <f t="shared" si="25"/>
        <v>-0.15490195998574319</v>
      </c>
      <c r="AD191" s="13">
        <v>200</v>
      </c>
      <c r="AE191">
        <f t="shared" si="26"/>
        <v>2.3010299956639813</v>
      </c>
      <c r="AF191" s="15">
        <v>110</v>
      </c>
      <c r="AG191">
        <f t="shared" si="27"/>
        <v>2.0413926851582249</v>
      </c>
      <c r="AH191" s="18">
        <v>8.8000000000000007</v>
      </c>
    </row>
    <row r="192" spans="1:34" ht="16" x14ac:dyDescent="0.2">
      <c r="A192" s="2" t="s">
        <v>212</v>
      </c>
      <c r="B192" s="3">
        <v>38477</v>
      </c>
      <c r="C192">
        <v>3.8163</v>
      </c>
      <c r="D192" s="48">
        <v>4.7126999999999999</v>
      </c>
      <c r="F192" s="48">
        <v>3.1456999999999997</v>
      </c>
      <c r="G192" s="48">
        <v>12.773000000000001</v>
      </c>
      <c r="H192" s="5">
        <v>15.27</v>
      </c>
      <c r="I192" s="48">
        <v>24.7</v>
      </c>
      <c r="J192" s="48">
        <v>34.47</v>
      </c>
      <c r="K192" s="48">
        <v>40.825000000000003</v>
      </c>
      <c r="L192" s="3">
        <v>2000</v>
      </c>
      <c r="M192">
        <f t="shared" si="19"/>
        <v>3.3010299956639813</v>
      </c>
      <c r="N192" s="9">
        <v>90000</v>
      </c>
      <c r="O192" s="53">
        <v>60.3</v>
      </c>
      <c r="P192" s="53">
        <v>25.7</v>
      </c>
      <c r="Q192" s="53">
        <v>14.000000000000002</v>
      </c>
      <c r="R192" s="63">
        <v>610</v>
      </c>
      <c r="S192">
        <f t="shared" si="20"/>
        <v>2.7853298350107671</v>
      </c>
      <c r="T192" s="27">
        <v>640</v>
      </c>
      <c r="U192">
        <f t="shared" si="21"/>
        <v>2.8061799739838871</v>
      </c>
      <c r="V192">
        <v>35</v>
      </c>
      <c r="W192">
        <f t="shared" si="22"/>
        <v>1.5440680443502757</v>
      </c>
      <c r="X192">
        <v>0.5</v>
      </c>
      <c r="Y192">
        <f t="shared" si="23"/>
        <v>-0.3010299956639812</v>
      </c>
      <c r="Z192">
        <v>23.1</v>
      </c>
      <c r="AA192">
        <f t="shared" si="24"/>
        <v>1.3636119798921444</v>
      </c>
      <c r="AB192">
        <v>6</v>
      </c>
      <c r="AC192">
        <f t="shared" si="25"/>
        <v>0.77815125038364363</v>
      </c>
      <c r="AD192" s="13">
        <v>340</v>
      </c>
      <c r="AE192">
        <f t="shared" si="26"/>
        <v>2.5314789170422549</v>
      </c>
      <c r="AF192" s="15">
        <v>20</v>
      </c>
      <c r="AG192">
        <f t="shared" si="27"/>
        <v>1.3010299956639813</v>
      </c>
      <c r="AH192" s="18">
        <v>8.6</v>
      </c>
    </row>
    <row r="193" spans="1:34" ht="16" x14ac:dyDescent="0.2">
      <c r="A193" s="2" t="s">
        <v>213</v>
      </c>
      <c r="B193" s="3">
        <v>158000</v>
      </c>
      <c r="C193">
        <v>3.5324</v>
      </c>
      <c r="D193" s="48">
        <v>4.6215999999999999</v>
      </c>
      <c r="F193" s="48">
        <v>2.891</v>
      </c>
      <c r="G193" s="48">
        <v>12.1335</v>
      </c>
      <c r="H193" s="5">
        <v>19.940000000000001</v>
      </c>
      <c r="I193" s="48">
        <v>22.81</v>
      </c>
      <c r="J193" s="48">
        <v>34.119999999999997</v>
      </c>
      <c r="K193" s="48">
        <v>43.08</v>
      </c>
      <c r="L193" s="3">
        <v>2000</v>
      </c>
      <c r="M193">
        <f t="shared" si="19"/>
        <v>3.3010299956639813</v>
      </c>
      <c r="N193" s="9">
        <v>134000</v>
      </c>
      <c r="O193" s="53">
        <v>72.599999999999994</v>
      </c>
      <c r="P193" s="53">
        <v>18.899999999999999</v>
      </c>
      <c r="Q193" s="53">
        <v>8.5</v>
      </c>
      <c r="R193" s="63">
        <v>610</v>
      </c>
      <c r="S193">
        <f t="shared" si="20"/>
        <v>2.7853298350107671</v>
      </c>
      <c r="T193" s="27">
        <v>760</v>
      </c>
      <c r="U193">
        <f t="shared" si="21"/>
        <v>2.8808135922807914</v>
      </c>
      <c r="V193">
        <v>160</v>
      </c>
      <c r="W193">
        <f t="shared" si="22"/>
        <v>2.2041199826559246</v>
      </c>
      <c r="X193">
        <v>0.5</v>
      </c>
      <c r="Y193">
        <f t="shared" si="23"/>
        <v>-0.3010299956639812</v>
      </c>
      <c r="Z193">
        <v>27.7</v>
      </c>
      <c r="AA193">
        <f t="shared" si="24"/>
        <v>1.4424797690644486</v>
      </c>
      <c r="AB193">
        <v>17.3</v>
      </c>
      <c r="AC193">
        <f t="shared" si="25"/>
        <v>1.2380461031287955</v>
      </c>
      <c r="AD193" s="13">
        <v>860</v>
      </c>
      <c r="AE193">
        <f t="shared" si="26"/>
        <v>2.9344984512435679</v>
      </c>
      <c r="AF193" s="15">
        <v>20</v>
      </c>
      <c r="AG193">
        <f t="shared" si="27"/>
        <v>1.3010299956639813</v>
      </c>
      <c r="AH193" s="18">
        <v>6</v>
      </c>
    </row>
    <row r="194" spans="1:34" ht="16" x14ac:dyDescent="0.2">
      <c r="A194" s="2" t="s">
        <v>214</v>
      </c>
      <c r="B194" s="3">
        <v>153000</v>
      </c>
      <c r="C194">
        <v>3.4510000000000001</v>
      </c>
      <c r="D194" s="48">
        <v>4.6064999999999996</v>
      </c>
      <c r="F194" s="48">
        <v>2.9268000000000001</v>
      </c>
      <c r="G194" s="48">
        <v>12.068899999999999</v>
      </c>
      <c r="H194" s="5">
        <v>20.53</v>
      </c>
      <c r="I194" s="48">
        <v>22.57</v>
      </c>
      <c r="J194" s="48">
        <v>33.49</v>
      </c>
      <c r="K194" s="48">
        <v>43.94</v>
      </c>
      <c r="L194" s="3">
        <v>1000</v>
      </c>
      <c r="M194">
        <f t="shared" si="19"/>
        <v>3</v>
      </c>
      <c r="N194" s="9">
        <v>188000</v>
      </c>
      <c r="O194" s="53">
        <v>69.400000000000006</v>
      </c>
      <c r="P194" s="53">
        <v>26.400000000000002</v>
      </c>
      <c r="Q194" s="53">
        <v>4.2</v>
      </c>
      <c r="R194" s="63">
        <v>680</v>
      </c>
      <c r="S194">
        <f t="shared" si="20"/>
        <v>2.8325089127062362</v>
      </c>
      <c r="T194" s="27">
        <v>710</v>
      </c>
      <c r="U194">
        <f t="shared" si="21"/>
        <v>2.8512583487190755</v>
      </c>
      <c r="V194">
        <v>235</v>
      </c>
      <c r="W194">
        <f t="shared" si="22"/>
        <v>2.3710678622717363</v>
      </c>
      <c r="X194">
        <v>4.5</v>
      </c>
      <c r="Y194">
        <f t="shared" si="23"/>
        <v>0.65321251377534373</v>
      </c>
      <c r="Z194">
        <v>29.5</v>
      </c>
      <c r="AA194">
        <f t="shared" si="24"/>
        <v>1.469822015978163</v>
      </c>
      <c r="AB194">
        <v>16.2</v>
      </c>
      <c r="AC194">
        <f t="shared" si="25"/>
        <v>1.209515014542631</v>
      </c>
      <c r="AD194" s="13">
        <v>700</v>
      </c>
      <c r="AE194">
        <f t="shared" si="26"/>
        <v>2.8450980400142569</v>
      </c>
      <c r="AF194" s="15">
        <v>20</v>
      </c>
      <c r="AG194">
        <f t="shared" si="27"/>
        <v>1.3010299956639813</v>
      </c>
      <c r="AH194" s="18">
        <v>6</v>
      </c>
    </row>
    <row r="195" spans="1:34" ht="16" x14ac:dyDescent="0.2">
      <c r="A195" s="2" t="s">
        <v>215</v>
      </c>
      <c r="B195" s="3">
        <v>71000</v>
      </c>
      <c r="C195">
        <v>4.2638999999999996</v>
      </c>
      <c r="D195" s="48">
        <v>4.5420999999999996</v>
      </c>
      <c r="F195" s="48">
        <v>3.0775000000000001</v>
      </c>
      <c r="G195" s="48">
        <v>12.982799999999999</v>
      </c>
      <c r="H195" s="5">
        <v>8.1999999999999993</v>
      </c>
      <c r="I195" s="48">
        <v>25.6</v>
      </c>
      <c r="J195" s="48">
        <v>38.14</v>
      </c>
      <c r="K195" s="48">
        <v>36.26</v>
      </c>
      <c r="L195" s="3">
        <v>4000</v>
      </c>
      <c r="M195">
        <f t="shared" si="19"/>
        <v>3.6020599913279625</v>
      </c>
      <c r="N195" s="9">
        <v>146000</v>
      </c>
      <c r="O195" s="53">
        <v>70.8</v>
      </c>
      <c r="P195" s="53">
        <v>20.8</v>
      </c>
      <c r="Q195" s="53">
        <v>8.4</v>
      </c>
      <c r="R195" s="63">
        <v>1685</v>
      </c>
      <c r="S195">
        <f t="shared" si="20"/>
        <v>3.2265999052073573</v>
      </c>
      <c r="T195" s="27">
        <v>1540</v>
      </c>
      <c r="U195">
        <f t="shared" si="21"/>
        <v>3.1875207208364631</v>
      </c>
      <c r="V195">
        <v>480</v>
      </c>
      <c r="W195">
        <f t="shared" si="22"/>
        <v>2.6812412373755872</v>
      </c>
      <c r="X195">
        <v>0.5</v>
      </c>
      <c r="Y195">
        <f t="shared" si="23"/>
        <v>-0.3010299956639812</v>
      </c>
      <c r="Z195">
        <v>3.9</v>
      </c>
      <c r="AA195">
        <f t="shared" si="24"/>
        <v>0.59106460702649921</v>
      </c>
      <c r="AB195">
        <v>4.8</v>
      </c>
      <c r="AC195">
        <f t="shared" si="25"/>
        <v>0.68124123737558717</v>
      </c>
      <c r="AD195" s="71">
        <v>150</v>
      </c>
      <c r="AE195">
        <f t="shared" si="26"/>
        <v>2.1760912590556813</v>
      </c>
      <c r="AF195" s="15"/>
      <c r="AG195" t="e">
        <f t="shared" si="27"/>
        <v>#NUM!</v>
      </c>
      <c r="AH195" s="18">
        <v>9.4</v>
      </c>
    </row>
    <row r="196" spans="1:34" ht="16" x14ac:dyDescent="0.2">
      <c r="A196" s="2" t="s">
        <v>216</v>
      </c>
      <c r="B196" s="3">
        <v>148000</v>
      </c>
      <c r="C196">
        <v>4.6429999999999998</v>
      </c>
      <c r="D196" s="48">
        <v>4.5757000000000003</v>
      </c>
      <c r="F196" s="48">
        <v>3.3826000000000001</v>
      </c>
      <c r="G196" s="48">
        <v>13.714299999999998</v>
      </c>
      <c r="H196" s="5">
        <v>6.49</v>
      </c>
      <c r="I196" s="48">
        <v>27.440000000000005</v>
      </c>
      <c r="J196" s="48">
        <v>40.479999999999997</v>
      </c>
      <c r="K196" s="48">
        <v>32.07</v>
      </c>
      <c r="L196" s="3">
        <v>3000</v>
      </c>
      <c r="M196">
        <f t="shared" ref="M196:M259" si="28">LOG(L196)</f>
        <v>3.4771212547196626</v>
      </c>
      <c r="N196" s="9">
        <v>92000</v>
      </c>
      <c r="O196" s="53">
        <v>69.099999999999994</v>
      </c>
      <c r="P196" s="53">
        <v>23.7</v>
      </c>
      <c r="Q196" s="53">
        <v>7.2000000000000011</v>
      </c>
      <c r="R196" s="63">
        <v>1620</v>
      </c>
      <c r="S196">
        <f t="shared" ref="S196:S259" si="29">LOG(R196)</f>
        <v>3.2095150145426308</v>
      </c>
      <c r="T196" s="27">
        <v>22299.5</v>
      </c>
      <c r="U196">
        <f t="shared" ref="U196:U259" si="30">LOG(T196)</f>
        <v>4.3482951253945563</v>
      </c>
      <c r="V196">
        <v>140</v>
      </c>
      <c r="W196">
        <f t="shared" ref="W196:W259" si="31">LOG(V196)</f>
        <v>2.1461280356782382</v>
      </c>
      <c r="X196">
        <v>1.5</v>
      </c>
      <c r="Y196">
        <f t="shared" ref="Y196:Y259" si="32">LOG(X196)</f>
        <v>0.17609125905568124</v>
      </c>
      <c r="Z196">
        <v>2.7</v>
      </c>
      <c r="AA196">
        <f t="shared" ref="AA196:AA259" si="33">LOG(Z196)</f>
        <v>0.43136376415898736</v>
      </c>
      <c r="AB196">
        <v>1.4</v>
      </c>
      <c r="AC196">
        <f t="shared" ref="AC196:AC259" si="34">LOG(AB196)</f>
        <v>0.14612803567823801</v>
      </c>
      <c r="AD196" s="13">
        <v>40</v>
      </c>
      <c r="AE196">
        <f t="shared" ref="AE196:AE259" si="35">LOG(AD196)</f>
        <v>1.6020599913279623</v>
      </c>
      <c r="AF196" s="15"/>
      <c r="AG196" t="e">
        <f t="shared" si="27"/>
        <v>#NUM!</v>
      </c>
      <c r="AH196" s="18">
        <v>7.6</v>
      </c>
    </row>
    <row r="197" spans="1:34" ht="16" x14ac:dyDescent="0.2">
      <c r="A197" s="2" t="s">
        <v>217</v>
      </c>
      <c r="B197" s="3">
        <v>197000</v>
      </c>
      <c r="C197">
        <v>4.3002000000000002</v>
      </c>
      <c r="D197" s="48">
        <v>4.6418999999999997</v>
      </c>
      <c r="F197" s="48">
        <v>3.3218999999999999</v>
      </c>
      <c r="G197" s="48">
        <v>13.3659</v>
      </c>
      <c r="H197" s="5">
        <v>7.63</v>
      </c>
      <c r="I197" s="48">
        <v>27.500000000000004</v>
      </c>
      <c r="J197" s="48">
        <v>38.83</v>
      </c>
      <c r="K197" s="48">
        <v>33.67</v>
      </c>
      <c r="L197" s="3">
        <v>210000</v>
      </c>
      <c r="M197">
        <f t="shared" si="28"/>
        <v>5.3222192947339195</v>
      </c>
      <c r="N197" s="9">
        <v>137000</v>
      </c>
      <c r="O197" s="53">
        <v>66.5</v>
      </c>
      <c r="P197" s="53">
        <v>26.1</v>
      </c>
      <c r="Q197" s="53">
        <v>7.4000000000000012</v>
      </c>
      <c r="R197" s="63">
        <v>2260</v>
      </c>
      <c r="S197">
        <f t="shared" si="29"/>
        <v>3.3541084391474008</v>
      </c>
      <c r="T197" s="27">
        <v>11272.5</v>
      </c>
      <c r="U197">
        <f t="shared" si="30"/>
        <v>4.0520202439786086</v>
      </c>
      <c r="W197" t="e">
        <f t="shared" si="31"/>
        <v>#NUM!</v>
      </c>
      <c r="X197">
        <v>1.5</v>
      </c>
      <c r="Y197">
        <f t="shared" si="32"/>
        <v>0.17609125905568124</v>
      </c>
      <c r="Z197">
        <v>2.2999999999999998</v>
      </c>
      <c r="AA197">
        <f t="shared" si="33"/>
        <v>0.36172783601759284</v>
      </c>
      <c r="AB197">
        <v>1.9</v>
      </c>
      <c r="AC197">
        <f t="shared" si="34"/>
        <v>0.27875360095282892</v>
      </c>
      <c r="AD197" s="13">
        <v>170</v>
      </c>
      <c r="AE197">
        <f t="shared" si="35"/>
        <v>2.2304489213782741</v>
      </c>
      <c r="AF197" s="15">
        <v>20</v>
      </c>
      <c r="AG197">
        <f t="shared" ref="AG197:AG260" si="36">LOG(AF197)</f>
        <v>1.3010299956639813</v>
      </c>
      <c r="AH197" s="18">
        <v>9.6</v>
      </c>
    </row>
    <row r="198" spans="1:34" ht="16" x14ac:dyDescent="0.2">
      <c r="A198" s="2" t="s">
        <v>218</v>
      </c>
      <c r="B198" s="3">
        <v>164670</v>
      </c>
      <c r="C198">
        <v>4.5876999999999999</v>
      </c>
      <c r="D198" s="48">
        <v>4.6074999999999999</v>
      </c>
      <c r="F198" s="48">
        <v>3.2521</v>
      </c>
      <c r="G198" s="48">
        <v>13.548999999999999</v>
      </c>
      <c r="H198" s="5">
        <v>8.92</v>
      </c>
      <c r="I198" s="48">
        <v>26.31</v>
      </c>
      <c r="J198" s="48">
        <v>40.56</v>
      </c>
      <c r="K198" s="48">
        <v>33.125700000000002</v>
      </c>
      <c r="L198" s="3">
        <v>5000</v>
      </c>
      <c r="M198">
        <f t="shared" si="28"/>
        <v>3.6989700043360187</v>
      </c>
      <c r="N198" s="9">
        <v>140000</v>
      </c>
      <c r="O198" s="53">
        <v>67.900000000000006</v>
      </c>
      <c r="P198" s="53">
        <v>21.5</v>
      </c>
      <c r="Q198" s="53">
        <v>10.5</v>
      </c>
      <c r="R198" s="63">
        <v>3480</v>
      </c>
      <c r="S198">
        <f t="shared" si="29"/>
        <v>3.5415792439465807</v>
      </c>
      <c r="T198" s="27">
        <v>13892.5</v>
      </c>
      <c r="U198">
        <f t="shared" si="30"/>
        <v>4.1427804054574171</v>
      </c>
      <c r="V198">
        <v>590</v>
      </c>
      <c r="W198">
        <f t="shared" si="31"/>
        <v>2.7708520116421442</v>
      </c>
      <c r="X198">
        <v>2</v>
      </c>
      <c r="Y198">
        <f t="shared" si="32"/>
        <v>0.3010299956639812</v>
      </c>
      <c r="Z198">
        <v>1.3</v>
      </c>
      <c r="AA198">
        <f t="shared" si="33"/>
        <v>0.11394335230683679</v>
      </c>
      <c r="AB198">
        <v>1.1000000000000001</v>
      </c>
      <c r="AC198">
        <f t="shared" si="34"/>
        <v>4.1392685158225077E-2</v>
      </c>
      <c r="AD198" s="71" t="s">
        <v>15</v>
      </c>
      <c r="AE198" t="e">
        <f t="shared" si="35"/>
        <v>#VALUE!</v>
      </c>
      <c r="AF198" s="15"/>
      <c r="AG198" t="e">
        <f t="shared" si="36"/>
        <v>#NUM!</v>
      </c>
      <c r="AH198" s="18">
        <v>9.5</v>
      </c>
    </row>
    <row r="199" spans="1:34" ht="16" x14ac:dyDescent="0.2">
      <c r="A199" s="2" t="s">
        <v>219</v>
      </c>
      <c r="B199" s="3">
        <v>234000</v>
      </c>
      <c r="C199">
        <v>4.0838999999999999</v>
      </c>
      <c r="D199" s="48">
        <v>4.6045999999999996</v>
      </c>
      <c r="F199" s="48">
        <v>2.9639000000000002</v>
      </c>
      <c r="G199" s="48">
        <v>12.748900000000003</v>
      </c>
      <c r="H199" s="5">
        <v>9.4700000000000006</v>
      </c>
      <c r="I199" s="48">
        <v>24.77</v>
      </c>
      <c r="J199" s="48">
        <v>37.630000000000003</v>
      </c>
      <c r="K199" s="48">
        <v>37.6</v>
      </c>
      <c r="L199" s="3">
        <v>2000</v>
      </c>
      <c r="M199">
        <f t="shared" si="28"/>
        <v>3.3010299956639813</v>
      </c>
      <c r="N199" s="9">
        <v>137000</v>
      </c>
      <c r="O199" s="53">
        <v>63.3</v>
      </c>
      <c r="P199" s="53">
        <v>27.500000000000004</v>
      </c>
      <c r="Q199" s="53">
        <v>9.1999999999999993</v>
      </c>
      <c r="R199" s="63">
        <v>1970</v>
      </c>
      <c r="S199">
        <f t="shared" si="29"/>
        <v>3.2944662261615929</v>
      </c>
      <c r="T199" s="27">
        <v>2380</v>
      </c>
      <c r="U199">
        <f t="shared" si="30"/>
        <v>3.3765769570565118</v>
      </c>
      <c r="V199">
        <v>465</v>
      </c>
      <c r="W199">
        <f t="shared" si="31"/>
        <v>2.667452952889954</v>
      </c>
      <c r="X199">
        <v>1</v>
      </c>
      <c r="Y199">
        <f t="shared" si="32"/>
        <v>0</v>
      </c>
      <c r="Z199">
        <v>3.8</v>
      </c>
      <c r="AA199">
        <f t="shared" si="33"/>
        <v>0.57978359661681012</v>
      </c>
      <c r="AB199">
        <v>2.1</v>
      </c>
      <c r="AC199">
        <f t="shared" si="34"/>
        <v>0.3222192947339193</v>
      </c>
      <c r="AD199" s="13">
        <v>64</v>
      </c>
      <c r="AE199">
        <f t="shared" si="35"/>
        <v>1.8061799739838871</v>
      </c>
      <c r="AF199" s="15"/>
      <c r="AG199" t="e">
        <f t="shared" si="36"/>
        <v>#NUM!</v>
      </c>
      <c r="AH199" s="18">
        <v>9.5</v>
      </c>
    </row>
    <row r="200" spans="1:34" ht="16" x14ac:dyDescent="0.2">
      <c r="A200" s="2" t="s">
        <v>220</v>
      </c>
      <c r="B200" s="3">
        <v>249000</v>
      </c>
      <c r="C200">
        <v>3.9655000000000005</v>
      </c>
      <c r="D200" s="48">
        <v>4.6039000000000003</v>
      </c>
      <c r="F200" s="48">
        <v>3.0472999999999999</v>
      </c>
      <c r="G200" s="48">
        <v>12.715599999999998</v>
      </c>
      <c r="H200" s="5">
        <v>7.47</v>
      </c>
      <c r="I200" s="48">
        <v>24.78</v>
      </c>
      <c r="J200" s="48">
        <v>36.17</v>
      </c>
      <c r="K200" s="48">
        <v>39.04</v>
      </c>
      <c r="L200" s="3">
        <v>1000</v>
      </c>
      <c r="M200">
        <f t="shared" si="28"/>
        <v>3</v>
      </c>
      <c r="N200" s="9">
        <v>261000</v>
      </c>
      <c r="O200" s="53">
        <v>70.2</v>
      </c>
      <c r="P200" s="53">
        <v>24.7</v>
      </c>
      <c r="Q200" s="53">
        <v>5.0999999999999996</v>
      </c>
      <c r="R200" s="63">
        <v>2160</v>
      </c>
      <c r="S200">
        <f t="shared" si="29"/>
        <v>3.3344537511509307</v>
      </c>
      <c r="T200" s="27">
        <v>2930</v>
      </c>
      <c r="U200">
        <f t="shared" si="30"/>
        <v>3.4668676203541096</v>
      </c>
      <c r="V200">
        <v>1175</v>
      </c>
      <c r="W200">
        <f t="shared" si="31"/>
        <v>3.070037866607755</v>
      </c>
      <c r="X200">
        <v>3</v>
      </c>
      <c r="Y200">
        <f t="shared" si="32"/>
        <v>0.47712125471966244</v>
      </c>
      <c r="Z200">
        <v>4</v>
      </c>
      <c r="AA200">
        <f t="shared" si="33"/>
        <v>0.6020599913279624</v>
      </c>
      <c r="AB200">
        <v>1.5</v>
      </c>
      <c r="AC200">
        <f t="shared" si="34"/>
        <v>0.17609125905568124</v>
      </c>
      <c r="AD200" s="13">
        <v>700</v>
      </c>
      <c r="AE200">
        <f t="shared" si="35"/>
        <v>2.8450980400142569</v>
      </c>
      <c r="AF200" s="15">
        <v>20</v>
      </c>
      <c r="AG200">
        <f t="shared" si="36"/>
        <v>1.3010299956639813</v>
      </c>
      <c r="AH200" s="18">
        <v>9.1</v>
      </c>
    </row>
    <row r="201" spans="1:34" ht="16" x14ac:dyDescent="0.2">
      <c r="A201" s="2" t="s">
        <v>221</v>
      </c>
      <c r="B201" s="3">
        <v>198000</v>
      </c>
      <c r="C201">
        <v>4.0514999999999999</v>
      </c>
      <c r="D201" s="48">
        <v>4.6691000000000003</v>
      </c>
      <c r="F201" s="48">
        <v>3.1143999999999998</v>
      </c>
      <c r="G201" s="48">
        <v>12.9527</v>
      </c>
      <c r="H201" s="5">
        <v>8.74</v>
      </c>
      <c r="I201" s="48">
        <v>25.730000000000004</v>
      </c>
      <c r="J201" s="48">
        <v>37.08</v>
      </c>
      <c r="K201" s="48">
        <v>37.19</v>
      </c>
      <c r="L201" s="3">
        <v>9000</v>
      </c>
      <c r="M201">
        <f t="shared" si="28"/>
        <v>3.9542425094393248</v>
      </c>
      <c r="N201" s="9">
        <v>241000</v>
      </c>
      <c r="O201" s="53">
        <v>70.400000000000006</v>
      </c>
      <c r="P201" s="53">
        <v>18.5</v>
      </c>
      <c r="Q201" s="53">
        <v>11</v>
      </c>
      <c r="R201" s="63">
        <v>33372.5</v>
      </c>
      <c r="S201">
        <f t="shared" si="29"/>
        <v>4.5233887417323002</v>
      </c>
      <c r="T201" s="27">
        <v>42003</v>
      </c>
      <c r="U201">
        <f t="shared" si="30"/>
        <v>4.6232803103244811</v>
      </c>
      <c r="V201">
        <v>10</v>
      </c>
      <c r="W201">
        <f t="shared" si="31"/>
        <v>1</v>
      </c>
      <c r="X201">
        <v>0.5</v>
      </c>
      <c r="Y201">
        <f t="shared" si="32"/>
        <v>-0.3010299956639812</v>
      </c>
      <c r="Z201">
        <v>5.3</v>
      </c>
      <c r="AA201">
        <f t="shared" si="33"/>
        <v>0.72427586960078905</v>
      </c>
      <c r="AB201">
        <v>6.4</v>
      </c>
      <c r="AC201">
        <f t="shared" si="34"/>
        <v>0.80617997398388719</v>
      </c>
      <c r="AD201" s="13">
        <v>300</v>
      </c>
      <c r="AE201">
        <f t="shared" si="35"/>
        <v>2.4771212547196626</v>
      </c>
      <c r="AF201" s="15"/>
      <c r="AG201" t="e">
        <f t="shared" si="36"/>
        <v>#NUM!</v>
      </c>
      <c r="AH201" s="18">
        <v>9</v>
      </c>
    </row>
    <row r="202" spans="1:34" ht="16" x14ac:dyDescent="0.2">
      <c r="A202" s="2" t="s">
        <v>222</v>
      </c>
      <c r="B202" s="3">
        <v>87000</v>
      </c>
      <c r="C202">
        <v>4.4164000000000003</v>
      </c>
      <c r="D202" s="48">
        <v>4.6896000000000004</v>
      </c>
      <c r="F202" s="48">
        <v>3.1431</v>
      </c>
      <c r="G202" s="48">
        <v>13.3546</v>
      </c>
      <c r="H202" s="5">
        <v>8.66</v>
      </c>
      <c r="I202" s="48">
        <v>26.69</v>
      </c>
      <c r="J202" s="48">
        <v>42.42</v>
      </c>
      <c r="K202" s="48">
        <v>30.879999999999995</v>
      </c>
      <c r="L202" s="3">
        <v>1000</v>
      </c>
      <c r="M202">
        <f t="shared" si="28"/>
        <v>3</v>
      </c>
      <c r="N202" s="9">
        <v>230000</v>
      </c>
      <c r="O202" s="53">
        <v>79.8</v>
      </c>
      <c r="P202" s="53">
        <v>18.2</v>
      </c>
      <c r="Q202" s="53">
        <v>2</v>
      </c>
      <c r="R202" s="63">
        <v>400</v>
      </c>
      <c r="S202">
        <f t="shared" si="29"/>
        <v>2.6020599913279625</v>
      </c>
      <c r="T202" s="27">
        <v>700</v>
      </c>
      <c r="U202">
        <f t="shared" si="30"/>
        <v>2.8450980400142569</v>
      </c>
      <c r="V202">
        <v>20</v>
      </c>
      <c r="W202">
        <f t="shared" si="31"/>
        <v>1.3010299956639813</v>
      </c>
      <c r="X202">
        <v>1</v>
      </c>
      <c r="Y202">
        <f t="shared" si="32"/>
        <v>0</v>
      </c>
      <c r="Z202">
        <v>5.8</v>
      </c>
      <c r="AA202">
        <f t="shared" si="33"/>
        <v>0.76342799356293722</v>
      </c>
      <c r="AB202">
        <v>3</v>
      </c>
      <c r="AC202">
        <f t="shared" si="34"/>
        <v>0.47712125471966244</v>
      </c>
      <c r="AD202" s="13">
        <v>200</v>
      </c>
      <c r="AE202">
        <f t="shared" si="35"/>
        <v>2.3010299956639813</v>
      </c>
      <c r="AF202" s="15">
        <v>20</v>
      </c>
      <c r="AG202">
        <f t="shared" si="36"/>
        <v>1.3010299956639813</v>
      </c>
      <c r="AH202" s="18">
        <v>9.1999999999999993</v>
      </c>
    </row>
    <row r="203" spans="1:34" ht="16" x14ac:dyDescent="0.2">
      <c r="A203" s="2" t="s">
        <v>223</v>
      </c>
      <c r="B203" s="3">
        <v>111000</v>
      </c>
      <c r="C203">
        <v>4.5503999999999998</v>
      </c>
      <c r="D203" s="48">
        <v>4.7047999999999996</v>
      </c>
      <c r="F203" s="48">
        <v>3.1753999999999998</v>
      </c>
      <c r="G203" s="48">
        <v>13.526300000000003</v>
      </c>
      <c r="H203" s="5">
        <v>8.02</v>
      </c>
      <c r="I203" s="48">
        <v>28.07</v>
      </c>
      <c r="J203" s="48">
        <v>41.18</v>
      </c>
      <c r="K203" s="48">
        <v>30.760000000000005</v>
      </c>
      <c r="L203" s="3">
        <v>1000</v>
      </c>
      <c r="M203">
        <f t="shared" si="28"/>
        <v>3</v>
      </c>
      <c r="N203" s="9">
        <v>61000</v>
      </c>
      <c r="O203" s="53">
        <v>79.099999999999994</v>
      </c>
      <c r="P203" s="53">
        <v>19.8</v>
      </c>
      <c r="Q203" s="54">
        <v>0</v>
      </c>
      <c r="R203" s="63">
        <v>710</v>
      </c>
      <c r="S203">
        <f t="shared" si="29"/>
        <v>2.8512583487190755</v>
      </c>
      <c r="T203" s="27">
        <v>800</v>
      </c>
      <c r="U203">
        <f t="shared" si="30"/>
        <v>2.9030899869919438</v>
      </c>
      <c r="W203" t="e">
        <f t="shared" si="31"/>
        <v>#NUM!</v>
      </c>
      <c r="X203">
        <v>0.125</v>
      </c>
      <c r="Y203">
        <f t="shared" si="32"/>
        <v>-0.90308998699194354</v>
      </c>
      <c r="Z203">
        <v>4.8</v>
      </c>
      <c r="AA203">
        <f t="shared" si="33"/>
        <v>0.68124123737558717</v>
      </c>
      <c r="AB203">
        <v>1.4</v>
      </c>
      <c r="AC203">
        <f t="shared" si="34"/>
        <v>0.14612803567823801</v>
      </c>
      <c r="AD203" s="13">
        <v>260</v>
      </c>
      <c r="AE203">
        <f t="shared" si="35"/>
        <v>2.4149733479708178</v>
      </c>
      <c r="AF203" s="15"/>
      <c r="AG203" t="e">
        <f t="shared" si="36"/>
        <v>#NUM!</v>
      </c>
      <c r="AH203" s="18">
        <v>8.6999999999999993</v>
      </c>
    </row>
    <row r="204" spans="1:34" ht="16" x14ac:dyDescent="0.2">
      <c r="A204" s="2" t="s">
        <v>224</v>
      </c>
      <c r="B204" s="3">
        <v>162281</v>
      </c>
      <c r="C204">
        <v>4.2298999999999998</v>
      </c>
      <c r="D204" s="48">
        <v>4.7775999999999996</v>
      </c>
      <c r="F204" s="48">
        <v>3.0558999999999998</v>
      </c>
      <c r="G204" s="48">
        <v>13.164000000000001</v>
      </c>
      <c r="H204" s="5">
        <v>9.33</v>
      </c>
      <c r="I204" s="48">
        <v>27.43</v>
      </c>
      <c r="J204" s="48">
        <v>42.02</v>
      </c>
      <c r="K204" s="48">
        <v>30.552600000000002</v>
      </c>
      <c r="L204" s="3">
        <v>2000</v>
      </c>
      <c r="M204">
        <f t="shared" si="28"/>
        <v>3.3010299956639813</v>
      </c>
      <c r="N204" s="9">
        <v>68000</v>
      </c>
      <c r="O204" s="53">
        <v>61.4</v>
      </c>
      <c r="P204" s="53">
        <v>29.7</v>
      </c>
      <c r="Q204" s="53">
        <v>8.9</v>
      </c>
      <c r="R204" s="63">
        <v>1660</v>
      </c>
      <c r="S204">
        <f t="shared" si="29"/>
        <v>3.220108088040055</v>
      </c>
      <c r="T204" s="27">
        <v>2075.5</v>
      </c>
      <c r="U204">
        <f t="shared" si="30"/>
        <v>3.3171227377145382</v>
      </c>
      <c r="V204">
        <v>15</v>
      </c>
      <c r="W204">
        <f t="shared" si="31"/>
        <v>1.1760912590556813</v>
      </c>
      <c r="X204">
        <v>2.5</v>
      </c>
      <c r="Y204">
        <f t="shared" si="32"/>
        <v>0.3979400086720376</v>
      </c>
      <c r="Z204">
        <v>8.6</v>
      </c>
      <c r="AA204">
        <f t="shared" si="33"/>
        <v>0.93449845124356767</v>
      </c>
      <c r="AB204">
        <v>3.2</v>
      </c>
      <c r="AC204">
        <f t="shared" si="34"/>
        <v>0.50514997831990605</v>
      </c>
      <c r="AD204" s="13">
        <v>260</v>
      </c>
      <c r="AE204">
        <f t="shared" si="35"/>
        <v>2.4149733479708178</v>
      </c>
      <c r="AF204" s="15">
        <v>60</v>
      </c>
      <c r="AG204">
        <f t="shared" si="36"/>
        <v>1.7781512503836436</v>
      </c>
      <c r="AH204" s="18">
        <v>9.1</v>
      </c>
    </row>
    <row r="205" spans="1:34" ht="16" x14ac:dyDescent="0.2">
      <c r="A205" s="2" t="s">
        <v>225</v>
      </c>
      <c r="B205" s="3">
        <v>72000</v>
      </c>
      <c r="C205">
        <v>4.1534000000000004</v>
      </c>
      <c r="D205" s="48">
        <v>4.7938000000000001</v>
      </c>
      <c r="F205" s="48">
        <v>3.0245000000000002</v>
      </c>
      <c r="G205" s="48">
        <v>13.084599999999998</v>
      </c>
      <c r="H205" s="5">
        <v>13.29</v>
      </c>
      <c r="I205" s="48">
        <v>27.750000000000004</v>
      </c>
      <c r="J205" s="48">
        <v>38.880000000000003</v>
      </c>
      <c r="K205" s="48">
        <v>33.369999999999997</v>
      </c>
      <c r="L205" s="3">
        <v>1000</v>
      </c>
      <c r="M205">
        <f t="shared" si="28"/>
        <v>3</v>
      </c>
      <c r="N205" s="9">
        <v>156000</v>
      </c>
      <c r="O205" s="53">
        <v>75.599999999999994</v>
      </c>
      <c r="P205" s="53">
        <v>23.1</v>
      </c>
      <c r="Q205" s="54">
        <v>0</v>
      </c>
      <c r="R205" s="63">
        <v>270</v>
      </c>
      <c r="S205">
        <f t="shared" si="29"/>
        <v>2.4313637641589874</v>
      </c>
      <c r="T205" s="27">
        <v>360</v>
      </c>
      <c r="U205">
        <f t="shared" si="30"/>
        <v>2.5563025007672873</v>
      </c>
      <c r="V205">
        <v>55</v>
      </c>
      <c r="W205">
        <f t="shared" si="31"/>
        <v>1.7403626894942439</v>
      </c>
      <c r="X205">
        <v>0.125</v>
      </c>
      <c r="Y205">
        <f t="shared" si="32"/>
        <v>-0.90308998699194354</v>
      </c>
      <c r="Z205">
        <v>4</v>
      </c>
      <c r="AA205">
        <f t="shared" si="33"/>
        <v>0.6020599913279624</v>
      </c>
      <c r="AB205">
        <v>2</v>
      </c>
      <c r="AC205">
        <f t="shared" si="34"/>
        <v>0.3010299956639812</v>
      </c>
      <c r="AD205" s="13">
        <v>86</v>
      </c>
      <c r="AE205">
        <f t="shared" si="35"/>
        <v>1.9344984512435677</v>
      </c>
      <c r="AF205" s="15"/>
      <c r="AG205" t="e">
        <f t="shared" si="36"/>
        <v>#NUM!</v>
      </c>
      <c r="AH205" s="18">
        <v>9.6</v>
      </c>
    </row>
    <row r="206" spans="1:34" ht="16" x14ac:dyDescent="0.2">
      <c r="A206" s="2" t="s">
        <v>226</v>
      </c>
      <c r="B206" s="3">
        <v>126000</v>
      </c>
      <c r="C206">
        <v>3.7361</v>
      </c>
      <c r="D206" s="48">
        <v>4.7047999999999996</v>
      </c>
      <c r="F206" s="48">
        <v>2.9287999999999998</v>
      </c>
      <c r="G206" s="48">
        <v>12.4681</v>
      </c>
      <c r="H206" s="5">
        <v>11.7</v>
      </c>
      <c r="I206" s="48">
        <v>25.28</v>
      </c>
      <c r="J206" s="48">
        <v>40.729999999999997</v>
      </c>
      <c r="K206" s="48">
        <v>33.979999999999997</v>
      </c>
      <c r="L206" s="3">
        <v>1000</v>
      </c>
      <c r="M206">
        <f t="shared" si="28"/>
        <v>3</v>
      </c>
      <c r="N206" s="9">
        <v>40000</v>
      </c>
      <c r="O206" s="53">
        <v>65</v>
      </c>
      <c r="P206" s="53">
        <v>25</v>
      </c>
      <c r="Q206" s="53">
        <v>10</v>
      </c>
      <c r="R206" s="63">
        <v>830</v>
      </c>
      <c r="S206">
        <f t="shared" si="29"/>
        <v>2.9190780923760737</v>
      </c>
      <c r="T206" s="27">
        <v>990</v>
      </c>
      <c r="U206">
        <f t="shared" si="30"/>
        <v>2.9956351945975501</v>
      </c>
      <c r="V206">
        <v>45</v>
      </c>
      <c r="W206">
        <f t="shared" si="31"/>
        <v>1.6532125137753437</v>
      </c>
      <c r="X206">
        <v>0.5</v>
      </c>
      <c r="Y206">
        <f t="shared" si="32"/>
        <v>-0.3010299956639812</v>
      </c>
      <c r="Z206">
        <v>21.1</v>
      </c>
      <c r="AA206">
        <f t="shared" si="33"/>
        <v>1.3242824552976926</v>
      </c>
      <c r="AB206">
        <v>6.7</v>
      </c>
      <c r="AC206">
        <f t="shared" si="34"/>
        <v>0.82607480270082645</v>
      </c>
      <c r="AD206" s="13">
        <v>200</v>
      </c>
      <c r="AE206">
        <f t="shared" si="35"/>
        <v>2.3010299956639813</v>
      </c>
      <c r="AF206" s="15">
        <v>50</v>
      </c>
      <c r="AG206">
        <f t="shared" si="36"/>
        <v>1.6989700043360187</v>
      </c>
      <c r="AH206" s="18">
        <v>5</v>
      </c>
    </row>
    <row r="207" spans="1:34" ht="16" x14ac:dyDescent="0.2">
      <c r="A207" s="2" t="s">
        <v>227</v>
      </c>
      <c r="B207" s="3">
        <v>191000</v>
      </c>
      <c r="C207">
        <v>4.2413999999999996</v>
      </c>
      <c r="D207" s="48">
        <v>4.6063000000000001</v>
      </c>
      <c r="F207" s="48">
        <v>3.2141000000000002</v>
      </c>
      <c r="G207" s="48">
        <v>13.181499999999998</v>
      </c>
      <c r="H207" s="5">
        <v>9.67</v>
      </c>
      <c r="I207" s="48">
        <v>26.090000000000003</v>
      </c>
      <c r="J207" s="48">
        <v>37.01</v>
      </c>
      <c r="K207" s="48">
        <v>36.9</v>
      </c>
      <c r="L207" s="3">
        <v>3000</v>
      </c>
      <c r="M207">
        <f t="shared" si="28"/>
        <v>3.4771212547196626</v>
      </c>
      <c r="N207" s="9">
        <v>137000</v>
      </c>
      <c r="O207" s="53">
        <v>75.7</v>
      </c>
      <c r="P207" s="53">
        <v>20.399999999999999</v>
      </c>
      <c r="Q207" s="53">
        <v>3.9</v>
      </c>
      <c r="R207" s="63">
        <v>2580</v>
      </c>
      <c r="S207">
        <f t="shared" si="29"/>
        <v>3.4116197059632301</v>
      </c>
      <c r="T207" s="27">
        <v>137258</v>
      </c>
      <c r="U207">
        <f t="shared" si="30"/>
        <v>5.1375376664525696</v>
      </c>
      <c r="V207">
        <v>40</v>
      </c>
      <c r="W207">
        <f t="shared" si="31"/>
        <v>1.6020599913279623</v>
      </c>
      <c r="X207">
        <v>3125</v>
      </c>
      <c r="Y207">
        <f t="shared" si="32"/>
        <v>3.4948500216800942</v>
      </c>
      <c r="Z207">
        <v>13.9</v>
      </c>
      <c r="AA207">
        <f t="shared" si="33"/>
        <v>1.1430148002540952</v>
      </c>
      <c r="AB207">
        <v>8.75</v>
      </c>
      <c r="AC207">
        <f t="shared" si="34"/>
        <v>0.94200805302231327</v>
      </c>
      <c r="AD207" s="13">
        <v>860</v>
      </c>
      <c r="AE207">
        <f t="shared" si="35"/>
        <v>2.9344984512435679</v>
      </c>
      <c r="AF207" s="15">
        <v>80</v>
      </c>
      <c r="AG207">
        <f t="shared" si="36"/>
        <v>1.9030899869919435</v>
      </c>
      <c r="AH207" s="18">
        <v>7.9</v>
      </c>
    </row>
    <row r="208" spans="1:34" ht="16" x14ac:dyDescent="0.2">
      <c r="A208" s="2" t="s">
        <v>228</v>
      </c>
      <c r="B208" s="3">
        <v>255000</v>
      </c>
      <c r="C208">
        <v>4.3936000000000002</v>
      </c>
      <c r="D208" s="48">
        <v>4.5690999999999997</v>
      </c>
      <c r="F208" s="48">
        <v>3.2610999999999999</v>
      </c>
      <c r="G208" s="48">
        <v>13.326000000000002</v>
      </c>
      <c r="H208" s="5">
        <v>10.88</v>
      </c>
      <c r="I208" s="48">
        <v>27.13</v>
      </c>
      <c r="J208" s="48">
        <v>39.36</v>
      </c>
      <c r="K208" s="48">
        <v>33.51</v>
      </c>
      <c r="L208" s="3">
        <v>4000000</v>
      </c>
      <c r="M208">
        <f t="shared" si="28"/>
        <v>6.6020599913279625</v>
      </c>
      <c r="N208" s="55"/>
      <c r="O208" s="56"/>
      <c r="P208" s="56"/>
      <c r="Q208" s="54">
        <v>0</v>
      </c>
      <c r="R208" s="63">
        <v>606435.5</v>
      </c>
      <c r="S208">
        <f t="shared" si="29"/>
        <v>5.7827846164413437</v>
      </c>
      <c r="T208" s="27">
        <v>2258931.5</v>
      </c>
      <c r="U208">
        <f t="shared" si="30"/>
        <v>6.3539030615431766</v>
      </c>
      <c r="V208">
        <v>30</v>
      </c>
      <c r="W208">
        <f t="shared" si="31"/>
        <v>1.4771212547196624</v>
      </c>
      <c r="X208">
        <v>3125</v>
      </c>
      <c r="Y208">
        <f t="shared" si="32"/>
        <v>3.4948500216800942</v>
      </c>
      <c r="Z208">
        <v>20</v>
      </c>
      <c r="AA208">
        <f t="shared" si="33"/>
        <v>1.3010299956639813</v>
      </c>
      <c r="AB208">
        <v>4.5999999999999996</v>
      </c>
      <c r="AC208">
        <f t="shared" si="34"/>
        <v>0.66275783168157409</v>
      </c>
      <c r="AD208" s="13">
        <v>570</v>
      </c>
      <c r="AE208">
        <f t="shared" si="35"/>
        <v>2.7558748556724915</v>
      </c>
      <c r="AF208" s="15">
        <v>40</v>
      </c>
      <c r="AG208">
        <f t="shared" si="36"/>
        <v>1.6020599913279623</v>
      </c>
      <c r="AH208" s="18">
        <v>7.6</v>
      </c>
    </row>
    <row r="209" spans="1:34" ht="16" x14ac:dyDescent="0.2">
      <c r="A209" s="2" t="s">
        <v>229</v>
      </c>
      <c r="B209" s="3">
        <v>113000</v>
      </c>
      <c r="C209">
        <v>3.9253999999999998</v>
      </c>
      <c r="D209" s="48">
        <v>4.6966999999999999</v>
      </c>
      <c r="F209" s="48">
        <v>3.2035999999999993</v>
      </c>
      <c r="G209" s="48">
        <v>12.923099999999998</v>
      </c>
      <c r="H209" s="5">
        <v>10.039999999999999</v>
      </c>
      <c r="I209" s="48">
        <v>28.1</v>
      </c>
      <c r="J209" s="48">
        <v>38.01</v>
      </c>
      <c r="K209" s="48">
        <v>33.880000000000003</v>
      </c>
      <c r="L209" s="3">
        <v>4000000</v>
      </c>
      <c r="M209">
        <f t="shared" si="28"/>
        <v>6.6020599913279625</v>
      </c>
      <c r="N209" s="9">
        <v>200000</v>
      </c>
      <c r="O209" s="53">
        <v>73.7</v>
      </c>
      <c r="P209" s="53">
        <v>22.3</v>
      </c>
      <c r="Q209" s="53">
        <v>4</v>
      </c>
      <c r="R209" s="63">
        <v>12137</v>
      </c>
      <c r="S209">
        <f t="shared" si="29"/>
        <v>4.0841113519406766</v>
      </c>
      <c r="T209" s="27">
        <v>217000</v>
      </c>
      <c r="U209">
        <f t="shared" si="30"/>
        <v>5.3364597338485291</v>
      </c>
      <c r="W209" t="e">
        <f t="shared" si="31"/>
        <v>#NUM!</v>
      </c>
      <c r="X209">
        <v>107.5</v>
      </c>
      <c r="Y209">
        <f t="shared" si="32"/>
        <v>2.0314084642516241</v>
      </c>
      <c r="Z209">
        <v>14.2</v>
      </c>
      <c r="AA209">
        <f t="shared" si="33"/>
        <v>1.1522883443830565</v>
      </c>
      <c r="AB209">
        <v>12.3</v>
      </c>
      <c r="AC209">
        <f t="shared" si="34"/>
        <v>1.0899051114393981</v>
      </c>
      <c r="AD209" s="13">
        <v>860</v>
      </c>
      <c r="AE209">
        <f t="shared" si="35"/>
        <v>2.9344984512435679</v>
      </c>
      <c r="AF209" s="15">
        <v>130</v>
      </c>
      <c r="AG209">
        <f t="shared" si="36"/>
        <v>2.1139433523068369</v>
      </c>
      <c r="AH209" s="18">
        <v>9.1999999999999993</v>
      </c>
    </row>
    <row r="210" spans="1:34" ht="16" x14ac:dyDescent="0.2">
      <c r="A210" s="2" t="s">
        <v>230</v>
      </c>
      <c r="B210" s="3">
        <v>205475</v>
      </c>
      <c r="C210">
        <v>4.1341000000000001</v>
      </c>
      <c r="D210" s="48">
        <v>4.9269999999999996</v>
      </c>
      <c r="F210" s="48">
        <v>3.4281999999999999</v>
      </c>
      <c r="G210" s="48">
        <v>13.642999999999999</v>
      </c>
      <c r="H210" s="5">
        <v>14.07</v>
      </c>
      <c r="I210" s="48">
        <v>27.690000000000005</v>
      </c>
      <c r="J210" s="48">
        <v>38.840000000000003</v>
      </c>
      <c r="K210" s="48">
        <v>33.470999999999997</v>
      </c>
      <c r="L210" s="3">
        <v>28000</v>
      </c>
      <c r="M210">
        <f t="shared" si="28"/>
        <v>4.4471580313422194</v>
      </c>
      <c r="N210" s="9">
        <v>61000</v>
      </c>
      <c r="O210" s="53">
        <v>64.099999999999994</v>
      </c>
      <c r="P210" s="53">
        <v>28.300000000000004</v>
      </c>
      <c r="Q210" s="53">
        <v>7.6</v>
      </c>
      <c r="R210" s="63">
        <v>27019</v>
      </c>
      <c r="S210">
        <f t="shared" si="29"/>
        <v>4.4316692713137451</v>
      </c>
      <c r="T210" s="27">
        <v>879174.5</v>
      </c>
      <c r="U210">
        <f t="shared" si="30"/>
        <v>5.9440750831120992</v>
      </c>
      <c r="V210">
        <v>60</v>
      </c>
      <c r="W210">
        <f t="shared" si="31"/>
        <v>1.7781512503836436</v>
      </c>
      <c r="X210">
        <v>200</v>
      </c>
      <c r="Y210">
        <f t="shared" si="32"/>
        <v>2.3010299956639813</v>
      </c>
      <c r="Z210">
        <v>20.7</v>
      </c>
      <c r="AA210">
        <f t="shared" si="33"/>
        <v>1.3159703454569178</v>
      </c>
      <c r="AB210">
        <v>7.1</v>
      </c>
      <c r="AC210">
        <f t="shared" si="34"/>
        <v>0.85125834871907524</v>
      </c>
      <c r="AD210" s="13">
        <v>700</v>
      </c>
      <c r="AE210">
        <f t="shared" si="35"/>
        <v>2.8450980400142569</v>
      </c>
      <c r="AF210" s="15">
        <v>220</v>
      </c>
      <c r="AG210">
        <f t="shared" si="36"/>
        <v>2.3424226808222062</v>
      </c>
      <c r="AH210" s="18">
        <v>7.5</v>
      </c>
    </row>
    <row r="211" spans="1:34" ht="16" x14ac:dyDescent="0.2">
      <c r="A211" s="2" t="s">
        <v>231</v>
      </c>
      <c r="B211" s="3">
        <v>188000</v>
      </c>
      <c r="C211">
        <v>3.9487999999999994</v>
      </c>
      <c r="D211" s="48">
        <v>4.5964999999999998</v>
      </c>
      <c r="F211" s="48">
        <v>3.0318999999999998</v>
      </c>
      <c r="G211" s="48">
        <v>12.678800000000001</v>
      </c>
      <c r="H211" s="5">
        <v>10.09</v>
      </c>
      <c r="I211" s="48">
        <v>25.980000000000004</v>
      </c>
      <c r="J211" s="48">
        <v>37.03</v>
      </c>
      <c r="K211" s="48">
        <v>37</v>
      </c>
      <c r="L211" s="3">
        <v>4000000</v>
      </c>
      <c r="M211">
        <f t="shared" si="28"/>
        <v>6.6020599913279625</v>
      </c>
      <c r="N211" s="9">
        <v>42000</v>
      </c>
      <c r="O211" s="53">
        <v>81</v>
      </c>
      <c r="P211" s="53">
        <v>17.5</v>
      </c>
      <c r="Q211" s="54">
        <v>0</v>
      </c>
      <c r="R211" s="63">
        <v>75000</v>
      </c>
      <c r="S211">
        <f t="shared" si="29"/>
        <v>4.8750612633917001</v>
      </c>
      <c r="T211" s="27">
        <v>2036424</v>
      </c>
      <c r="U211">
        <f t="shared" si="30"/>
        <v>6.3088682067144193</v>
      </c>
      <c r="V211">
        <v>200</v>
      </c>
      <c r="W211">
        <f t="shared" si="31"/>
        <v>2.3010299956639813</v>
      </c>
      <c r="X211">
        <v>1220</v>
      </c>
      <c r="Y211">
        <f t="shared" si="32"/>
        <v>3.0863598306747484</v>
      </c>
      <c r="Z211">
        <v>9.4</v>
      </c>
      <c r="AA211">
        <f t="shared" si="33"/>
        <v>0.97312785359969867</v>
      </c>
      <c r="AB211">
        <v>6.3</v>
      </c>
      <c r="AC211">
        <f t="shared" si="34"/>
        <v>0.79934054945358168</v>
      </c>
      <c r="AD211" s="13">
        <v>18</v>
      </c>
      <c r="AE211">
        <f t="shared" si="35"/>
        <v>1.255272505103306</v>
      </c>
      <c r="AF211" s="15">
        <v>490</v>
      </c>
      <c r="AG211">
        <f t="shared" si="36"/>
        <v>2.6901960800285138</v>
      </c>
      <c r="AH211" s="18">
        <v>8.8000000000000007</v>
      </c>
    </row>
    <row r="212" spans="1:34" ht="16" x14ac:dyDescent="0.2">
      <c r="A212" s="2" t="s">
        <v>232</v>
      </c>
      <c r="B212" s="3">
        <v>139000</v>
      </c>
      <c r="C212">
        <v>3.9633000000000003</v>
      </c>
      <c r="D212" s="48">
        <v>4.617</v>
      </c>
      <c r="F212" s="48">
        <v>3.0796999999999999</v>
      </c>
      <c r="G212" s="48">
        <v>12.7638</v>
      </c>
      <c r="H212" s="5">
        <v>13.8</v>
      </c>
      <c r="I212" s="48">
        <v>25.85</v>
      </c>
      <c r="J212" s="48">
        <v>37.619999999999997</v>
      </c>
      <c r="K212" s="48">
        <v>36.53</v>
      </c>
      <c r="L212" s="3">
        <v>8000</v>
      </c>
      <c r="M212">
        <f t="shared" si="28"/>
        <v>3.9030899869919438</v>
      </c>
      <c r="N212" s="9">
        <v>189000</v>
      </c>
      <c r="O212" s="53">
        <v>71.7</v>
      </c>
      <c r="P212" s="53">
        <v>20.100000000000001</v>
      </c>
      <c r="Q212" s="53">
        <v>8.1</v>
      </c>
      <c r="R212" s="63">
        <v>74000</v>
      </c>
      <c r="S212">
        <f t="shared" si="29"/>
        <v>4.8692317197309762</v>
      </c>
      <c r="T212" s="27">
        <v>157000</v>
      </c>
      <c r="U212">
        <f t="shared" si="30"/>
        <v>5.195899652409234</v>
      </c>
      <c r="V212">
        <v>185</v>
      </c>
      <c r="W212">
        <f t="shared" si="31"/>
        <v>2.2671717284030137</v>
      </c>
      <c r="X212">
        <v>38</v>
      </c>
      <c r="Y212">
        <f t="shared" si="32"/>
        <v>1.5797835966168101</v>
      </c>
      <c r="Z212">
        <v>9.5</v>
      </c>
      <c r="AA212">
        <f t="shared" si="33"/>
        <v>0.97772360528884772</v>
      </c>
      <c r="AB212">
        <v>5.2</v>
      </c>
      <c r="AC212">
        <f t="shared" si="34"/>
        <v>0.71600334363479923</v>
      </c>
      <c r="AD212" s="13">
        <v>480</v>
      </c>
      <c r="AE212">
        <f t="shared" si="35"/>
        <v>2.6812412373755872</v>
      </c>
      <c r="AF212" s="15">
        <v>20</v>
      </c>
      <c r="AG212">
        <f t="shared" si="36"/>
        <v>1.3010299956639813</v>
      </c>
      <c r="AH212" s="18">
        <v>8.8000000000000007</v>
      </c>
    </row>
    <row r="213" spans="1:34" ht="16" x14ac:dyDescent="0.2">
      <c r="A213" s="2" t="s">
        <v>233</v>
      </c>
      <c r="B213" s="3">
        <v>142000</v>
      </c>
      <c r="C213">
        <v>5.1527000000000003</v>
      </c>
      <c r="D213" s="48">
        <v>4.5197000000000003</v>
      </c>
      <c r="F213" s="48">
        <v>3.8458000000000001</v>
      </c>
      <c r="G213" s="48">
        <v>14.686399999999999</v>
      </c>
      <c r="H213" s="5">
        <v>13.91</v>
      </c>
      <c r="I213" s="48">
        <v>28.389999999999997</v>
      </c>
      <c r="J213" s="48">
        <v>38.549999999999997</v>
      </c>
      <c r="K213" s="48">
        <v>33.06</v>
      </c>
      <c r="L213" s="3">
        <v>8000</v>
      </c>
      <c r="M213">
        <f t="shared" si="28"/>
        <v>3.9030899869919438</v>
      </c>
      <c r="N213" s="9">
        <v>142000</v>
      </c>
      <c r="O213" s="53">
        <v>66.400000000000006</v>
      </c>
      <c r="P213" s="53">
        <v>23.8</v>
      </c>
      <c r="Q213" s="53">
        <v>9.8000000000000007</v>
      </c>
      <c r="R213" s="63">
        <v>10809</v>
      </c>
      <c r="S213">
        <f t="shared" si="29"/>
        <v>4.0337855168422312</v>
      </c>
      <c r="T213" s="27">
        <v>9000</v>
      </c>
      <c r="U213">
        <f t="shared" si="30"/>
        <v>3.9542425094393248</v>
      </c>
      <c r="V213">
        <v>230</v>
      </c>
      <c r="W213">
        <f t="shared" si="31"/>
        <v>2.3617278360175931</v>
      </c>
      <c r="X213">
        <v>312.5</v>
      </c>
      <c r="Y213">
        <f t="shared" si="32"/>
        <v>2.4948500216800942</v>
      </c>
      <c r="Z213">
        <v>10.199999999999999</v>
      </c>
      <c r="AA213">
        <f t="shared" si="33"/>
        <v>1.0086001717619175</v>
      </c>
      <c r="AB213">
        <v>6.3</v>
      </c>
      <c r="AC213">
        <f t="shared" si="34"/>
        <v>0.79934054945358168</v>
      </c>
      <c r="AD213" s="71">
        <v>1100</v>
      </c>
      <c r="AE213">
        <f t="shared" si="35"/>
        <v>3.0413926851582249</v>
      </c>
      <c r="AF213" s="15"/>
      <c r="AG213" t="e">
        <f t="shared" si="36"/>
        <v>#NUM!</v>
      </c>
      <c r="AH213" s="18">
        <v>9.4</v>
      </c>
    </row>
    <row r="214" spans="1:34" ht="16" x14ac:dyDescent="0.2">
      <c r="A214" s="2" t="s">
        <v>234</v>
      </c>
      <c r="B214" s="3">
        <v>163000</v>
      </c>
      <c r="C214">
        <v>5.4824000000000002</v>
      </c>
      <c r="D214" s="48">
        <v>4.5168999999999997</v>
      </c>
      <c r="F214" s="48">
        <v>3.9580000000000002</v>
      </c>
      <c r="G214" s="48">
        <v>15.112200000000001</v>
      </c>
      <c r="H214" s="5">
        <v>11.78</v>
      </c>
      <c r="I214" s="48">
        <v>28.7</v>
      </c>
      <c r="J214" s="48">
        <v>42.21</v>
      </c>
      <c r="K214" s="48">
        <v>29.09</v>
      </c>
      <c r="L214" s="3">
        <v>57000</v>
      </c>
      <c r="M214">
        <f t="shared" si="28"/>
        <v>4.7558748556724915</v>
      </c>
      <c r="N214" s="9">
        <v>164000</v>
      </c>
      <c r="O214" s="53">
        <v>70.400000000000006</v>
      </c>
      <c r="P214" s="53">
        <v>23.1</v>
      </c>
      <c r="Q214" s="53">
        <v>6.5</v>
      </c>
      <c r="R214" s="63">
        <v>12345.5</v>
      </c>
      <c r="S214">
        <f t="shared" si="29"/>
        <v>4.0915086838057073</v>
      </c>
      <c r="T214" s="27">
        <v>21523</v>
      </c>
      <c r="U214">
        <f t="shared" si="30"/>
        <v>4.3329028056857917</v>
      </c>
      <c r="V214">
        <v>390</v>
      </c>
      <c r="W214">
        <f t="shared" si="31"/>
        <v>2.5910646070264991</v>
      </c>
      <c r="X214">
        <v>152.5</v>
      </c>
      <c r="Y214">
        <f t="shared" si="32"/>
        <v>2.1832698436828046</v>
      </c>
      <c r="Z214">
        <v>10</v>
      </c>
      <c r="AA214">
        <f t="shared" si="33"/>
        <v>1</v>
      </c>
      <c r="AB214">
        <v>3.5</v>
      </c>
      <c r="AC214">
        <f t="shared" si="34"/>
        <v>0.54406804435027567</v>
      </c>
      <c r="AD214" s="13">
        <v>700</v>
      </c>
      <c r="AE214">
        <f t="shared" si="35"/>
        <v>2.8450980400142569</v>
      </c>
      <c r="AF214" s="15">
        <v>70</v>
      </c>
      <c r="AG214">
        <f t="shared" si="36"/>
        <v>1.8450980400142569</v>
      </c>
      <c r="AH214" s="18">
        <v>9.3000000000000007</v>
      </c>
    </row>
    <row r="215" spans="1:34" ht="16" x14ac:dyDescent="0.2">
      <c r="A215" s="2" t="s">
        <v>235</v>
      </c>
      <c r="B215" s="3">
        <v>142000</v>
      </c>
      <c r="C215">
        <v>5.4714</v>
      </c>
      <c r="D215" s="48">
        <v>4.6007999999999996</v>
      </c>
      <c r="F215" s="48">
        <v>3.8058000000000001</v>
      </c>
      <c r="G215" s="48">
        <v>15.020099999999999</v>
      </c>
      <c r="H215" s="5">
        <v>13.14</v>
      </c>
      <c r="I215" s="48">
        <v>27.9</v>
      </c>
      <c r="J215" s="48">
        <v>40.43</v>
      </c>
      <c r="K215" s="48">
        <v>31.670000000000005</v>
      </c>
      <c r="L215" s="3">
        <v>1220000</v>
      </c>
      <c r="M215">
        <f t="shared" si="28"/>
        <v>6.0863598306747484</v>
      </c>
      <c r="N215" s="9">
        <v>98000</v>
      </c>
      <c r="O215" s="53">
        <v>71</v>
      </c>
      <c r="P215" s="53">
        <v>18.600000000000001</v>
      </c>
      <c r="Q215" s="53">
        <v>10.3</v>
      </c>
      <c r="R215" s="63">
        <v>16680.5</v>
      </c>
      <c r="S215">
        <f t="shared" si="29"/>
        <v>4.2222090645263251</v>
      </c>
      <c r="T215" s="27">
        <v>113000</v>
      </c>
      <c r="U215">
        <f t="shared" si="30"/>
        <v>5.0530784434834199</v>
      </c>
      <c r="W215" t="e">
        <f t="shared" si="31"/>
        <v>#NUM!</v>
      </c>
      <c r="X215">
        <v>55</v>
      </c>
      <c r="Y215">
        <f t="shared" si="32"/>
        <v>1.7403626894942439</v>
      </c>
      <c r="Z215">
        <v>12.4</v>
      </c>
      <c r="AA215">
        <f t="shared" si="33"/>
        <v>1.0934216851622351</v>
      </c>
      <c r="AB215">
        <v>3.4</v>
      </c>
      <c r="AC215">
        <f t="shared" si="34"/>
        <v>0.53147891704225514</v>
      </c>
      <c r="AD215" s="13">
        <v>240</v>
      </c>
      <c r="AE215">
        <f t="shared" si="35"/>
        <v>2.3802112417116059</v>
      </c>
      <c r="AF215" s="15">
        <v>80</v>
      </c>
      <c r="AG215">
        <f t="shared" si="36"/>
        <v>1.9030899869919435</v>
      </c>
      <c r="AH215" s="18">
        <v>9.6999999999999993</v>
      </c>
    </row>
    <row r="216" spans="1:34" ht="16" x14ac:dyDescent="0.2">
      <c r="A216" s="2" t="s">
        <v>236</v>
      </c>
      <c r="B216" s="3">
        <v>156960</v>
      </c>
      <c r="C216">
        <v>5.4682000000000004</v>
      </c>
      <c r="D216" s="48">
        <v>4.9084000000000003</v>
      </c>
      <c r="F216" s="48">
        <v>3.9761000000000006</v>
      </c>
      <c r="G216" s="48">
        <v>15.566000000000003</v>
      </c>
      <c r="H216" s="5">
        <v>11.12</v>
      </c>
      <c r="I216" s="48">
        <v>26.49</v>
      </c>
      <c r="J216" s="48">
        <v>38.54</v>
      </c>
      <c r="K216" s="48">
        <v>34.971400000000003</v>
      </c>
      <c r="L216" s="3">
        <v>6000</v>
      </c>
      <c r="M216">
        <f t="shared" si="28"/>
        <v>3.7781512503836434</v>
      </c>
      <c r="N216" s="9">
        <v>84000</v>
      </c>
      <c r="O216" s="53">
        <v>67.5</v>
      </c>
      <c r="P216" s="53">
        <v>19</v>
      </c>
      <c r="Q216" s="53">
        <v>13.5</v>
      </c>
      <c r="R216" s="63">
        <v>12000.5</v>
      </c>
      <c r="S216">
        <f t="shared" si="29"/>
        <v>4.0791993412740561</v>
      </c>
      <c r="T216" s="27">
        <v>10805.5</v>
      </c>
      <c r="U216">
        <f t="shared" si="30"/>
        <v>4.0336448676761671</v>
      </c>
      <c r="V216">
        <v>110</v>
      </c>
      <c r="W216">
        <f t="shared" si="31"/>
        <v>2.0413926851582249</v>
      </c>
      <c r="X216">
        <v>145.5</v>
      </c>
      <c r="Y216">
        <f t="shared" si="32"/>
        <v>2.1628629933219261</v>
      </c>
      <c r="Z216">
        <v>41.1</v>
      </c>
      <c r="AA216">
        <f t="shared" si="33"/>
        <v>1.6138418218760693</v>
      </c>
      <c r="AB216">
        <v>5.5</v>
      </c>
      <c r="AC216">
        <f t="shared" si="34"/>
        <v>0.74036268949424389</v>
      </c>
      <c r="AD216" s="13">
        <v>340</v>
      </c>
      <c r="AE216">
        <f t="shared" si="35"/>
        <v>2.5314789170422549</v>
      </c>
      <c r="AF216" s="15">
        <v>170</v>
      </c>
      <c r="AG216">
        <f t="shared" si="36"/>
        <v>2.2304489213782741</v>
      </c>
      <c r="AH216" s="18">
        <v>8.5</v>
      </c>
    </row>
    <row r="217" spans="1:34" ht="16" x14ac:dyDescent="0.2">
      <c r="A217" s="2" t="s">
        <v>237</v>
      </c>
      <c r="B217" s="3">
        <v>164000</v>
      </c>
      <c r="C217">
        <v>4.8273000000000001</v>
      </c>
      <c r="D217" s="48">
        <v>4.6391999999999998</v>
      </c>
      <c r="F217" s="48">
        <v>3.4864999999999999</v>
      </c>
      <c r="G217" s="48">
        <v>14.1092</v>
      </c>
      <c r="H217" s="5">
        <v>12</v>
      </c>
      <c r="I217" s="48">
        <v>26.539999999999996</v>
      </c>
      <c r="J217" s="48">
        <v>38.53</v>
      </c>
      <c r="K217" s="48">
        <v>34.94</v>
      </c>
      <c r="L217" s="3">
        <v>155000</v>
      </c>
      <c r="M217">
        <f t="shared" si="28"/>
        <v>5.1903316981702918</v>
      </c>
      <c r="N217" s="9">
        <v>134000</v>
      </c>
      <c r="O217" s="53">
        <v>72.099999999999994</v>
      </c>
      <c r="P217" s="53">
        <v>27.9</v>
      </c>
      <c r="Q217" s="54">
        <v>0</v>
      </c>
      <c r="R217" s="63">
        <v>30357.5</v>
      </c>
      <c r="S217">
        <f t="shared" si="29"/>
        <v>4.4822660036888644</v>
      </c>
      <c r="T217" s="27">
        <v>25088.5</v>
      </c>
      <c r="U217">
        <f t="shared" si="30"/>
        <v>4.3994746963406453</v>
      </c>
      <c r="V217">
        <v>75</v>
      </c>
      <c r="W217">
        <f t="shared" si="31"/>
        <v>1.8750612633917001</v>
      </c>
      <c r="X217">
        <v>80</v>
      </c>
      <c r="Y217">
        <f t="shared" si="32"/>
        <v>1.9030899869919435</v>
      </c>
      <c r="Z217">
        <v>16.2</v>
      </c>
      <c r="AA217">
        <f t="shared" si="33"/>
        <v>1.209515014542631</v>
      </c>
      <c r="AB217">
        <v>6.2</v>
      </c>
      <c r="AC217">
        <f t="shared" si="34"/>
        <v>0.79239168949825389</v>
      </c>
      <c r="AD217" s="71">
        <v>140</v>
      </c>
      <c r="AE217">
        <f t="shared" si="35"/>
        <v>2.1461280356782382</v>
      </c>
      <c r="AF217" s="15">
        <v>490</v>
      </c>
      <c r="AG217">
        <f t="shared" si="36"/>
        <v>2.6901960800285138</v>
      </c>
      <c r="AH217" s="18">
        <v>9</v>
      </c>
    </row>
    <row r="218" spans="1:34" ht="16" x14ac:dyDescent="0.2">
      <c r="A218" s="2" t="s">
        <v>238</v>
      </c>
      <c r="B218" s="3">
        <v>325000</v>
      </c>
      <c r="C218">
        <v>0</v>
      </c>
      <c r="D218" s="48">
        <v>4.4379</v>
      </c>
      <c r="F218" s="48">
        <v>3.2489999999999997</v>
      </c>
      <c r="G218" s="50">
        <v>0</v>
      </c>
      <c r="H218" s="5">
        <v>12.81</v>
      </c>
      <c r="I218" s="48">
        <v>26.1</v>
      </c>
      <c r="J218" s="48">
        <v>35.840000000000003</v>
      </c>
      <c r="K218" s="48">
        <v>38.06</v>
      </c>
      <c r="L218" s="3">
        <v>77000</v>
      </c>
      <c r="M218">
        <f t="shared" si="28"/>
        <v>4.8864907251724823</v>
      </c>
      <c r="N218" s="9">
        <v>144000</v>
      </c>
      <c r="O218" s="53">
        <v>77.3</v>
      </c>
      <c r="P218" s="53">
        <v>18.5</v>
      </c>
      <c r="Q218" s="53">
        <v>4.2</v>
      </c>
      <c r="R218" s="63">
        <v>53000</v>
      </c>
      <c r="S218">
        <f t="shared" si="29"/>
        <v>4.7242758696007892</v>
      </c>
      <c r="T218" s="27">
        <v>81000</v>
      </c>
      <c r="U218">
        <f t="shared" si="30"/>
        <v>4.9084850188786495</v>
      </c>
      <c r="V218">
        <v>1635</v>
      </c>
      <c r="W218">
        <f t="shared" si="31"/>
        <v>3.2135177569963047</v>
      </c>
      <c r="X218">
        <v>3125</v>
      </c>
      <c r="Y218">
        <f t="shared" si="32"/>
        <v>3.4948500216800942</v>
      </c>
      <c r="Z218">
        <v>6.8</v>
      </c>
      <c r="AA218">
        <f t="shared" si="33"/>
        <v>0.83250891270623628</v>
      </c>
      <c r="AB218">
        <v>3.9</v>
      </c>
      <c r="AC218">
        <f t="shared" si="34"/>
        <v>0.59106460702649921</v>
      </c>
      <c r="AD218" s="13">
        <v>40</v>
      </c>
      <c r="AE218">
        <f t="shared" si="35"/>
        <v>1.6020599913279623</v>
      </c>
      <c r="AF218" s="15">
        <v>80</v>
      </c>
      <c r="AG218">
        <f t="shared" si="36"/>
        <v>1.9030899869919435</v>
      </c>
      <c r="AH218" s="18">
        <v>9.3000000000000007</v>
      </c>
    </row>
    <row r="219" spans="1:34" ht="16" x14ac:dyDescent="0.2">
      <c r="A219" s="2" t="s">
        <v>239</v>
      </c>
      <c r="B219" s="3">
        <v>155000</v>
      </c>
      <c r="C219">
        <v>3.3216999999999999</v>
      </c>
      <c r="D219" s="48">
        <v>3.5903999999999998</v>
      </c>
      <c r="F219" s="48">
        <v>2.4798</v>
      </c>
      <c r="G219" s="48">
        <v>10.322699999999999</v>
      </c>
      <c r="H219" s="5">
        <v>8.0299999999999994</v>
      </c>
      <c r="I219" s="48">
        <v>22.61</v>
      </c>
      <c r="J219" s="48">
        <v>35.590000000000003</v>
      </c>
      <c r="K219" s="48">
        <v>41.79</v>
      </c>
      <c r="L219" s="3">
        <v>6000</v>
      </c>
      <c r="M219">
        <f t="shared" si="28"/>
        <v>3.7781512503836434</v>
      </c>
      <c r="N219" s="9">
        <v>213000</v>
      </c>
      <c r="O219" s="53">
        <v>76</v>
      </c>
      <c r="P219" s="53">
        <v>14.2</v>
      </c>
      <c r="Q219" s="53">
        <v>9.8000000000000007</v>
      </c>
      <c r="R219" s="63">
        <v>11463.5</v>
      </c>
      <c r="S219">
        <f t="shared" si="29"/>
        <v>4.0593172353117843</v>
      </c>
      <c r="T219" s="27">
        <v>16556</v>
      </c>
      <c r="U219">
        <f t="shared" si="30"/>
        <v>4.2189554177287221</v>
      </c>
      <c r="V219">
        <v>85</v>
      </c>
      <c r="W219">
        <f t="shared" si="31"/>
        <v>1.9294189257142926</v>
      </c>
      <c r="X219">
        <v>42</v>
      </c>
      <c r="Y219">
        <f t="shared" si="32"/>
        <v>1.6232492903979006</v>
      </c>
      <c r="Z219">
        <v>9.1999999999999993</v>
      </c>
      <c r="AA219">
        <f t="shared" si="33"/>
        <v>0.96378782734555524</v>
      </c>
      <c r="AB219">
        <v>10.5</v>
      </c>
      <c r="AC219">
        <f t="shared" si="34"/>
        <v>1.0211892990699381</v>
      </c>
      <c r="AD219" s="13">
        <v>700</v>
      </c>
      <c r="AE219">
        <f t="shared" si="35"/>
        <v>2.8450980400142569</v>
      </c>
      <c r="AF219" s="15">
        <v>20</v>
      </c>
      <c r="AG219">
        <f t="shared" si="36"/>
        <v>1.3010299956639813</v>
      </c>
      <c r="AH219" s="18">
        <v>9.1999999999999993</v>
      </c>
    </row>
    <row r="220" spans="1:34" ht="16" x14ac:dyDescent="0.2">
      <c r="A220" s="2" t="s">
        <v>240</v>
      </c>
      <c r="B220" s="3">
        <v>125000</v>
      </c>
      <c r="C220">
        <v>3.9266999999999994</v>
      </c>
      <c r="D220" s="48">
        <v>4.7041000000000004</v>
      </c>
      <c r="F220" s="48">
        <v>3.2237</v>
      </c>
      <c r="G220" s="48">
        <v>12.970399999999998</v>
      </c>
      <c r="H220" s="5">
        <v>8.9600000000000009</v>
      </c>
      <c r="I220" s="48">
        <v>27.43</v>
      </c>
      <c r="J220" s="48">
        <v>36.92</v>
      </c>
      <c r="K220" s="48">
        <v>35.65</v>
      </c>
      <c r="L220" s="3">
        <v>60000</v>
      </c>
      <c r="M220">
        <f t="shared" si="28"/>
        <v>4.7781512503836439</v>
      </c>
      <c r="N220" s="9">
        <v>199000</v>
      </c>
      <c r="O220" s="53">
        <v>70.2</v>
      </c>
      <c r="P220" s="53">
        <v>19.100000000000001</v>
      </c>
      <c r="Q220" s="53">
        <v>10.7</v>
      </c>
      <c r="R220" s="63">
        <v>8767</v>
      </c>
      <c r="S220">
        <f t="shared" si="29"/>
        <v>3.9428510065543372</v>
      </c>
      <c r="T220" s="27">
        <v>68945</v>
      </c>
      <c r="U220">
        <f t="shared" si="30"/>
        <v>4.8385027759339581</v>
      </c>
      <c r="V220">
        <v>45</v>
      </c>
      <c r="W220">
        <f t="shared" si="31"/>
        <v>1.6532125137753437</v>
      </c>
      <c r="X220">
        <v>5.5</v>
      </c>
      <c r="Y220">
        <f t="shared" si="32"/>
        <v>0.74036268949424389</v>
      </c>
      <c r="Z220">
        <v>8.4</v>
      </c>
      <c r="AA220">
        <f t="shared" si="33"/>
        <v>0.9242792860618817</v>
      </c>
      <c r="AB220">
        <v>2.8</v>
      </c>
      <c r="AC220">
        <f t="shared" si="34"/>
        <v>0.44715803134221921</v>
      </c>
      <c r="AD220" s="13">
        <v>480</v>
      </c>
      <c r="AE220">
        <f t="shared" si="35"/>
        <v>2.6812412373755872</v>
      </c>
      <c r="AF220" s="15">
        <v>20</v>
      </c>
      <c r="AG220">
        <f t="shared" si="36"/>
        <v>1.3010299956639813</v>
      </c>
      <c r="AH220" s="18">
        <v>8.3000000000000007</v>
      </c>
    </row>
    <row r="221" spans="1:34" ht="16" x14ac:dyDescent="0.2">
      <c r="A221" s="2" t="s">
        <v>241</v>
      </c>
      <c r="B221" s="3">
        <v>230000</v>
      </c>
      <c r="C221">
        <v>3.6120999999999999</v>
      </c>
      <c r="D221" s="48">
        <v>4.8240999999999996</v>
      </c>
      <c r="F221" s="48">
        <v>3.1931000000000003</v>
      </c>
      <c r="G221" s="48">
        <v>12.740699999999999</v>
      </c>
      <c r="H221" s="5">
        <v>7.85</v>
      </c>
      <c r="I221" s="48">
        <v>26.77</v>
      </c>
      <c r="J221" s="48">
        <v>36.06</v>
      </c>
      <c r="K221" s="48">
        <v>37.18</v>
      </c>
      <c r="L221" s="3">
        <v>13000</v>
      </c>
      <c r="M221">
        <f t="shared" si="28"/>
        <v>4.1139433523068369</v>
      </c>
      <c r="N221" s="9">
        <v>98000</v>
      </c>
      <c r="O221" s="53">
        <v>70.3</v>
      </c>
      <c r="P221" s="53">
        <v>20</v>
      </c>
      <c r="Q221" s="53">
        <v>9.6999999999999993</v>
      </c>
      <c r="R221" s="63">
        <v>11321</v>
      </c>
      <c r="S221">
        <f t="shared" si="29"/>
        <v>4.053884790394692</v>
      </c>
      <c r="T221" s="27">
        <v>319000</v>
      </c>
      <c r="U221">
        <f t="shared" si="30"/>
        <v>5.503790683057181</v>
      </c>
      <c r="V221">
        <v>10</v>
      </c>
      <c r="W221">
        <f t="shared" si="31"/>
        <v>1</v>
      </c>
      <c r="X221">
        <v>3.5</v>
      </c>
      <c r="Y221">
        <f t="shared" si="32"/>
        <v>0.54406804435027567</v>
      </c>
      <c r="Z221">
        <v>10.6</v>
      </c>
      <c r="AA221">
        <f t="shared" si="33"/>
        <v>1.0253058652647702</v>
      </c>
      <c r="AB221">
        <v>4.5</v>
      </c>
      <c r="AC221">
        <f t="shared" si="34"/>
        <v>0.65321251377534373</v>
      </c>
      <c r="AD221" s="13">
        <v>570</v>
      </c>
      <c r="AE221">
        <f t="shared" si="35"/>
        <v>2.7558748556724915</v>
      </c>
      <c r="AF221" s="15">
        <v>80</v>
      </c>
      <c r="AG221">
        <f t="shared" si="36"/>
        <v>1.9030899869919435</v>
      </c>
      <c r="AH221" s="18">
        <v>9.6999999999999993</v>
      </c>
    </row>
    <row r="222" spans="1:34" ht="16" x14ac:dyDescent="0.2">
      <c r="A222" s="2" t="s">
        <v>242</v>
      </c>
      <c r="B222" s="3">
        <v>120026</v>
      </c>
      <c r="C222">
        <v>3.8138999999999998</v>
      </c>
      <c r="D222" s="48">
        <v>4.8295000000000003</v>
      </c>
      <c r="F222" s="48">
        <v>3.2037000000000004</v>
      </c>
      <c r="G222" s="48">
        <v>12.964999999999998</v>
      </c>
      <c r="H222" s="5">
        <v>6.7</v>
      </c>
      <c r="I222" s="48">
        <v>26.369999999999997</v>
      </c>
      <c r="J222" s="48">
        <v>35.630000000000003</v>
      </c>
      <c r="K222" s="48">
        <v>37.994</v>
      </c>
      <c r="L222" s="3">
        <v>2000</v>
      </c>
      <c r="M222">
        <f t="shared" si="28"/>
        <v>3.3010299956639813</v>
      </c>
      <c r="N222" s="9">
        <v>149000</v>
      </c>
      <c r="O222" s="53">
        <v>72.2</v>
      </c>
      <c r="P222" s="53">
        <v>23.3</v>
      </c>
      <c r="Q222" s="53">
        <v>4.5</v>
      </c>
      <c r="R222" s="63">
        <v>5879</v>
      </c>
      <c r="S222">
        <f t="shared" si="29"/>
        <v>3.7693034601890818</v>
      </c>
      <c r="T222" s="27">
        <v>14818</v>
      </c>
      <c r="U222">
        <f t="shared" si="30"/>
        <v>4.1707895904463914</v>
      </c>
      <c r="V222">
        <v>40</v>
      </c>
      <c r="W222">
        <f t="shared" si="31"/>
        <v>1.6020599913279623</v>
      </c>
      <c r="X222">
        <v>8.5</v>
      </c>
      <c r="Y222">
        <f t="shared" si="32"/>
        <v>0.92941892571429274</v>
      </c>
      <c r="Z222">
        <v>20</v>
      </c>
      <c r="AA222">
        <f t="shared" si="33"/>
        <v>1.3010299956639813</v>
      </c>
      <c r="AB222">
        <v>11.1</v>
      </c>
      <c r="AC222">
        <f t="shared" si="34"/>
        <v>1.0453229787866574</v>
      </c>
      <c r="AD222" s="13">
        <v>480</v>
      </c>
      <c r="AE222">
        <f t="shared" si="35"/>
        <v>2.6812412373755872</v>
      </c>
      <c r="AF222" s="15">
        <v>330</v>
      </c>
      <c r="AG222">
        <f t="shared" si="36"/>
        <v>2.5185139398778875</v>
      </c>
      <c r="AH222" s="18">
        <v>9.1</v>
      </c>
    </row>
    <row r="223" spans="1:34" ht="16" x14ac:dyDescent="0.2">
      <c r="A223" s="2" t="s">
        <v>243</v>
      </c>
      <c r="B223" s="3">
        <v>120000</v>
      </c>
      <c r="C223">
        <v>3.3010000000000006</v>
      </c>
      <c r="D223" s="48">
        <v>4.7554999999999996</v>
      </c>
      <c r="F223" s="48">
        <v>3.0034000000000001</v>
      </c>
      <c r="G223" s="48">
        <v>12.174799999999999</v>
      </c>
      <c r="H223" s="5">
        <v>12.42</v>
      </c>
      <c r="I223" s="48">
        <v>22.89</v>
      </c>
      <c r="J223" s="48">
        <v>32.119999999999997</v>
      </c>
      <c r="K223" s="48">
        <v>44.99</v>
      </c>
      <c r="L223" s="3">
        <v>130000</v>
      </c>
      <c r="M223">
        <f t="shared" si="28"/>
        <v>5.1139433523068369</v>
      </c>
      <c r="N223" s="9">
        <v>100000</v>
      </c>
      <c r="O223" s="53">
        <v>66</v>
      </c>
      <c r="P223" s="53">
        <v>26.700000000000003</v>
      </c>
      <c r="Q223" s="53">
        <v>7.3</v>
      </c>
      <c r="R223" s="63">
        <v>12000</v>
      </c>
      <c r="S223">
        <f t="shared" si="29"/>
        <v>4.0791812460476251</v>
      </c>
      <c r="T223" s="27">
        <v>22000</v>
      </c>
      <c r="U223">
        <f t="shared" si="30"/>
        <v>4.3424226808222066</v>
      </c>
      <c r="V223">
        <v>230</v>
      </c>
      <c r="W223">
        <f t="shared" si="31"/>
        <v>2.3617278360175931</v>
      </c>
      <c r="X223">
        <v>65</v>
      </c>
      <c r="Y223">
        <f t="shared" si="32"/>
        <v>1.8129133566428555</v>
      </c>
      <c r="Z223">
        <v>28.4</v>
      </c>
      <c r="AA223">
        <f t="shared" si="33"/>
        <v>1.4533183400470377</v>
      </c>
      <c r="AB223">
        <v>14.9</v>
      </c>
      <c r="AC223">
        <f t="shared" si="34"/>
        <v>1.173186268412274</v>
      </c>
      <c r="AD223" s="13">
        <v>220</v>
      </c>
      <c r="AE223">
        <f t="shared" si="35"/>
        <v>2.3424226808222062</v>
      </c>
      <c r="AF223" s="15">
        <v>80</v>
      </c>
      <c r="AG223">
        <f t="shared" si="36"/>
        <v>1.9030899869919435</v>
      </c>
      <c r="AH223" s="18">
        <v>9.5</v>
      </c>
    </row>
    <row r="224" spans="1:34" ht="16" x14ac:dyDescent="0.2">
      <c r="A224" s="2" t="s">
        <v>244</v>
      </c>
      <c r="B224" s="3">
        <v>124000</v>
      </c>
      <c r="C224">
        <v>3.1871999999999998</v>
      </c>
      <c r="D224" s="48">
        <v>4.7516999999999996</v>
      </c>
      <c r="F224" s="48">
        <v>2.9798</v>
      </c>
      <c r="G224" s="48">
        <v>12.0253</v>
      </c>
      <c r="H224" s="5">
        <v>10.06</v>
      </c>
      <c r="I224" s="48">
        <v>23.62</v>
      </c>
      <c r="J224" s="48">
        <v>29.62</v>
      </c>
      <c r="K224" s="48">
        <v>46.76</v>
      </c>
      <c r="L224" s="3">
        <v>3000</v>
      </c>
      <c r="M224">
        <f t="shared" si="28"/>
        <v>3.4771212547196626</v>
      </c>
      <c r="N224" s="9">
        <v>123000</v>
      </c>
      <c r="O224" s="53">
        <v>79</v>
      </c>
      <c r="P224" s="53">
        <v>14.499999999999998</v>
      </c>
      <c r="Q224" s="53">
        <v>6.5</v>
      </c>
      <c r="R224" s="63">
        <v>5724</v>
      </c>
      <c r="S224">
        <f t="shared" si="29"/>
        <v>3.7576996250877386</v>
      </c>
      <c r="T224" s="27">
        <v>5879</v>
      </c>
      <c r="U224">
        <f t="shared" si="30"/>
        <v>3.7693034601890818</v>
      </c>
      <c r="V224">
        <v>130</v>
      </c>
      <c r="W224">
        <f t="shared" si="31"/>
        <v>2.1139433523068369</v>
      </c>
      <c r="X224">
        <v>105</v>
      </c>
      <c r="Y224">
        <f t="shared" si="32"/>
        <v>2.0211892990699383</v>
      </c>
      <c r="Z224">
        <v>19.5</v>
      </c>
      <c r="AA224">
        <f t="shared" si="33"/>
        <v>1.2900346113625181</v>
      </c>
      <c r="AB224">
        <v>7.5</v>
      </c>
      <c r="AC224">
        <f t="shared" si="34"/>
        <v>0.87506126339170009</v>
      </c>
      <c r="AD224" s="13">
        <v>240</v>
      </c>
      <c r="AE224">
        <f t="shared" si="35"/>
        <v>2.3802112417116059</v>
      </c>
      <c r="AF224" s="15">
        <v>80</v>
      </c>
      <c r="AG224">
        <f t="shared" si="36"/>
        <v>1.9030899869919435</v>
      </c>
      <c r="AH224" s="18">
        <v>9.6</v>
      </c>
    </row>
    <row r="225" spans="1:34" ht="16" x14ac:dyDescent="0.2">
      <c r="A225" s="2" t="s">
        <v>245</v>
      </c>
      <c r="B225" s="3">
        <v>147000</v>
      </c>
      <c r="C225">
        <v>4.4275000000000002</v>
      </c>
      <c r="D225" s="48">
        <v>4.5914000000000001</v>
      </c>
      <c r="F225" s="48">
        <v>3.2726000000000006</v>
      </c>
      <c r="G225" s="48">
        <v>13.415800000000001</v>
      </c>
      <c r="H225" s="5">
        <v>10.55</v>
      </c>
      <c r="I225" s="48">
        <v>24.37</v>
      </c>
      <c r="J225" s="48">
        <v>36.4</v>
      </c>
      <c r="K225" s="48">
        <v>39.229999999999997</v>
      </c>
      <c r="L225" s="3">
        <v>2000</v>
      </c>
      <c r="M225">
        <f t="shared" si="28"/>
        <v>3.3010299956639813</v>
      </c>
      <c r="N225" s="9">
        <v>144000</v>
      </c>
      <c r="O225" s="53">
        <v>71.8</v>
      </c>
      <c r="P225" s="53">
        <v>14.800000000000002</v>
      </c>
      <c r="Q225" s="53">
        <v>13.4</v>
      </c>
      <c r="R225" s="63">
        <v>1740</v>
      </c>
      <c r="S225">
        <f t="shared" si="29"/>
        <v>3.2405492482825999</v>
      </c>
      <c r="T225" s="27">
        <v>1700</v>
      </c>
      <c r="U225">
        <f t="shared" si="30"/>
        <v>3.2304489213782741</v>
      </c>
      <c r="V225">
        <v>15</v>
      </c>
      <c r="W225">
        <f t="shared" si="31"/>
        <v>1.1760912590556813</v>
      </c>
      <c r="X225">
        <v>9.5</v>
      </c>
      <c r="Y225">
        <f t="shared" si="32"/>
        <v>0.97772360528884772</v>
      </c>
      <c r="Z225">
        <v>2.2222222222222223</v>
      </c>
      <c r="AA225">
        <f t="shared" si="33"/>
        <v>0.34678748622465633</v>
      </c>
      <c r="AB225">
        <v>2.6</v>
      </c>
      <c r="AC225">
        <f t="shared" si="34"/>
        <v>0.41497334797081797</v>
      </c>
      <c r="AD225" s="13">
        <v>260</v>
      </c>
      <c r="AE225">
        <f t="shared" si="35"/>
        <v>2.4149733479708178</v>
      </c>
      <c r="AF225" s="15">
        <v>80</v>
      </c>
      <c r="AG225">
        <f t="shared" si="36"/>
        <v>1.9030899869919435</v>
      </c>
      <c r="AH225" s="18">
        <v>7</v>
      </c>
    </row>
    <row r="226" spans="1:34" ht="16" x14ac:dyDescent="0.2">
      <c r="A226" s="2" t="s">
        <v>246</v>
      </c>
      <c r="B226" s="3">
        <v>137000</v>
      </c>
      <c r="C226">
        <v>4.8924000000000003</v>
      </c>
      <c r="D226" s="48">
        <v>4.6218000000000004</v>
      </c>
      <c r="F226" s="48">
        <v>3.4580000000000002</v>
      </c>
      <c r="G226" s="48">
        <v>14.096500000000001</v>
      </c>
      <c r="H226" s="5">
        <v>13.94</v>
      </c>
      <c r="I226" s="48">
        <v>24.61</v>
      </c>
      <c r="J226" s="48">
        <v>36.57</v>
      </c>
      <c r="K226" s="48">
        <v>38.82</v>
      </c>
      <c r="L226" s="3">
        <v>20000</v>
      </c>
      <c r="M226">
        <f t="shared" si="28"/>
        <v>4.3010299956639813</v>
      </c>
      <c r="N226" s="9">
        <v>124000</v>
      </c>
      <c r="O226" s="53">
        <v>72.400000000000006</v>
      </c>
      <c r="P226" s="53">
        <v>23.2</v>
      </c>
      <c r="Q226" s="53">
        <v>4.3</v>
      </c>
      <c r="R226" s="63">
        <v>320</v>
      </c>
      <c r="S226">
        <f t="shared" si="29"/>
        <v>2.5051499783199058</v>
      </c>
      <c r="T226" s="27">
        <v>1020</v>
      </c>
      <c r="U226">
        <f t="shared" si="30"/>
        <v>3.0086001717619175</v>
      </c>
      <c r="V226">
        <v>10</v>
      </c>
      <c r="W226">
        <f t="shared" si="31"/>
        <v>1</v>
      </c>
      <c r="X226">
        <v>34</v>
      </c>
      <c r="Y226">
        <f t="shared" si="32"/>
        <v>1.5314789170422551</v>
      </c>
      <c r="Z226">
        <v>1.6</v>
      </c>
      <c r="AA226">
        <f t="shared" si="33"/>
        <v>0.20411998265592479</v>
      </c>
      <c r="AB226">
        <v>2.5</v>
      </c>
      <c r="AC226">
        <f t="shared" si="34"/>
        <v>0.3979400086720376</v>
      </c>
      <c r="AD226" s="13">
        <v>260</v>
      </c>
      <c r="AE226">
        <f t="shared" si="35"/>
        <v>2.4149733479708178</v>
      </c>
      <c r="AF226" s="15">
        <v>40</v>
      </c>
      <c r="AG226">
        <f t="shared" si="36"/>
        <v>1.6020599913279623</v>
      </c>
      <c r="AH226" s="18">
        <v>9.1999999999999993</v>
      </c>
    </row>
    <row r="227" spans="1:34" ht="16" x14ac:dyDescent="0.2">
      <c r="A227" s="2" t="s">
        <v>247</v>
      </c>
      <c r="B227" s="3">
        <v>101000</v>
      </c>
      <c r="C227">
        <v>5.1734</v>
      </c>
      <c r="D227" s="48">
        <v>4.6506999999999996</v>
      </c>
      <c r="F227" s="48">
        <v>3.4413999999999998</v>
      </c>
      <c r="G227" s="48">
        <v>14.398800000000001</v>
      </c>
      <c r="H227" s="5">
        <v>15.84</v>
      </c>
      <c r="I227" s="48">
        <v>22.43</v>
      </c>
      <c r="J227" s="48">
        <v>34.67</v>
      </c>
      <c r="K227" s="48">
        <v>42.9</v>
      </c>
      <c r="L227" s="3">
        <v>1000</v>
      </c>
      <c r="M227">
        <f t="shared" si="28"/>
        <v>3</v>
      </c>
      <c r="N227" s="9">
        <v>122000</v>
      </c>
      <c r="O227" s="53">
        <v>67.8</v>
      </c>
      <c r="P227" s="53">
        <v>25.1</v>
      </c>
      <c r="Q227" s="53">
        <v>7.1</v>
      </c>
      <c r="R227" s="63">
        <v>590</v>
      </c>
      <c r="S227">
        <f t="shared" si="29"/>
        <v>2.7708520116421442</v>
      </c>
      <c r="T227" s="27">
        <v>560</v>
      </c>
      <c r="U227">
        <f t="shared" si="30"/>
        <v>2.7481880270062002</v>
      </c>
      <c r="V227">
        <v>40</v>
      </c>
      <c r="W227">
        <f t="shared" si="31"/>
        <v>1.6020599913279623</v>
      </c>
      <c r="X227">
        <v>21</v>
      </c>
      <c r="Y227">
        <f t="shared" si="32"/>
        <v>1.3222192947339193</v>
      </c>
      <c r="Z227">
        <v>0.9</v>
      </c>
      <c r="AA227">
        <f t="shared" si="33"/>
        <v>-4.5757490560675115E-2</v>
      </c>
      <c r="AB227">
        <v>2.2000000000000002</v>
      </c>
      <c r="AC227">
        <f t="shared" si="34"/>
        <v>0.34242268082220628</v>
      </c>
      <c r="AD227" s="71">
        <v>150</v>
      </c>
      <c r="AE227">
        <f t="shared" si="35"/>
        <v>2.1760912590556813</v>
      </c>
      <c r="AF227" s="15"/>
      <c r="AG227" t="e">
        <f t="shared" si="36"/>
        <v>#NUM!</v>
      </c>
      <c r="AH227" s="18">
        <v>8.6</v>
      </c>
    </row>
    <row r="228" spans="1:34" ht="16" x14ac:dyDescent="0.2">
      <c r="A228" s="2" t="s">
        <v>248</v>
      </c>
      <c r="B228" s="3">
        <v>97000</v>
      </c>
      <c r="C228">
        <v>5.1314000000000002</v>
      </c>
      <c r="D228" s="48">
        <v>4.7287999999999997</v>
      </c>
      <c r="F228" s="48">
        <v>3.1747999999999998</v>
      </c>
      <c r="G228" s="48">
        <v>14.1395</v>
      </c>
      <c r="H228" s="5">
        <v>14.7</v>
      </c>
      <c r="I228" s="48">
        <v>20.440000000000001</v>
      </c>
      <c r="J228" s="48">
        <v>31.430000000000003</v>
      </c>
      <c r="K228" s="48">
        <v>48.13</v>
      </c>
      <c r="L228" s="3">
        <v>1000</v>
      </c>
      <c r="M228">
        <f t="shared" si="28"/>
        <v>3</v>
      </c>
      <c r="N228" s="9">
        <v>107000</v>
      </c>
      <c r="O228" s="53">
        <v>68.400000000000006</v>
      </c>
      <c r="P228" s="53">
        <v>18.399999999999999</v>
      </c>
      <c r="Q228" s="53">
        <v>13.3</v>
      </c>
      <c r="R228" s="63">
        <v>2320</v>
      </c>
      <c r="S228">
        <f t="shared" si="29"/>
        <v>3.3654879848908998</v>
      </c>
      <c r="T228" s="27">
        <v>2000</v>
      </c>
      <c r="U228">
        <f t="shared" si="30"/>
        <v>3.3010299956639813</v>
      </c>
      <c r="V228">
        <v>10</v>
      </c>
      <c r="W228">
        <f t="shared" si="31"/>
        <v>1</v>
      </c>
      <c r="X228">
        <v>9</v>
      </c>
      <c r="Y228">
        <f t="shared" si="32"/>
        <v>0.95424250943932487</v>
      </c>
      <c r="Z228">
        <v>0.1</v>
      </c>
      <c r="AA228">
        <f t="shared" si="33"/>
        <v>-1</v>
      </c>
      <c r="AB228">
        <v>0.33333333333333331</v>
      </c>
      <c r="AC228">
        <f t="shared" si="34"/>
        <v>-0.47712125471966244</v>
      </c>
      <c r="AD228" s="13">
        <v>18</v>
      </c>
      <c r="AE228">
        <f t="shared" si="35"/>
        <v>1.255272505103306</v>
      </c>
      <c r="AF228" s="15">
        <v>20</v>
      </c>
      <c r="AG228">
        <f t="shared" si="36"/>
        <v>1.3010299956639813</v>
      </c>
      <c r="AH228" s="18">
        <v>9</v>
      </c>
    </row>
    <row r="229" spans="1:34" ht="16" x14ac:dyDescent="0.2">
      <c r="A229" s="2" t="s">
        <v>249</v>
      </c>
      <c r="B229" s="3">
        <v>93000</v>
      </c>
      <c r="C229">
        <v>4.7618</v>
      </c>
      <c r="D229" s="48">
        <v>4.6910999999999996</v>
      </c>
      <c r="F229" s="48">
        <v>3.2298</v>
      </c>
      <c r="G229" s="48">
        <v>13.7774</v>
      </c>
      <c r="H229" s="5">
        <v>12.97</v>
      </c>
      <c r="I229" s="48">
        <v>23.62</v>
      </c>
      <c r="J229" s="48">
        <v>31.269999999999996</v>
      </c>
      <c r="K229" s="48">
        <v>45.11</v>
      </c>
      <c r="L229" s="3">
        <v>1000</v>
      </c>
      <c r="M229">
        <f t="shared" si="28"/>
        <v>3</v>
      </c>
      <c r="N229" s="9">
        <v>113000</v>
      </c>
      <c r="O229" s="53">
        <v>71.599999999999994</v>
      </c>
      <c r="P229" s="53">
        <v>23.7</v>
      </c>
      <c r="Q229" s="53">
        <v>4.7</v>
      </c>
      <c r="R229" s="63">
        <v>790</v>
      </c>
      <c r="S229">
        <f t="shared" si="29"/>
        <v>2.8976270912904414</v>
      </c>
      <c r="T229" s="27">
        <v>890</v>
      </c>
      <c r="U229">
        <f t="shared" si="30"/>
        <v>2.9493900066449128</v>
      </c>
      <c r="V229">
        <v>45</v>
      </c>
      <c r="W229">
        <f t="shared" si="31"/>
        <v>1.6532125137753437</v>
      </c>
      <c r="X229">
        <v>7.5</v>
      </c>
      <c r="Y229">
        <f t="shared" si="32"/>
        <v>0.87506126339170009</v>
      </c>
      <c r="Z229">
        <v>1.6</v>
      </c>
      <c r="AA229">
        <f t="shared" si="33"/>
        <v>0.20411998265592479</v>
      </c>
      <c r="AB229">
        <v>1.7777777777777777</v>
      </c>
      <c r="AC229">
        <f t="shared" si="34"/>
        <v>0.24987747321659989</v>
      </c>
      <c r="AD229" s="13">
        <v>64</v>
      </c>
      <c r="AE229">
        <f t="shared" si="35"/>
        <v>1.8061799739838871</v>
      </c>
      <c r="AF229" s="15"/>
      <c r="AG229" t="e">
        <f t="shared" si="36"/>
        <v>#NUM!</v>
      </c>
      <c r="AH229" s="18">
        <v>8.8000000000000007</v>
      </c>
    </row>
    <row r="230" spans="1:34" ht="16" x14ac:dyDescent="0.2">
      <c r="A230" s="2" t="s">
        <v>250</v>
      </c>
      <c r="B230" s="3">
        <v>107000</v>
      </c>
      <c r="C230">
        <v>4.4577</v>
      </c>
      <c r="D230" s="48">
        <v>4.6547000000000001</v>
      </c>
      <c r="F230" s="48">
        <v>3.1316999999999999</v>
      </c>
      <c r="G230" s="48">
        <v>13.365399999999999</v>
      </c>
      <c r="H230" s="5">
        <v>10.56</v>
      </c>
      <c r="I230" s="48">
        <v>23.32</v>
      </c>
      <c r="J230" s="48">
        <v>32.64</v>
      </c>
      <c r="K230" s="48">
        <v>44.04</v>
      </c>
      <c r="L230" s="3">
        <v>3000</v>
      </c>
      <c r="M230">
        <f t="shared" si="28"/>
        <v>3.4771212547196626</v>
      </c>
      <c r="N230" s="9">
        <v>103000</v>
      </c>
      <c r="O230" s="53">
        <v>66</v>
      </c>
      <c r="P230" s="53">
        <v>28.1</v>
      </c>
      <c r="Q230" s="53">
        <v>5.9</v>
      </c>
      <c r="R230" s="63">
        <v>12554.5</v>
      </c>
      <c r="S230">
        <f t="shared" si="29"/>
        <v>4.098799421026242</v>
      </c>
      <c r="T230" s="27">
        <v>15190.5</v>
      </c>
      <c r="U230">
        <f t="shared" si="30"/>
        <v>4.1815720690350826</v>
      </c>
      <c r="V230">
        <v>90</v>
      </c>
      <c r="W230">
        <f t="shared" si="31"/>
        <v>1.954242509439325</v>
      </c>
      <c r="X230">
        <v>27</v>
      </c>
      <c r="Y230">
        <f t="shared" si="32"/>
        <v>1.4313637641589874</v>
      </c>
      <c r="Z230">
        <v>8.1</v>
      </c>
      <c r="AA230">
        <f t="shared" si="33"/>
        <v>0.90848501887864974</v>
      </c>
      <c r="AB230">
        <v>3.7</v>
      </c>
      <c r="AC230">
        <f t="shared" si="34"/>
        <v>0.56820172406699498</v>
      </c>
      <c r="AD230" s="13">
        <v>200</v>
      </c>
      <c r="AE230">
        <f t="shared" si="35"/>
        <v>2.3010299956639813</v>
      </c>
      <c r="AF230" s="15">
        <v>20</v>
      </c>
      <c r="AG230">
        <f t="shared" si="36"/>
        <v>1.3010299956639813</v>
      </c>
      <c r="AH230" s="18">
        <v>8.1999999999999993</v>
      </c>
    </row>
    <row r="231" spans="1:34" ht="16" x14ac:dyDescent="0.2">
      <c r="A231" s="2" t="s">
        <v>251</v>
      </c>
      <c r="B231" s="3">
        <v>76000</v>
      </c>
      <c r="C231">
        <v>4.1763000000000003</v>
      </c>
      <c r="D231" s="48">
        <v>4.6688000000000001</v>
      </c>
      <c r="F231" s="48">
        <v>3.3130999999999999</v>
      </c>
      <c r="G231" s="48">
        <v>13.295000000000002</v>
      </c>
      <c r="H231" s="5">
        <v>9.25</v>
      </c>
      <c r="I231" s="48">
        <v>30.020000000000003</v>
      </c>
      <c r="J231" s="48">
        <v>38.42</v>
      </c>
      <c r="K231" s="48">
        <v>31.56</v>
      </c>
      <c r="L231" s="3">
        <v>1000</v>
      </c>
      <c r="M231">
        <f t="shared" si="28"/>
        <v>3</v>
      </c>
      <c r="N231" s="9">
        <v>137000</v>
      </c>
      <c r="O231" s="53">
        <v>65.900000000000006</v>
      </c>
      <c r="P231" s="53">
        <v>27.3</v>
      </c>
      <c r="Q231" s="53">
        <v>6.8000000000000007</v>
      </c>
      <c r="R231" s="63">
        <v>610</v>
      </c>
      <c r="S231">
        <f t="shared" si="29"/>
        <v>2.7853298350107671</v>
      </c>
      <c r="T231" s="27">
        <v>770</v>
      </c>
      <c r="U231">
        <f t="shared" si="30"/>
        <v>2.8864907251724818</v>
      </c>
      <c r="V231">
        <v>20</v>
      </c>
      <c r="W231">
        <f t="shared" si="31"/>
        <v>1.3010299956639813</v>
      </c>
      <c r="X231">
        <v>0.125</v>
      </c>
      <c r="Y231">
        <f t="shared" si="32"/>
        <v>-0.90308998699194354</v>
      </c>
      <c r="Z231">
        <v>0.5</v>
      </c>
      <c r="AA231">
        <f t="shared" si="33"/>
        <v>-0.3010299956639812</v>
      </c>
      <c r="AB231">
        <v>0.9</v>
      </c>
      <c r="AC231">
        <f t="shared" si="34"/>
        <v>-4.5757490560675115E-2</v>
      </c>
      <c r="AD231" s="13">
        <v>19</v>
      </c>
      <c r="AE231">
        <f t="shared" si="35"/>
        <v>1.2787536009528289</v>
      </c>
      <c r="AF231" s="15">
        <v>20</v>
      </c>
      <c r="AG231">
        <f t="shared" si="36"/>
        <v>1.3010299956639813</v>
      </c>
      <c r="AH231" s="18">
        <v>8</v>
      </c>
    </row>
    <row r="232" spans="1:34" ht="16" x14ac:dyDescent="0.2">
      <c r="A232" s="2" t="s">
        <v>252</v>
      </c>
      <c r="B232" s="3">
        <v>33000</v>
      </c>
      <c r="C232">
        <v>4.8761000000000001</v>
      </c>
      <c r="D232" s="48">
        <v>4.6742999999999997</v>
      </c>
      <c r="F232" s="48">
        <v>3.5998999999999994</v>
      </c>
      <c r="G232" s="48">
        <v>14.2933</v>
      </c>
      <c r="H232" s="5">
        <v>11.94</v>
      </c>
      <c r="I232" s="48">
        <v>28.63</v>
      </c>
      <c r="J232" s="48">
        <v>40.19</v>
      </c>
      <c r="K232" s="48">
        <v>31.17</v>
      </c>
      <c r="L232" s="3">
        <v>3000</v>
      </c>
      <c r="M232">
        <f t="shared" si="28"/>
        <v>3.4771212547196626</v>
      </c>
      <c r="N232" s="9">
        <v>61000</v>
      </c>
      <c r="O232" s="53">
        <v>58.20000000000001</v>
      </c>
      <c r="P232" s="53">
        <v>29.7</v>
      </c>
      <c r="Q232" s="53">
        <v>12.1</v>
      </c>
      <c r="R232" s="63">
        <v>930</v>
      </c>
      <c r="S232">
        <f t="shared" si="29"/>
        <v>2.9684829485539352</v>
      </c>
      <c r="T232" s="27">
        <v>3820</v>
      </c>
      <c r="U232">
        <f t="shared" si="30"/>
        <v>3.5820633629117089</v>
      </c>
      <c r="V232">
        <v>25</v>
      </c>
      <c r="W232">
        <f t="shared" si="31"/>
        <v>1.3979400086720377</v>
      </c>
      <c r="X232">
        <v>0.5</v>
      </c>
      <c r="Y232">
        <f t="shared" si="32"/>
        <v>-0.3010299956639812</v>
      </c>
      <c r="Z232">
        <v>0.8</v>
      </c>
      <c r="AA232">
        <f t="shared" si="33"/>
        <v>-9.6910013008056392E-2</v>
      </c>
      <c r="AB232">
        <v>1.4</v>
      </c>
      <c r="AC232">
        <f t="shared" si="34"/>
        <v>0.14612803567823801</v>
      </c>
      <c r="AD232" s="71">
        <f>18*0.25</f>
        <v>4.5</v>
      </c>
      <c r="AE232">
        <f t="shared" si="35"/>
        <v>0.65321251377534373</v>
      </c>
      <c r="AF232" s="15"/>
      <c r="AG232" t="e">
        <f t="shared" si="36"/>
        <v>#NUM!</v>
      </c>
      <c r="AH232" s="18">
        <v>6.8</v>
      </c>
    </row>
    <row r="233" spans="1:34" ht="16" x14ac:dyDescent="0.2">
      <c r="A233" s="2" t="s">
        <v>253</v>
      </c>
      <c r="B233" s="3">
        <v>48000</v>
      </c>
      <c r="C233">
        <v>4.8159999999999998</v>
      </c>
      <c r="D233" s="48">
        <v>4.7152000000000003</v>
      </c>
      <c r="F233" s="48">
        <v>3.4899</v>
      </c>
      <c r="G233" s="48">
        <v>14.1654</v>
      </c>
      <c r="H233" s="5">
        <v>13.24</v>
      </c>
      <c r="I233" s="48">
        <v>28.24</v>
      </c>
      <c r="J233" s="48">
        <v>41.38</v>
      </c>
      <c r="K233" s="48">
        <v>30.380000000000003</v>
      </c>
      <c r="L233" s="3">
        <v>1000</v>
      </c>
      <c r="M233">
        <f t="shared" si="28"/>
        <v>3</v>
      </c>
      <c r="N233" s="9">
        <v>33000</v>
      </c>
      <c r="O233" s="53">
        <v>64.599999999999994</v>
      </c>
      <c r="P233" s="53">
        <v>25</v>
      </c>
      <c r="Q233" s="53">
        <v>10.4</v>
      </c>
      <c r="R233" s="63">
        <v>320</v>
      </c>
      <c r="S233">
        <f t="shared" si="29"/>
        <v>2.5051499783199058</v>
      </c>
      <c r="T233" s="27">
        <v>440</v>
      </c>
      <c r="U233">
        <f t="shared" si="30"/>
        <v>2.6434526764861874</v>
      </c>
      <c r="V233">
        <v>10</v>
      </c>
      <c r="W233">
        <f t="shared" si="31"/>
        <v>1</v>
      </c>
      <c r="X233">
        <v>0.5</v>
      </c>
      <c r="Y233">
        <f t="shared" si="32"/>
        <v>-0.3010299956639812</v>
      </c>
      <c r="Z233">
        <v>0.2</v>
      </c>
      <c r="AA233">
        <f t="shared" si="33"/>
        <v>-0.69897000433601875</v>
      </c>
      <c r="AB233">
        <v>0.6</v>
      </c>
      <c r="AC233">
        <f t="shared" si="34"/>
        <v>-0.22184874961635639</v>
      </c>
      <c r="AD233" s="71">
        <v>150</v>
      </c>
      <c r="AE233">
        <f t="shared" si="35"/>
        <v>2.1760912590556813</v>
      </c>
      <c r="AF233" s="15"/>
      <c r="AG233" t="e">
        <f t="shared" si="36"/>
        <v>#NUM!</v>
      </c>
      <c r="AH233" s="18">
        <v>9</v>
      </c>
    </row>
    <row r="234" spans="1:34" ht="16" x14ac:dyDescent="0.2">
      <c r="A234" s="2" t="s">
        <v>254</v>
      </c>
      <c r="B234" s="3">
        <v>38000</v>
      </c>
      <c r="C234">
        <v>4.7518000000000002</v>
      </c>
      <c r="D234" s="48">
        <v>4.7209000000000003</v>
      </c>
      <c r="F234" s="48">
        <v>3.4643999999999999</v>
      </c>
      <c r="G234" s="48">
        <v>14.0671</v>
      </c>
      <c r="H234" s="5">
        <v>9.1999999999999993</v>
      </c>
      <c r="I234" s="48">
        <v>29.43</v>
      </c>
      <c r="J234" s="48">
        <v>40.53</v>
      </c>
      <c r="K234" s="48">
        <v>30.04</v>
      </c>
      <c r="L234" s="3">
        <v>1000</v>
      </c>
      <c r="M234">
        <f t="shared" si="28"/>
        <v>3</v>
      </c>
      <c r="N234" s="9">
        <v>40000</v>
      </c>
      <c r="O234" s="53">
        <v>64.400000000000006</v>
      </c>
      <c r="P234" s="53">
        <v>18.600000000000001</v>
      </c>
      <c r="Q234" s="53">
        <v>16.899999999999999</v>
      </c>
      <c r="R234" s="63">
        <v>300</v>
      </c>
      <c r="S234">
        <f t="shared" si="29"/>
        <v>2.4771212547196626</v>
      </c>
      <c r="T234" s="27">
        <v>1310</v>
      </c>
      <c r="U234">
        <f t="shared" si="30"/>
        <v>3.1172712956557644</v>
      </c>
      <c r="V234">
        <v>25</v>
      </c>
      <c r="W234">
        <f t="shared" si="31"/>
        <v>1.3979400086720377</v>
      </c>
      <c r="X234">
        <v>0.5</v>
      </c>
      <c r="Y234">
        <f t="shared" si="32"/>
        <v>-0.3010299956639812</v>
      </c>
      <c r="Z234">
        <v>0.4</v>
      </c>
      <c r="AA234">
        <f t="shared" si="33"/>
        <v>-0.3979400086720376</v>
      </c>
      <c r="AB234">
        <v>0.7</v>
      </c>
      <c r="AC234">
        <f t="shared" si="34"/>
        <v>-0.15490195998574319</v>
      </c>
      <c r="AD234" s="13">
        <v>40</v>
      </c>
      <c r="AE234">
        <f t="shared" si="35"/>
        <v>1.6020599913279623</v>
      </c>
      <c r="AF234" s="15"/>
      <c r="AG234" t="e">
        <f t="shared" si="36"/>
        <v>#NUM!</v>
      </c>
      <c r="AH234" s="18">
        <v>8</v>
      </c>
    </row>
    <row r="235" spans="1:34" ht="16" x14ac:dyDescent="0.2">
      <c r="A235" s="2" t="s">
        <v>255</v>
      </c>
      <c r="B235" s="3">
        <v>109000</v>
      </c>
      <c r="C235">
        <v>4.4660000000000002</v>
      </c>
      <c r="D235" s="48">
        <v>4.7241</v>
      </c>
      <c r="F235" s="48">
        <v>3.2547000000000001</v>
      </c>
      <c r="G235" s="48">
        <v>13.544499999999998</v>
      </c>
      <c r="H235" s="5">
        <v>8.73</v>
      </c>
      <c r="I235" s="48">
        <v>29.600000000000005</v>
      </c>
      <c r="J235" s="48">
        <v>37.26</v>
      </c>
      <c r="K235" s="48">
        <v>33.130000000000003</v>
      </c>
      <c r="L235" s="3">
        <v>1000</v>
      </c>
      <c r="M235">
        <f t="shared" si="28"/>
        <v>3</v>
      </c>
      <c r="N235" s="9">
        <v>41000</v>
      </c>
      <c r="O235" s="53">
        <v>62.9</v>
      </c>
      <c r="P235" s="53">
        <v>24.2</v>
      </c>
      <c r="Q235" s="53">
        <v>12.9</v>
      </c>
      <c r="R235" s="63">
        <v>850</v>
      </c>
      <c r="S235">
        <f t="shared" si="29"/>
        <v>2.9294189257142929</v>
      </c>
      <c r="T235" s="27">
        <v>5043</v>
      </c>
      <c r="U235">
        <f t="shared" si="30"/>
        <v>3.7026889681591335</v>
      </c>
      <c r="V235">
        <v>45</v>
      </c>
      <c r="W235">
        <f t="shared" si="31"/>
        <v>1.6532125137753437</v>
      </c>
      <c r="X235">
        <v>1</v>
      </c>
      <c r="Y235">
        <f t="shared" si="32"/>
        <v>0</v>
      </c>
      <c r="Z235">
        <v>0.2</v>
      </c>
      <c r="AA235">
        <f t="shared" si="33"/>
        <v>-0.69897000433601875</v>
      </c>
      <c r="AB235">
        <v>0.5</v>
      </c>
      <c r="AC235">
        <f t="shared" si="34"/>
        <v>-0.3010299956639812</v>
      </c>
      <c r="AD235" s="71">
        <f>18*0.25</f>
        <v>4.5</v>
      </c>
      <c r="AE235">
        <f t="shared" si="35"/>
        <v>0.65321251377534373</v>
      </c>
      <c r="AF235" s="15">
        <v>20</v>
      </c>
      <c r="AG235">
        <f t="shared" si="36"/>
        <v>1.3010299956639813</v>
      </c>
      <c r="AH235" s="18">
        <v>8.5</v>
      </c>
    </row>
    <row r="236" spans="1:34" ht="16" x14ac:dyDescent="0.2">
      <c r="A236" s="2" t="s">
        <v>256</v>
      </c>
      <c r="B236" s="3">
        <v>178000</v>
      </c>
      <c r="C236">
        <v>5.0789</v>
      </c>
      <c r="D236" s="48">
        <v>4.6391</v>
      </c>
      <c r="F236" s="48">
        <v>3.4152999999999998</v>
      </c>
      <c r="G236" s="48">
        <v>14.283899999999999</v>
      </c>
      <c r="H236" s="5">
        <v>8.9</v>
      </c>
      <c r="I236" s="48">
        <v>29.049999999999997</v>
      </c>
      <c r="J236" s="48">
        <v>38.94</v>
      </c>
      <c r="K236" s="48">
        <v>32</v>
      </c>
      <c r="L236" s="3">
        <v>1000</v>
      </c>
      <c r="M236">
        <f t="shared" si="28"/>
        <v>3</v>
      </c>
      <c r="N236" s="9">
        <v>80000</v>
      </c>
      <c r="O236" s="53">
        <v>71.7</v>
      </c>
      <c r="P236" s="53">
        <v>12.5</v>
      </c>
      <c r="Q236" s="53">
        <v>15.8</v>
      </c>
      <c r="R236" s="63">
        <v>860</v>
      </c>
      <c r="S236">
        <f t="shared" si="29"/>
        <v>2.9344984512435679</v>
      </c>
      <c r="T236" s="27">
        <v>1300</v>
      </c>
      <c r="U236">
        <f t="shared" si="30"/>
        <v>3.1139433523068369</v>
      </c>
      <c r="V236">
        <v>45</v>
      </c>
      <c r="W236">
        <f t="shared" si="31"/>
        <v>1.6532125137753437</v>
      </c>
      <c r="X236">
        <v>12.5</v>
      </c>
      <c r="Y236">
        <f t="shared" si="32"/>
        <v>1.0969100130080565</v>
      </c>
      <c r="Z236">
        <v>0.3</v>
      </c>
      <c r="AA236">
        <f t="shared" si="33"/>
        <v>-0.52287874528033762</v>
      </c>
      <c r="AB236">
        <v>0.3</v>
      </c>
      <c r="AC236">
        <f t="shared" si="34"/>
        <v>-0.52287874528033762</v>
      </c>
      <c r="AD236" s="13">
        <v>64</v>
      </c>
      <c r="AE236">
        <f t="shared" si="35"/>
        <v>1.8061799739838871</v>
      </c>
      <c r="AF236" s="15"/>
      <c r="AG236" t="e">
        <f t="shared" si="36"/>
        <v>#NUM!</v>
      </c>
      <c r="AH236" s="18">
        <v>9.5</v>
      </c>
    </row>
    <row r="237" spans="1:34" ht="16" x14ac:dyDescent="0.2">
      <c r="A237" s="2" t="s">
        <v>257</v>
      </c>
      <c r="B237" s="3">
        <v>73000</v>
      </c>
      <c r="C237">
        <v>4.1702000000000004</v>
      </c>
      <c r="D237" s="48">
        <v>4.6951999999999998</v>
      </c>
      <c r="F237" s="48">
        <v>3.3082000000000003</v>
      </c>
      <c r="G237" s="48">
        <v>13.313000000000001</v>
      </c>
      <c r="H237" s="5">
        <v>11.13</v>
      </c>
      <c r="I237" s="48">
        <v>26.72</v>
      </c>
      <c r="J237" s="48">
        <v>38.68</v>
      </c>
      <c r="K237" s="48">
        <v>34.6</v>
      </c>
      <c r="L237" s="3">
        <v>10000</v>
      </c>
      <c r="M237">
        <f t="shared" si="28"/>
        <v>4</v>
      </c>
      <c r="N237" s="9">
        <v>157000</v>
      </c>
      <c r="O237" s="53">
        <v>72.3</v>
      </c>
      <c r="P237" s="53">
        <v>23</v>
      </c>
      <c r="Q237" s="53">
        <v>4.7</v>
      </c>
      <c r="R237" s="63">
        <v>17218.5</v>
      </c>
      <c r="S237">
        <f t="shared" si="29"/>
        <v>4.2359953149400864</v>
      </c>
      <c r="T237" s="27">
        <v>15563</v>
      </c>
      <c r="U237">
        <f t="shared" si="30"/>
        <v>4.1920933174520343</v>
      </c>
      <c r="V237">
        <v>170</v>
      </c>
      <c r="W237">
        <f t="shared" si="31"/>
        <v>2.2304489213782741</v>
      </c>
      <c r="X237">
        <v>3.5</v>
      </c>
      <c r="Y237">
        <f t="shared" si="32"/>
        <v>0.54406804435027567</v>
      </c>
      <c r="Z237">
        <v>5.6</v>
      </c>
      <c r="AA237">
        <f t="shared" si="33"/>
        <v>0.74818802700620035</v>
      </c>
      <c r="AB237">
        <v>9.1111111111111107</v>
      </c>
      <c r="AC237">
        <f t="shared" si="34"/>
        <v>0.95957134294439184</v>
      </c>
      <c r="AD237" s="13">
        <v>300</v>
      </c>
      <c r="AE237">
        <f t="shared" si="35"/>
        <v>2.4771212547196626</v>
      </c>
      <c r="AF237" s="15"/>
      <c r="AG237" t="e">
        <f t="shared" si="36"/>
        <v>#NUM!</v>
      </c>
      <c r="AH237" s="18">
        <v>8.9</v>
      </c>
    </row>
    <row r="238" spans="1:34" ht="16" x14ac:dyDescent="0.2">
      <c r="A238" s="2" t="s">
        <v>258</v>
      </c>
      <c r="B238" s="3">
        <v>70000</v>
      </c>
      <c r="C238">
        <v>4.4595000000000002</v>
      </c>
      <c r="D238" s="48">
        <v>4.7016999999999998</v>
      </c>
      <c r="F238" s="48">
        <v>3.4245999999999999</v>
      </c>
      <c r="G238" s="48">
        <v>13.717699999999999</v>
      </c>
      <c r="H238" s="5">
        <v>13.98</v>
      </c>
      <c r="I238" s="48">
        <v>27.1</v>
      </c>
      <c r="J238" s="48">
        <v>40.71</v>
      </c>
      <c r="K238" s="48">
        <v>32.18</v>
      </c>
      <c r="L238" s="3">
        <v>6000</v>
      </c>
      <c r="M238">
        <f t="shared" si="28"/>
        <v>3.7781512503836434</v>
      </c>
      <c r="N238" s="9">
        <v>81000</v>
      </c>
      <c r="O238" s="53">
        <v>81.7</v>
      </c>
      <c r="P238" s="53">
        <v>15</v>
      </c>
      <c r="Q238" s="53">
        <v>3.3000000000000003</v>
      </c>
      <c r="R238" s="63">
        <v>1750</v>
      </c>
      <c r="S238">
        <f t="shared" si="29"/>
        <v>3.2430380486862944</v>
      </c>
      <c r="T238" s="27">
        <v>9135.5</v>
      </c>
      <c r="U238">
        <f t="shared" si="30"/>
        <v>3.9607323219456383</v>
      </c>
      <c r="V238">
        <v>550</v>
      </c>
      <c r="W238">
        <f t="shared" si="31"/>
        <v>2.7403626894942437</v>
      </c>
      <c r="X238">
        <v>1</v>
      </c>
      <c r="Y238">
        <f t="shared" si="32"/>
        <v>0</v>
      </c>
      <c r="Z238">
        <v>3.1</v>
      </c>
      <c r="AA238">
        <f t="shared" si="33"/>
        <v>0.49136169383427269</v>
      </c>
      <c r="AB238">
        <v>2.4</v>
      </c>
      <c r="AC238">
        <f t="shared" si="34"/>
        <v>0.38021124171160603</v>
      </c>
      <c r="AD238" s="71">
        <v>110</v>
      </c>
      <c r="AE238">
        <f t="shared" si="35"/>
        <v>2.0413926851582249</v>
      </c>
      <c r="AF238" s="15">
        <v>20</v>
      </c>
      <c r="AG238">
        <f t="shared" si="36"/>
        <v>1.3010299956639813</v>
      </c>
      <c r="AH238" s="18">
        <v>8.4</v>
      </c>
    </row>
    <row r="239" spans="1:34" ht="16" x14ac:dyDescent="0.2">
      <c r="A239" s="2" t="s">
        <v>259</v>
      </c>
      <c r="B239" s="3">
        <v>72000</v>
      </c>
      <c r="C239">
        <v>4.5926999999999998</v>
      </c>
      <c r="D239" s="48">
        <v>4.7260999999999997</v>
      </c>
      <c r="F239" s="48">
        <v>3.4417000000000004</v>
      </c>
      <c r="G239" s="48">
        <v>13.900199999999998</v>
      </c>
      <c r="H239" s="5">
        <v>11.17</v>
      </c>
      <c r="I239" s="48">
        <v>27.71</v>
      </c>
      <c r="J239" s="48">
        <v>40.799999999999997</v>
      </c>
      <c r="K239" s="48">
        <v>31.489999999999995</v>
      </c>
      <c r="L239" s="3">
        <v>5000</v>
      </c>
      <c r="M239">
        <f t="shared" si="28"/>
        <v>3.6989700043360187</v>
      </c>
      <c r="N239" s="9">
        <v>68000</v>
      </c>
      <c r="O239" s="53">
        <v>75</v>
      </c>
      <c r="P239" s="53">
        <v>18.8</v>
      </c>
      <c r="Q239" s="53">
        <v>6.3</v>
      </c>
      <c r="R239" s="63">
        <v>5383.5</v>
      </c>
      <c r="S239">
        <f t="shared" si="29"/>
        <v>3.7310647173889211</v>
      </c>
      <c r="T239" s="27">
        <v>4697</v>
      </c>
      <c r="U239">
        <f t="shared" si="30"/>
        <v>3.671820560183249</v>
      </c>
      <c r="V239">
        <v>365</v>
      </c>
      <c r="W239">
        <f t="shared" si="31"/>
        <v>2.5622928644564746</v>
      </c>
      <c r="X239">
        <v>0.5</v>
      </c>
      <c r="Y239">
        <f t="shared" si="32"/>
        <v>-0.3010299956639812</v>
      </c>
      <c r="Z239">
        <v>4.2</v>
      </c>
      <c r="AA239">
        <f t="shared" si="33"/>
        <v>0.62324929039790045</v>
      </c>
      <c r="AB239">
        <v>2.8</v>
      </c>
      <c r="AC239">
        <f t="shared" si="34"/>
        <v>0.44715803134221921</v>
      </c>
      <c r="AD239" s="13">
        <v>270</v>
      </c>
      <c r="AE239">
        <f t="shared" si="35"/>
        <v>2.4313637641589874</v>
      </c>
      <c r="AF239" s="15"/>
      <c r="AG239" t="e">
        <f t="shared" si="36"/>
        <v>#NUM!</v>
      </c>
      <c r="AH239" s="18">
        <v>8.4</v>
      </c>
    </row>
    <row r="240" spans="1:34" ht="16" x14ac:dyDescent="0.2">
      <c r="A240" s="2" t="s">
        <v>260</v>
      </c>
      <c r="B240" s="3">
        <v>80000</v>
      </c>
      <c r="C240">
        <v>4.5290999999999997</v>
      </c>
      <c r="D240" s="48">
        <v>4.7149999999999999</v>
      </c>
      <c r="F240" s="48">
        <v>3.3738000000000006</v>
      </c>
      <c r="G240" s="48">
        <v>13.7376</v>
      </c>
      <c r="H240" s="5">
        <v>11.6</v>
      </c>
      <c r="I240" s="48">
        <v>26.890000000000004</v>
      </c>
      <c r="J240" s="48">
        <v>38.39</v>
      </c>
      <c r="K240" s="48">
        <v>34.72</v>
      </c>
      <c r="L240" s="3">
        <v>1000</v>
      </c>
      <c r="M240">
        <f t="shared" si="28"/>
        <v>3</v>
      </c>
      <c r="N240" s="9">
        <v>47000</v>
      </c>
      <c r="O240" s="53">
        <v>69</v>
      </c>
      <c r="P240" s="53">
        <v>22.5</v>
      </c>
      <c r="Q240" s="53">
        <v>8.5</v>
      </c>
      <c r="R240" s="63">
        <v>1720</v>
      </c>
      <c r="S240">
        <f t="shared" si="29"/>
        <v>3.2355284469075487</v>
      </c>
      <c r="T240" s="27">
        <v>1510</v>
      </c>
      <c r="U240">
        <f t="shared" si="30"/>
        <v>3.1789769472931693</v>
      </c>
      <c r="V240">
        <v>220</v>
      </c>
      <c r="W240">
        <f t="shared" si="31"/>
        <v>2.3424226808222062</v>
      </c>
      <c r="X240">
        <v>26</v>
      </c>
      <c r="Y240">
        <f t="shared" si="32"/>
        <v>1.414973347970818</v>
      </c>
      <c r="Z240">
        <v>3.4</v>
      </c>
      <c r="AA240">
        <f t="shared" si="33"/>
        <v>0.53147891704225514</v>
      </c>
      <c r="AB240">
        <v>2.4</v>
      </c>
      <c r="AC240">
        <f t="shared" si="34"/>
        <v>0.38021124171160603</v>
      </c>
      <c r="AD240" s="13">
        <v>220</v>
      </c>
      <c r="AE240">
        <f t="shared" si="35"/>
        <v>2.3424226808222062</v>
      </c>
      <c r="AF240" s="15"/>
      <c r="AG240" t="e">
        <f t="shared" si="36"/>
        <v>#NUM!</v>
      </c>
      <c r="AH240" s="18">
        <v>9.1999999999999993</v>
      </c>
    </row>
    <row r="241" spans="1:34" ht="16" x14ac:dyDescent="0.2">
      <c r="A241" s="2" t="s">
        <v>261</v>
      </c>
      <c r="B241" s="3">
        <v>83000</v>
      </c>
      <c r="C241">
        <v>4.3516000000000004</v>
      </c>
      <c r="D241" s="48">
        <v>4.7419000000000002</v>
      </c>
      <c r="F241" s="48">
        <v>3.2149000000000005</v>
      </c>
      <c r="G241" s="48">
        <v>13.405699999999998</v>
      </c>
      <c r="H241" s="5">
        <v>10.53</v>
      </c>
      <c r="I241" s="48">
        <v>26.479999999999997</v>
      </c>
      <c r="J241" s="48">
        <v>36.090000000000003</v>
      </c>
      <c r="K241" s="48">
        <v>37.43</v>
      </c>
      <c r="L241" s="3">
        <v>2000</v>
      </c>
      <c r="M241">
        <f t="shared" si="28"/>
        <v>3.3010299956639813</v>
      </c>
      <c r="N241" s="9">
        <v>88000</v>
      </c>
      <c r="O241" s="53">
        <v>64.400000000000006</v>
      </c>
      <c r="P241" s="53">
        <v>29.5</v>
      </c>
      <c r="Q241" s="53">
        <v>6.1</v>
      </c>
      <c r="R241" s="63">
        <v>1200</v>
      </c>
      <c r="S241">
        <f t="shared" si="29"/>
        <v>3.0791812460476247</v>
      </c>
      <c r="T241" s="27">
        <v>1520</v>
      </c>
      <c r="U241">
        <f t="shared" si="30"/>
        <v>3.1818435879447726</v>
      </c>
      <c r="V241">
        <v>355</v>
      </c>
      <c r="W241">
        <f t="shared" si="31"/>
        <v>2.5502283530550942</v>
      </c>
      <c r="X241">
        <v>3.5</v>
      </c>
      <c r="Y241">
        <f t="shared" si="32"/>
        <v>0.54406804435027567</v>
      </c>
      <c r="Z241">
        <v>1.6</v>
      </c>
      <c r="AA241">
        <f t="shared" si="33"/>
        <v>0.20411998265592479</v>
      </c>
      <c r="AB241">
        <v>1.9</v>
      </c>
      <c r="AC241">
        <f t="shared" si="34"/>
        <v>0.27875360095282892</v>
      </c>
      <c r="AD241" s="13">
        <v>260</v>
      </c>
      <c r="AE241">
        <f t="shared" si="35"/>
        <v>2.4149733479708178</v>
      </c>
      <c r="AF241" s="15">
        <v>50</v>
      </c>
      <c r="AG241">
        <f t="shared" si="36"/>
        <v>1.6989700043360187</v>
      </c>
      <c r="AH241" s="18">
        <v>9.6999999999999993</v>
      </c>
    </row>
    <row r="242" spans="1:34" ht="16" x14ac:dyDescent="0.2">
      <c r="A242" s="2" t="s">
        <v>262</v>
      </c>
      <c r="B242" s="3">
        <v>99000</v>
      </c>
      <c r="C242">
        <v>4.0871000000000004</v>
      </c>
      <c r="D242" s="48">
        <v>4.6955999999999998</v>
      </c>
      <c r="F242" s="48">
        <v>3.1734</v>
      </c>
      <c r="G242" s="48">
        <v>13.084599999999998</v>
      </c>
      <c r="H242" s="5">
        <v>11.66</v>
      </c>
      <c r="I242" s="48">
        <v>25.88</v>
      </c>
      <c r="J242" s="48">
        <v>38</v>
      </c>
      <c r="K242" s="48">
        <v>36.119999999999997</v>
      </c>
      <c r="L242" s="3">
        <v>4000</v>
      </c>
      <c r="M242">
        <f t="shared" si="28"/>
        <v>3.6020599913279625</v>
      </c>
      <c r="N242" s="9">
        <v>62000</v>
      </c>
      <c r="O242" s="53">
        <v>58.099999999999994</v>
      </c>
      <c r="P242" s="53">
        <v>15.1</v>
      </c>
      <c r="Q242" s="53">
        <v>26.899999999999995</v>
      </c>
      <c r="R242" s="63">
        <v>7775.5</v>
      </c>
      <c r="S242">
        <f t="shared" si="29"/>
        <v>3.8907283257064669</v>
      </c>
      <c r="T242" s="27">
        <v>11685.5</v>
      </c>
      <c r="U242">
        <f t="shared" si="30"/>
        <v>4.0676472997488045</v>
      </c>
      <c r="V242">
        <v>425</v>
      </c>
      <c r="W242">
        <f t="shared" si="31"/>
        <v>2.6283889300503116</v>
      </c>
      <c r="X242">
        <v>4.5</v>
      </c>
      <c r="Y242">
        <f t="shared" si="32"/>
        <v>0.65321251377534373</v>
      </c>
      <c r="Z242">
        <v>8.1999999999999993</v>
      </c>
      <c r="AA242">
        <f t="shared" si="33"/>
        <v>0.91381385238371671</v>
      </c>
      <c r="AB242">
        <v>3.6</v>
      </c>
      <c r="AC242">
        <f t="shared" si="34"/>
        <v>0.55630250076728727</v>
      </c>
      <c r="AD242" s="71">
        <f>18*0.25</f>
        <v>4.5</v>
      </c>
      <c r="AE242">
        <f t="shared" si="35"/>
        <v>0.65321251377534373</v>
      </c>
      <c r="AF242" s="15">
        <v>20</v>
      </c>
      <c r="AG242">
        <f t="shared" si="36"/>
        <v>1.3010299956639813</v>
      </c>
      <c r="AH242" s="18">
        <v>9.1999999999999993</v>
      </c>
    </row>
    <row r="243" spans="1:34" ht="16" x14ac:dyDescent="0.2">
      <c r="A243" s="2" t="s">
        <v>263</v>
      </c>
      <c r="B243" s="3">
        <v>59000</v>
      </c>
      <c r="C243">
        <v>4.4059999999999997</v>
      </c>
      <c r="D243" s="48">
        <v>4.6971999999999996</v>
      </c>
      <c r="F243" s="48">
        <v>3.0434999999999999</v>
      </c>
      <c r="G243" s="48">
        <v>13.261599999999998</v>
      </c>
      <c r="H243" s="5">
        <v>11.22</v>
      </c>
      <c r="I243" s="48">
        <v>26.289999999999996</v>
      </c>
      <c r="J243" s="48">
        <v>39.71</v>
      </c>
      <c r="K243" s="48">
        <v>34</v>
      </c>
      <c r="L243" s="3">
        <v>12000</v>
      </c>
      <c r="M243">
        <f t="shared" si="28"/>
        <v>4.0791812460476251</v>
      </c>
      <c r="N243" s="9">
        <v>92000</v>
      </c>
      <c r="O243" s="53">
        <v>68.8</v>
      </c>
      <c r="P243" s="53">
        <v>23.2</v>
      </c>
      <c r="Q243" s="53">
        <v>8</v>
      </c>
      <c r="R243" s="63">
        <v>10241</v>
      </c>
      <c r="S243">
        <f t="shared" si="29"/>
        <v>4.0103423661395681</v>
      </c>
      <c r="T243" s="27">
        <v>13000</v>
      </c>
      <c r="U243">
        <f t="shared" si="30"/>
        <v>4.1139433523068369</v>
      </c>
      <c r="V243">
        <v>3085</v>
      </c>
      <c r="W243">
        <f t="shared" si="31"/>
        <v>3.4892551683692603</v>
      </c>
      <c r="X243">
        <v>312.5</v>
      </c>
      <c r="Y243">
        <f t="shared" si="32"/>
        <v>2.4948500216800942</v>
      </c>
      <c r="Z243">
        <v>3.4</v>
      </c>
      <c r="AA243">
        <f t="shared" si="33"/>
        <v>0.53147891704225514</v>
      </c>
      <c r="AB243">
        <v>6.666666666666667</v>
      </c>
      <c r="AC243">
        <f t="shared" si="34"/>
        <v>0.82390874094431876</v>
      </c>
      <c r="AD243" s="13">
        <v>700</v>
      </c>
      <c r="AE243">
        <f t="shared" si="35"/>
        <v>2.8450980400142569</v>
      </c>
      <c r="AF243" s="15">
        <v>50</v>
      </c>
      <c r="AG243">
        <f t="shared" si="36"/>
        <v>1.6989700043360187</v>
      </c>
      <c r="AH243" s="18">
        <v>8.4</v>
      </c>
    </row>
    <row r="244" spans="1:34" ht="16" x14ac:dyDescent="0.2">
      <c r="A244" s="2" t="s">
        <v>264</v>
      </c>
      <c r="B244" s="3">
        <v>143000</v>
      </c>
      <c r="C244">
        <v>4.3853999999999997</v>
      </c>
      <c r="D244" s="48">
        <v>4.6635999999999997</v>
      </c>
      <c r="F244" s="48">
        <v>3.1040999999999999</v>
      </c>
      <c r="G244" s="48">
        <v>13.250799999999998</v>
      </c>
      <c r="H244" s="5">
        <v>9.73</v>
      </c>
      <c r="I244" s="48">
        <v>26.46</v>
      </c>
      <c r="J244" s="48">
        <v>40.03</v>
      </c>
      <c r="K244" s="48">
        <v>33.51</v>
      </c>
      <c r="L244" s="3">
        <v>4000</v>
      </c>
      <c r="M244">
        <f t="shared" si="28"/>
        <v>3.6020599913279625</v>
      </c>
      <c r="N244" s="9">
        <v>94000</v>
      </c>
      <c r="O244" s="53">
        <v>70.7</v>
      </c>
      <c r="P244" s="53">
        <v>12.9</v>
      </c>
      <c r="Q244" s="53">
        <v>16.399999999999999</v>
      </c>
      <c r="R244" s="63">
        <v>8767</v>
      </c>
      <c r="S244">
        <f t="shared" si="29"/>
        <v>3.9428510065543372</v>
      </c>
      <c r="T244" s="27">
        <v>10461.5</v>
      </c>
      <c r="U244">
        <f t="shared" si="30"/>
        <v>4.0195939593895567</v>
      </c>
      <c r="V244">
        <v>385</v>
      </c>
      <c r="W244">
        <f t="shared" si="31"/>
        <v>2.5854607295085006</v>
      </c>
      <c r="X244">
        <v>375</v>
      </c>
      <c r="Y244">
        <f t="shared" si="32"/>
        <v>2.5740312677277188</v>
      </c>
      <c r="Z244">
        <v>12.4</v>
      </c>
      <c r="AA244">
        <f t="shared" si="33"/>
        <v>1.0934216851622351</v>
      </c>
      <c r="AB244">
        <v>4.3</v>
      </c>
      <c r="AC244">
        <f t="shared" si="34"/>
        <v>0.63346845557958653</v>
      </c>
      <c r="AD244" s="13">
        <v>37</v>
      </c>
      <c r="AE244">
        <f t="shared" si="35"/>
        <v>1.568201724066995</v>
      </c>
      <c r="AF244" s="15"/>
      <c r="AG244" t="e">
        <f t="shared" si="36"/>
        <v>#NUM!</v>
      </c>
      <c r="AH244" s="18">
        <v>9.5</v>
      </c>
    </row>
    <row r="245" spans="1:34" ht="16" x14ac:dyDescent="0.2">
      <c r="A245" s="2" t="s">
        <v>265</v>
      </c>
      <c r="B245" s="3">
        <v>131000</v>
      </c>
      <c r="C245">
        <v>4.5445000000000002</v>
      </c>
      <c r="D245" s="48">
        <v>4.6622000000000003</v>
      </c>
      <c r="F245" s="48">
        <v>3.2629999999999999</v>
      </c>
      <c r="G245" s="48">
        <v>13.5686</v>
      </c>
      <c r="H245" s="5">
        <v>7.28</v>
      </c>
      <c r="I245" s="48">
        <v>26.150000000000002</v>
      </c>
      <c r="J245" s="48">
        <v>38.299999999999997</v>
      </c>
      <c r="K245" s="48">
        <v>35.549999999999997</v>
      </c>
      <c r="L245" s="3">
        <v>9000</v>
      </c>
      <c r="M245">
        <f t="shared" si="28"/>
        <v>3.9542425094393248</v>
      </c>
      <c r="N245" s="9">
        <v>122000</v>
      </c>
      <c r="O245" s="53">
        <v>64.099999999999994</v>
      </c>
      <c r="P245" s="53">
        <v>31.5</v>
      </c>
      <c r="Q245" s="53">
        <v>4.3</v>
      </c>
      <c r="R245" s="63">
        <v>5118.5</v>
      </c>
      <c r="S245">
        <f t="shared" si="29"/>
        <v>3.7091427076227976</v>
      </c>
      <c r="T245" s="27">
        <v>5848</v>
      </c>
      <c r="U245">
        <f t="shared" si="30"/>
        <v>3.7670073639498041</v>
      </c>
      <c r="V245">
        <v>410</v>
      </c>
      <c r="W245">
        <f t="shared" si="31"/>
        <v>2.6127838567197355</v>
      </c>
      <c r="X245">
        <v>87</v>
      </c>
      <c r="Y245">
        <f t="shared" si="32"/>
        <v>1.9395192526186185</v>
      </c>
      <c r="Z245">
        <v>4.4000000000000004</v>
      </c>
      <c r="AA245">
        <f t="shared" si="33"/>
        <v>0.64345267648618742</v>
      </c>
      <c r="AB245">
        <v>2.4444444444444446</v>
      </c>
      <c r="AC245">
        <f t="shared" si="34"/>
        <v>0.38818017138288141</v>
      </c>
      <c r="AD245" s="71">
        <v>110</v>
      </c>
      <c r="AE245">
        <f t="shared" si="35"/>
        <v>2.0413926851582249</v>
      </c>
      <c r="AF245" s="15">
        <v>330</v>
      </c>
      <c r="AG245">
        <f t="shared" si="36"/>
        <v>2.5185139398778875</v>
      </c>
      <c r="AH245" s="18">
        <v>9.4</v>
      </c>
    </row>
    <row r="246" spans="1:34" ht="16" x14ac:dyDescent="0.2">
      <c r="A246" s="2" t="s">
        <v>266</v>
      </c>
      <c r="B246" s="3">
        <v>74000</v>
      </c>
      <c r="C246">
        <v>4.1738999999999997</v>
      </c>
      <c r="D246" s="48">
        <v>4.7187999999999999</v>
      </c>
      <c r="F246" s="48">
        <v>3.0722999999999998</v>
      </c>
      <c r="G246" s="48">
        <v>13.05</v>
      </c>
      <c r="H246" s="5">
        <v>11.22</v>
      </c>
      <c r="I246" s="48">
        <v>26.009999999999998</v>
      </c>
      <c r="J246" s="48">
        <v>38.270000000000003</v>
      </c>
      <c r="K246" s="48">
        <v>35.72</v>
      </c>
      <c r="L246" s="3">
        <v>6000</v>
      </c>
      <c r="M246">
        <f t="shared" si="28"/>
        <v>3.7781512503836434</v>
      </c>
      <c r="N246" s="9">
        <v>113000</v>
      </c>
      <c r="O246" s="53">
        <v>67.599999999999994</v>
      </c>
      <c r="P246" s="53">
        <v>25.3</v>
      </c>
      <c r="Q246" s="53">
        <v>7.1</v>
      </c>
      <c r="R246" s="63">
        <v>13292.5</v>
      </c>
      <c r="S246">
        <f t="shared" si="29"/>
        <v>4.1236066689862163</v>
      </c>
      <c r="T246" s="27">
        <v>13783.5</v>
      </c>
      <c r="U246">
        <f t="shared" si="30"/>
        <v>4.1393595105819161</v>
      </c>
      <c r="V246">
        <v>7285</v>
      </c>
      <c r="W246">
        <f t="shared" si="31"/>
        <v>3.8624295561060089</v>
      </c>
      <c r="X246">
        <v>15.5</v>
      </c>
      <c r="Y246">
        <f t="shared" si="32"/>
        <v>1.1903316981702914</v>
      </c>
      <c r="Z246">
        <v>4.0999999999999996</v>
      </c>
      <c r="AA246">
        <f t="shared" si="33"/>
        <v>0.61278385671973545</v>
      </c>
      <c r="AB246">
        <v>3.5</v>
      </c>
      <c r="AC246">
        <f t="shared" si="34"/>
        <v>0.54406804435027567</v>
      </c>
      <c r="AD246" s="71">
        <v>120</v>
      </c>
      <c r="AE246">
        <f t="shared" si="35"/>
        <v>2.0791812460476247</v>
      </c>
      <c r="AF246" s="15"/>
      <c r="AG246" t="e">
        <f t="shared" si="36"/>
        <v>#NUM!</v>
      </c>
      <c r="AH246" s="18">
        <v>9.6</v>
      </c>
    </row>
    <row r="247" spans="1:34" ht="16" x14ac:dyDescent="0.2">
      <c r="A247" s="2" t="s">
        <v>267</v>
      </c>
      <c r="B247" s="3">
        <v>99000</v>
      </c>
      <c r="C247">
        <v>3.8997000000000002</v>
      </c>
      <c r="D247" s="48">
        <v>4.6811999999999996</v>
      </c>
      <c r="F247" s="48">
        <v>2.8288000000000002</v>
      </c>
      <c r="G247" s="48">
        <v>12.486499999999999</v>
      </c>
      <c r="H247" s="5">
        <v>9.9700000000000006</v>
      </c>
      <c r="I247" s="48">
        <v>24.32</v>
      </c>
      <c r="J247" s="48">
        <v>34.56</v>
      </c>
      <c r="K247" s="48">
        <v>41.13</v>
      </c>
      <c r="L247" s="3">
        <v>6000</v>
      </c>
      <c r="M247">
        <f t="shared" si="28"/>
        <v>3.7781512503836434</v>
      </c>
      <c r="N247" s="9">
        <v>74000</v>
      </c>
      <c r="O247" s="53">
        <v>73.599999999999994</v>
      </c>
      <c r="P247" s="53">
        <v>16.399999999999999</v>
      </c>
      <c r="Q247" s="53">
        <v>10</v>
      </c>
      <c r="R247" s="63">
        <v>8669</v>
      </c>
      <c r="S247">
        <f t="shared" si="29"/>
        <v>3.9379690029514527</v>
      </c>
      <c r="T247" s="27">
        <v>2420</v>
      </c>
      <c r="U247">
        <f t="shared" si="30"/>
        <v>3.3838153659804311</v>
      </c>
      <c r="V247">
        <v>8620</v>
      </c>
      <c r="W247">
        <f t="shared" si="31"/>
        <v>3.9355072658247128</v>
      </c>
      <c r="X247">
        <v>80</v>
      </c>
      <c r="Y247">
        <f t="shared" si="32"/>
        <v>1.9030899869919435</v>
      </c>
      <c r="Z247">
        <v>18.2</v>
      </c>
      <c r="AA247">
        <f t="shared" si="33"/>
        <v>1.2600713879850747</v>
      </c>
      <c r="AB247">
        <v>9.1999999999999993</v>
      </c>
      <c r="AC247">
        <f t="shared" si="34"/>
        <v>0.96378782734555524</v>
      </c>
      <c r="AD247" s="13">
        <v>19</v>
      </c>
      <c r="AE247">
        <f t="shared" si="35"/>
        <v>1.2787536009528289</v>
      </c>
      <c r="AF247" s="15">
        <v>20</v>
      </c>
      <c r="AG247">
        <f t="shared" si="36"/>
        <v>1.3010299956639813</v>
      </c>
      <c r="AH247" s="18">
        <v>9.6999999999999993</v>
      </c>
    </row>
    <row r="248" spans="1:34" ht="16" x14ac:dyDescent="0.2">
      <c r="A248" s="2" t="s">
        <v>268</v>
      </c>
      <c r="B248" s="3">
        <v>115000</v>
      </c>
      <c r="C248">
        <v>3.9861</v>
      </c>
      <c r="D248" s="48">
        <v>4.6771000000000003</v>
      </c>
      <c r="F248" s="48">
        <v>2.8614000000000002</v>
      </c>
      <c r="G248" s="48">
        <v>12.614500000000001</v>
      </c>
      <c r="H248" s="5">
        <v>10.06</v>
      </c>
      <c r="I248" s="48">
        <v>23.72</v>
      </c>
      <c r="J248" s="48">
        <v>36.71</v>
      </c>
      <c r="K248" s="48">
        <v>39.57</v>
      </c>
      <c r="L248" s="3">
        <v>6000</v>
      </c>
      <c r="M248">
        <f t="shared" si="28"/>
        <v>3.7781512503836434</v>
      </c>
      <c r="N248" s="9">
        <v>124000</v>
      </c>
      <c r="O248" s="53">
        <v>68.3</v>
      </c>
      <c r="P248" s="53">
        <v>20</v>
      </c>
      <c r="Q248" s="53">
        <v>11.7</v>
      </c>
      <c r="R248" s="63">
        <v>21000</v>
      </c>
      <c r="S248">
        <f t="shared" si="29"/>
        <v>4.3222192947339195</v>
      </c>
      <c r="T248" s="27">
        <v>11994.5</v>
      </c>
      <c r="U248">
        <f t="shared" si="30"/>
        <v>4.0789821487801428</v>
      </c>
      <c r="V248">
        <v>4010</v>
      </c>
      <c r="W248">
        <f t="shared" si="31"/>
        <v>3.6031443726201822</v>
      </c>
      <c r="X248">
        <v>160</v>
      </c>
      <c r="Y248">
        <f t="shared" si="32"/>
        <v>2.2041199826559246</v>
      </c>
      <c r="Z248">
        <v>9.4</v>
      </c>
      <c r="AA248">
        <f t="shared" si="33"/>
        <v>0.97312785359969867</v>
      </c>
      <c r="AB248">
        <v>4</v>
      </c>
      <c r="AC248">
        <f t="shared" si="34"/>
        <v>0.6020599913279624</v>
      </c>
      <c r="AD248" s="13">
        <v>190</v>
      </c>
      <c r="AE248">
        <f t="shared" si="35"/>
        <v>2.2787536009528289</v>
      </c>
      <c r="AF248" s="15">
        <v>60</v>
      </c>
      <c r="AG248">
        <f t="shared" si="36"/>
        <v>1.7781512503836436</v>
      </c>
      <c r="AH248" s="18">
        <v>9.1999999999999993</v>
      </c>
    </row>
    <row r="249" spans="1:34" ht="16" x14ac:dyDescent="0.2">
      <c r="A249" s="2" t="s">
        <v>269</v>
      </c>
      <c r="B249" s="3">
        <v>39000</v>
      </c>
      <c r="C249">
        <v>2.8626</v>
      </c>
      <c r="D249" s="48">
        <v>4.8174999999999999</v>
      </c>
      <c r="F249" s="48">
        <v>3.1214</v>
      </c>
      <c r="G249" s="48">
        <v>11.932399999999999</v>
      </c>
      <c r="H249" s="5">
        <v>10.1</v>
      </c>
      <c r="I249" s="48">
        <v>26.009999999999998</v>
      </c>
      <c r="J249" s="48">
        <v>34.82</v>
      </c>
      <c r="K249" s="48">
        <v>39.17</v>
      </c>
      <c r="L249" s="3">
        <v>1000</v>
      </c>
      <c r="M249">
        <f t="shared" si="28"/>
        <v>3</v>
      </c>
      <c r="N249" s="9">
        <v>127000</v>
      </c>
      <c r="O249" s="53">
        <v>69.099999999999994</v>
      </c>
      <c r="P249" s="53">
        <v>27.200000000000003</v>
      </c>
      <c r="Q249" s="53">
        <v>3.7000000000000006</v>
      </c>
      <c r="R249" s="63">
        <v>310</v>
      </c>
      <c r="S249">
        <f t="shared" si="29"/>
        <v>2.4913616938342726</v>
      </c>
      <c r="T249" s="27">
        <v>700</v>
      </c>
      <c r="U249">
        <f t="shared" si="30"/>
        <v>2.8450980400142569</v>
      </c>
      <c r="V249">
        <v>20</v>
      </c>
      <c r="W249">
        <f t="shared" si="31"/>
        <v>1.3010299956639813</v>
      </c>
      <c r="X249">
        <v>0.125</v>
      </c>
      <c r="Y249">
        <f t="shared" si="32"/>
        <v>-0.90308998699194354</v>
      </c>
      <c r="Z249">
        <v>1.4</v>
      </c>
      <c r="AA249">
        <f t="shared" si="33"/>
        <v>0.14612803567823801</v>
      </c>
      <c r="AB249">
        <v>3</v>
      </c>
      <c r="AC249">
        <f t="shared" si="34"/>
        <v>0.47712125471966244</v>
      </c>
      <c r="AD249" s="13">
        <v>19</v>
      </c>
      <c r="AE249">
        <f t="shared" si="35"/>
        <v>1.2787536009528289</v>
      </c>
      <c r="AF249" s="15">
        <v>20</v>
      </c>
      <c r="AG249">
        <f t="shared" si="36"/>
        <v>1.3010299956639813</v>
      </c>
      <c r="AH249" s="18">
        <v>9</v>
      </c>
    </row>
    <row r="250" spans="1:34" ht="16" x14ac:dyDescent="0.2">
      <c r="A250" s="2" t="s">
        <v>270</v>
      </c>
      <c r="B250" s="3">
        <v>40000</v>
      </c>
      <c r="C250">
        <v>3.9666000000000001</v>
      </c>
      <c r="D250" s="48">
        <v>4.7846000000000002</v>
      </c>
      <c r="F250" s="48">
        <v>3.2624</v>
      </c>
      <c r="G250" s="48">
        <v>13.141999999999998</v>
      </c>
      <c r="H250" s="5">
        <v>9.9700000000000006</v>
      </c>
      <c r="I250" s="48">
        <v>26.530000000000005</v>
      </c>
      <c r="J250" s="48">
        <v>37.56</v>
      </c>
      <c r="K250" s="48">
        <v>35.909999999999997</v>
      </c>
      <c r="L250" s="3">
        <v>1000</v>
      </c>
      <c r="M250">
        <f t="shared" si="28"/>
        <v>3</v>
      </c>
      <c r="N250" s="9">
        <v>192000</v>
      </c>
      <c r="O250" s="53">
        <v>72.3</v>
      </c>
      <c r="P250" s="53">
        <v>20.100000000000001</v>
      </c>
      <c r="Q250" s="53">
        <v>7.6</v>
      </c>
      <c r="R250" s="63">
        <v>290</v>
      </c>
      <c r="S250">
        <f t="shared" si="29"/>
        <v>2.4623979978989561</v>
      </c>
      <c r="T250" s="27">
        <v>460</v>
      </c>
      <c r="U250">
        <f t="shared" si="30"/>
        <v>2.6627578316815739</v>
      </c>
      <c r="V250">
        <v>90</v>
      </c>
      <c r="W250">
        <f t="shared" si="31"/>
        <v>1.954242509439325</v>
      </c>
      <c r="X250">
        <v>10</v>
      </c>
      <c r="Y250">
        <f t="shared" si="32"/>
        <v>1</v>
      </c>
      <c r="Z250">
        <v>0.8</v>
      </c>
      <c r="AA250">
        <f t="shared" si="33"/>
        <v>-9.6910013008056392E-2</v>
      </c>
      <c r="AB250">
        <v>0.9</v>
      </c>
      <c r="AC250">
        <f t="shared" si="34"/>
        <v>-4.5757490560675115E-2</v>
      </c>
      <c r="AD250" s="13">
        <v>40</v>
      </c>
      <c r="AE250">
        <f t="shared" si="35"/>
        <v>1.6020599913279623</v>
      </c>
      <c r="AF250" s="15"/>
      <c r="AG250" t="e">
        <f t="shared" si="36"/>
        <v>#NUM!</v>
      </c>
      <c r="AH250" s="18">
        <v>5.8</v>
      </c>
    </row>
    <row r="251" spans="1:34" ht="16" x14ac:dyDescent="0.2">
      <c r="A251" s="2" t="s">
        <v>271</v>
      </c>
      <c r="B251" s="3">
        <v>37000</v>
      </c>
      <c r="C251">
        <v>4.1078000000000001</v>
      </c>
      <c r="D251" s="48">
        <v>4.7874999999999996</v>
      </c>
      <c r="F251" s="48">
        <v>3.3050999999999995</v>
      </c>
      <c r="G251" s="48">
        <v>13.3317</v>
      </c>
      <c r="H251" s="5">
        <v>8.2100000000000009</v>
      </c>
      <c r="I251" s="48">
        <v>26.74</v>
      </c>
      <c r="J251" s="48">
        <v>39.020000000000003</v>
      </c>
      <c r="K251" s="48">
        <v>34.24</v>
      </c>
      <c r="L251" s="3">
        <v>6000</v>
      </c>
      <c r="M251">
        <f t="shared" si="28"/>
        <v>3.7781512503836434</v>
      </c>
      <c r="N251" s="9">
        <v>42000</v>
      </c>
      <c r="O251" s="53">
        <v>63.5</v>
      </c>
      <c r="P251" s="53">
        <v>25.4</v>
      </c>
      <c r="Q251" s="53">
        <v>11.1</v>
      </c>
      <c r="R251" s="63">
        <v>270</v>
      </c>
      <c r="S251">
        <f t="shared" si="29"/>
        <v>2.4313637641589874</v>
      </c>
      <c r="T251" s="27">
        <v>650</v>
      </c>
      <c r="U251">
        <f t="shared" si="30"/>
        <v>2.8129133566428557</v>
      </c>
      <c r="V251">
        <v>30</v>
      </c>
      <c r="W251">
        <f t="shared" si="31"/>
        <v>1.4771212547196624</v>
      </c>
      <c r="X251">
        <v>5.5</v>
      </c>
      <c r="Y251">
        <f t="shared" si="32"/>
        <v>0.74036268949424389</v>
      </c>
      <c r="Z251">
        <v>0.4</v>
      </c>
      <c r="AA251">
        <f t="shared" si="33"/>
        <v>-0.3979400086720376</v>
      </c>
      <c r="AB251">
        <v>0.4</v>
      </c>
      <c r="AC251">
        <f t="shared" si="34"/>
        <v>-0.3979400086720376</v>
      </c>
      <c r="AD251" s="13">
        <v>220</v>
      </c>
      <c r="AE251">
        <f t="shared" si="35"/>
        <v>2.3424226808222062</v>
      </c>
      <c r="AF251" s="15"/>
      <c r="AG251" t="e">
        <f t="shared" si="36"/>
        <v>#NUM!</v>
      </c>
      <c r="AH251" s="18">
        <v>6</v>
      </c>
    </row>
    <row r="252" spans="1:34" ht="16" x14ac:dyDescent="0.2">
      <c r="A252" s="2" t="s">
        <v>272</v>
      </c>
      <c r="B252" s="3">
        <v>31000</v>
      </c>
      <c r="C252">
        <v>3.8688000000000002</v>
      </c>
      <c r="D252" s="48">
        <v>4.7824</v>
      </c>
      <c r="F252" s="48">
        <v>3.3047</v>
      </c>
      <c r="G252" s="48">
        <v>13.0748</v>
      </c>
      <c r="H252" s="5">
        <v>9.9600000000000009</v>
      </c>
      <c r="I252" s="48">
        <v>26.88</v>
      </c>
      <c r="J252" s="48">
        <v>35.21</v>
      </c>
      <c r="K252" s="48">
        <v>37.9</v>
      </c>
      <c r="L252" s="3">
        <v>1000</v>
      </c>
      <c r="M252">
        <f t="shared" si="28"/>
        <v>3</v>
      </c>
      <c r="N252" s="9">
        <v>40000</v>
      </c>
      <c r="O252" s="53">
        <v>66.7</v>
      </c>
      <c r="P252" s="53">
        <v>21.7</v>
      </c>
      <c r="Q252" s="53">
        <v>11.7</v>
      </c>
      <c r="R252" s="63">
        <v>200</v>
      </c>
      <c r="S252">
        <f t="shared" si="29"/>
        <v>2.3010299956639813</v>
      </c>
      <c r="T252" s="27">
        <v>300</v>
      </c>
      <c r="U252">
        <f t="shared" si="30"/>
        <v>2.4771212547196626</v>
      </c>
      <c r="V252">
        <v>90</v>
      </c>
      <c r="W252">
        <f t="shared" si="31"/>
        <v>1.954242509439325</v>
      </c>
      <c r="X252">
        <v>0.5</v>
      </c>
      <c r="Y252">
        <f t="shared" si="32"/>
        <v>-0.3010299956639812</v>
      </c>
      <c r="Z252">
        <v>0.9</v>
      </c>
      <c r="AA252">
        <f t="shared" si="33"/>
        <v>-4.5757490560675115E-2</v>
      </c>
      <c r="AB252">
        <v>1.4</v>
      </c>
      <c r="AC252">
        <f t="shared" si="34"/>
        <v>0.14612803567823801</v>
      </c>
      <c r="AD252" s="13">
        <v>19</v>
      </c>
      <c r="AE252">
        <f t="shared" si="35"/>
        <v>1.2787536009528289</v>
      </c>
      <c r="AF252" s="15"/>
      <c r="AG252" t="e">
        <f t="shared" si="36"/>
        <v>#NUM!</v>
      </c>
      <c r="AH252" s="18">
        <v>5.7</v>
      </c>
    </row>
    <row r="253" spans="1:34" ht="16" x14ac:dyDescent="0.2">
      <c r="A253" s="2" t="s">
        <v>273</v>
      </c>
      <c r="B253" s="3">
        <v>49000</v>
      </c>
      <c r="C253">
        <v>3.8998999999999997</v>
      </c>
      <c r="D253" s="48">
        <v>4.7870999999999997</v>
      </c>
      <c r="F253" s="48">
        <v>3.1568000000000001</v>
      </c>
      <c r="G253" s="48">
        <v>12.938600000000001</v>
      </c>
      <c r="H253" s="5">
        <v>8.6</v>
      </c>
      <c r="I253" s="48">
        <v>27.63</v>
      </c>
      <c r="J253" s="48">
        <v>33.57</v>
      </c>
      <c r="K253" s="48">
        <v>38.79</v>
      </c>
      <c r="L253" s="3">
        <v>1000</v>
      </c>
      <c r="M253">
        <f t="shared" si="28"/>
        <v>3</v>
      </c>
      <c r="N253" s="9">
        <v>34000</v>
      </c>
      <c r="O253" s="53">
        <v>64.7</v>
      </c>
      <c r="P253" s="53">
        <v>21.6</v>
      </c>
      <c r="Q253" s="53">
        <v>13.699999999999998</v>
      </c>
      <c r="R253" s="63">
        <v>320</v>
      </c>
      <c r="S253">
        <f t="shared" si="29"/>
        <v>2.5051499783199058</v>
      </c>
      <c r="T253" s="27">
        <v>1150</v>
      </c>
      <c r="U253">
        <f t="shared" si="30"/>
        <v>3.0606978403536118</v>
      </c>
      <c r="V253">
        <v>25</v>
      </c>
      <c r="W253">
        <f t="shared" si="31"/>
        <v>1.3979400086720377</v>
      </c>
      <c r="X253">
        <v>5.5</v>
      </c>
      <c r="Y253">
        <f t="shared" si="32"/>
        <v>0.74036268949424389</v>
      </c>
      <c r="Z253">
        <v>0.5</v>
      </c>
      <c r="AA253">
        <f t="shared" si="33"/>
        <v>-0.3010299956639812</v>
      </c>
      <c r="AB253">
        <v>0.4</v>
      </c>
      <c r="AC253">
        <f t="shared" si="34"/>
        <v>-0.3979400086720376</v>
      </c>
      <c r="AD253" s="13">
        <v>40</v>
      </c>
      <c r="AE253">
        <f t="shared" si="35"/>
        <v>1.6020599913279623</v>
      </c>
      <c r="AF253" s="15"/>
      <c r="AG253" t="e">
        <f t="shared" si="36"/>
        <v>#NUM!</v>
      </c>
      <c r="AH253" s="18">
        <v>3.7</v>
      </c>
    </row>
    <row r="254" spans="1:34" ht="16" x14ac:dyDescent="0.2">
      <c r="A254" s="2" t="s">
        <v>274</v>
      </c>
      <c r="B254" s="3">
        <v>48000</v>
      </c>
      <c r="C254">
        <v>3.9678</v>
      </c>
      <c r="D254" s="48">
        <v>4.7275</v>
      </c>
      <c r="F254" s="48">
        <v>3.1511999999999998</v>
      </c>
      <c r="G254" s="48">
        <v>12.976100000000002</v>
      </c>
      <c r="H254" s="5">
        <v>8.6999999999999993</v>
      </c>
      <c r="I254" s="48">
        <v>26.950000000000003</v>
      </c>
      <c r="J254" s="48">
        <v>35.94</v>
      </c>
      <c r="K254" s="48">
        <v>37.11</v>
      </c>
      <c r="L254" s="3">
        <v>1000</v>
      </c>
      <c r="M254">
        <f t="shared" si="28"/>
        <v>3</v>
      </c>
      <c r="N254" s="9">
        <v>43000</v>
      </c>
      <c r="O254" s="53">
        <v>62.5</v>
      </c>
      <c r="P254" s="53">
        <v>23.4</v>
      </c>
      <c r="Q254" s="53">
        <v>14.099999999999998</v>
      </c>
      <c r="R254" s="63">
        <v>520</v>
      </c>
      <c r="S254">
        <f t="shared" si="29"/>
        <v>2.716003343634799</v>
      </c>
      <c r="T254" s="27">
        <v>3450</v>
      </c>
      <c r="U254">
        <f t="shared" si="30"/>
        <v>3.537819095073274</v>
      </c>
      <c r="V254">
        <v>20</v>
      </c>
      <c r="W254">
        <f t="shared" si="31"/>
        <v>1.3010299956639813</v>
      </c>
      <c r="X254">
        <v>3.5</v>
      </c>
      <c r="Y254">
        <f t="shared" si="32"/>
        <v>0.54406804435027567</v>
      </c>
      <c r="Z254">
        <v>2</v>
      </c>
      <c r="AA254">
        <f t="shared" si="33"/>
        <v>0.3010299956639812</v>
      </c>
      <c r="AB254">
        <v>1.3</v>
      </c>
      <c r="AC254">
        <f t="shared" si="34"/>
        <v>0.11394335230683679</v>
      </c>
      <c r="AD254" s="13">
        <v>64</v>
      </c>
      <c r="AE254">
        <f t="shared" si="35"/>
        <v>1.8061799739838871</v>
      </c>
      <c r="AF254" s="15">
        <v>40</v>
      </c>
      <c r="AG254">
        <f t="shared" si="36"/>
        <v>1.6020599913279623</v>
      </c>
      <c r="AH254" s="18">
        <v>3.9</v>
      </c>
    </row>
    <row r="255" spans="1:34" ht="16" x14ac:dyDescent="0.2">
      <c r="A255" s="2" t="s">
        <v>275</v>
      </c>
      <c r="B255" s="3">
        <v>191000</v>
      </c>
      <c r="C255">
        <v>4.0404999999999998</v>
      </c>
      <c r="D255" s="48">
        <v>4.7220000000000004</v>
      </c>
      <c r="F255" s="48">
        <v>3.1494</v>
      </c>
      <c r="G255" s="48">
        <v>13.0387</v>
      </c>
      <c r="H255" s="5">
        <v>10.71</v>
      </c>
      <c r="I255" s="48">
        <v>26.52</v>
      </c>
      <c r="J255" s="48">
        <v>37.700000000000003</v>
      </c>
      <c r="K255" s="48">
        <v>35.78</v>
      </c>
      <c r="L255" s="3">
        <v>11000</v>
      </c>
      <c r="M255">
        <f t="shared" si="28"/>
        <v>4.0413926851582254</v>
      </c>
      <c r="N255" s="9">
        <v>62000</v>
      </c>
      <c r="O255" s="53">
        <v>71</v>
      </c>
      <c r="P255" s="53">
        <v>20.399999999999999</v>
      </c>
      <c r="Q255" s="53">
        <v>8.6</v>
      </c>
      <c r="R255" s="63">
        <v>57000</v>
      </c>
      <c r="S255">
        <f t="shared" si="29"/>
        <v>4.7558748556724915</v>
      </c>
      <c r="T255" s="27">
        <v>44000</v>
      </c>
      <c r="U255">
        <f t="shared" si="30"/>
        <v>4.6434526764861879</v>
      </c>
      <c r="V255">
        <v>5</v>
      </c>
      <c r="W255">
        <f t="shared" si="31"/>
        <v>0.69897000433601886</v>
      </c>
      <c r="X255">
        <v>312.5</v>
      </c>
      <c r="Y255">
        <f t="shared" si="32"/>
        <v>2.4948500216800942</v>
      </c>
      <c r="Z255">
        <v>2.8</v>
      </c>
      <c r="AA255">
        <f t="shared" si="33"/>
        <v>0.44715803134221921</v>
      </c>
      <c r="AB255">
        <v>4.2857142857142856</v>
      </c>
      <c r="AC255">
        <f t="shared" si="34"/>
        <v>0.63202321470540557</v>
      </c>
      <c r="AD255" s="71">
        <v>120</v>
      </c>
      <c r="AE255">
        <f t="shared" si="35"/>
        <v>2.0791812460476247</v>
      </c>
      <c r="AF255" s="15"/>
      <c r="AG255" t="e">
        <f t="shared" si="36"/>
        <v>#NUM!</v>
      </c>
      <c r="AH255" s="18">
        <v>9.6</v>
      </c>
    </row>
    <row r="256" spans="1:34" ht="16" x14ac:dyDescent="0.2">
      <c r="A256" s="2" t="s">
        <v>276</v>
      </c>
      <c r="B256" s="3">
        <v>229000</v>
      </c>
      <c r="C256">
        <v>4.6394000000000002</v>
      </c>
      <c r="D256" s="48">
        <v>4.7789000000000001</v>
      </c>
      <c r="F256" s="48">
        <v>3.2940999999999998</v>
      </c>
      <c r="G256" s="48">
        <v>13.8408</v>
      </c>
      <c r="H256" s="5">
        <v>13.95</v>
      </c>
      <c r="I256" s="48">
        <v>26.44</v>
      </c>
      <c r="J256" s="48">
        <v>40.68</v>
      </c>
      <c r="K256" s="48">
        <v>32.880000000000003</v>
      </c>
      <c r="L256" s="6"/>
      <c r="M256" t="e">
        <f t="shared" si="28"/>
        <v>#NUM!</v>
      </c>
      <c r="N256" s="9">
        <v>212000</v>
      </c>
      <c r="O256" s="53">
        <v>78.599999999999994</v>
      </c>
      <c r="P256" s="53">
        <v>14.6</v>
      </c>
      <c r="Q256" s="53">
        <v>6.8000000000000007</v>
      </c>
      <c r="R256" s="63">
        <v>5569.5</v>
      </c>
      <c r="S256">
        <f t="shared" si="29"/>
        <v>3.7458162082818403</v>
      </c>
      <c r="T256" s="27">
        <v>3540</v>
      </c>
      <c r="U256">
        <f t="shared" si="30"/>
        <v>3.5490032620257876</v>
      </c>
      <c r="V256">
        <v>1.25</v>
      </c>
      <c r="W256">
        <f t="shared" si="31"/>
        <v>9.691001300805642E-2</v>
      </c>
      <c r="X256">
        <v>145</v>
      </c>
      <c r="Y256">
        <f t="shared" si="32"/>
        <v>2.1613680022349748</v>
      </c>
      <c r="Z256">
        <v>2.8</v>
      </c>
      <c r="AA256">
        <f t="shared" si="33"/>
        <v>0.44715803134221921</v>
      </c>
      <c r="AB256">
        <v>2.8</v>
      </c>
      <c r="AC256">
        <f t="shared" si="34"/>
        <v>0.44715803134221921</v>
      </c>
      <c r="AD256" s="13">
        <v>340</v>
      </c>
      <c r="AE256">
        <f t="shared" si="35"/>
        <v>2.5314789170422549</v>
      </c>
      <c r="AF256" s="15">
        <v>20</v>
      </c>
      <c r="AG256">
        <f t="shared" si="36"/>
        <v>1.3010299956639813</v>
      </c>
      <c r="AH256" s="18">
        <v>9.6</v>
      </c>
    </row>
    <row r="257" spans="1:34" ht="16" x14ac:dyDescent="0.2">
      <c r="A257" s="2" t="s">
        <v>278</v>
      </c>
      <c r="B257" s="3">
        <v>207000</v>
      </c>
      <c r="C257">
        <v>4.5308999999999999</v>
      </c>
      <c r="D257" s="48">
        <v>4.8148</v>
      </c>
      <c r="F257" s="48">
        <v>3.3193000000000001</v>
      </c>
      <c r="G257" s="48">
        <v>13.787099999999999</v>
      </c>
      <c r="H257" s="5">
        <v>11.11</v>
      </c>
      <c r="I257" s="48">
        <v>26.5</v>
      </c>
      <c r="J257" s="48">
        <v>38.94</v>
      </c>
      <c r="K257" s="48">
        <v>34.56</v>
      </c>
      <c r="L257" s="3">
        <v>3000</v>
      </c>
      <c r="M257">
        <f t="shared" si="28"/>
        <v>3.4771212547196626</v>
      </c>
      <c r="N257" s="9">
        <v>194000</v>
      </c>
      <c r="O257" s="53">
        <v>72.8</v>
      </c>
      <c r="P257" s="53">
        <v>19</v>
      </c>
      <c r="Q257" s="53">
        <v>8.3000000000000007</v>
      </c>
      <c r="R257" s="63">
        <v>1430</v>
      </c>
      <c r="S257">
        <f t="shared" si="29"/>
        <v>3.1553360374650619</v>
      </c>
      <c r="T257" s="27">
        <v>2340</v>
      </c>
      <c r="U257">
        <f t="shared" si="30"/>
        <v>3.369215857410143</v>
      </c>
      <c r="V257">
        <v>25</v>
      </c>
      <c r="W257">
        <f t="shared" si="31"/>
        <v>1.3979400086720377</v>
      </c>
      <c r="X257">
        <v>9.5</v>
      </c>
      <c r="Y257">
        <f t="shared" si="32"/>
        <v>0.97772360528884772</v>
      </c>
      <c r="Z257">
        <v>5.6</v>
      </c>
      <c r="AA257">
        <f t="shared" si="33"/>
        <v>0.74818802700620035</v>
      </c>
      <c r="AB257">
        <v>2.9</v>
      </c>
      <c r="AC257">
        <f t="shared" si="34"/>
        <v>0.46239799789895608</v>
      </c>
      <c r="AD257" s="13">
        <v>400</v>
      </c>
      <c r="AE257">
        <f t="shared" si="35"/>
        <v>2.6020599913279625</v>
      </c>
      <c r="AF257" s="15">
        <v>20</v>
      </c>
      <c r="AG257">
        <f t="shared" si="36"/>
        <v>1.3010299956639813</v>
      </c>
      <c r="AH257" s="18">
        <v>9.4</v>
      </c>
    </row>
    <row r="258" spans="1:34" ht="16" x14ac:dyDescent="0.2">
      <c r="A258" s="2" t="s">
        <v>279</v>
      </c>
      <c r="B258" s="3">
        <v>173000</v>
      </c>
      <c r="C258">
        <v>5.0663</v>
      </c>
      <c r="D258" s="48">
        <v>4.4969999999999999</v>
      </c>
      <c r="F258" s="48">
        <v>3.3397000000000001</v>
      </c>
      <c r="G258" s="48">
        <v>13.991300000000001</v>
      </c>
      <c r="H258" s="5">
        <v>10.35</v>
      </c>
      <c r="I258" s="48">
        <v>25.370000000000005</v>
      </c>
      <c r="J258" s="48">
        <v>37.979999999999997</v>
      </c>
      <c r="K258" s="48">
        <v>36.65</v>
      </c>
      <c r="L258" s="3">
        <v>3000</v>
      </c>
      <c r="M258">
        <f t="shared" si="28"/>
        <v>3.4771212547196626</v>
      </c>
      <c r="N258" s="9">
        <v>107000</v>
      </c>
      <c r="O258" s="53">
        <v>65.599999999999994</v>
      </c>
      <c r="P258" s="53">
        <v>20.6</v>
      </c>
      <c r="Q258" s="53">
        <v>13.8</v>
      </c>
      <c r="R258" s="63">
        <v>2670</v>
      </c>
      <c r="S258">
        <f t="shared" si="29"/>
        <v>3.4265112613645754</v>
      </c>
      <c r="T258" s="27">
        <v>3460</v>
      </c>
      <c r="U258">
        <f t="shared" si="30"/>
        <v>3.5390760987927767</v>
      </c>
      <c r="V258">
        <v>1.25</v>
      </c>
      <c r="W258">
        <f t="shared" si="31"/>
        <v>9.691001300805642E-2</v>
      </c>
      <c r="X258">
        <v>5.5</v>
      </c>
      <c r="Y258">
        <f t="shared" si="32"/>
        <v>0.74036268949424389</v>
      </c>
      <c r="Z258">
        <v>7.8</v>
      </c>
      <c r="AA258">
        <f t="shared" si="33"/>
        <v>0.89209460269048035</v>
      </c>
      <c r="AB258">
        <v>5.2</v>
      </c>
      <c r="AC258">
        <f t="shared" si="34"/>
        <v>0.71600334363479923</v>
      </c>
      <c r="AD258" s="13">
        <v>400</v>
      </c>
      <c r="AE258">
        <f t="shared" si="35"/>
        <v>2.6020599913279625</v>
      </c>
      <c r="AF258" s="15">
        <v>20</v>
      </c>
      <c r="AG258">
        <f t="shared" si="36"/>
        <v>1.3010299956639813</v>
      </c>
      <c r="AH258" s="18">
        <v>9.6</v>
      </c>
    </row>
    <row r="259" spans="1:34" ht="16" x14ac:dyDescent="0.2">
      <c r="A259" s="2" t="s">
        <v>280</v>
      </c>
      <c r="B259" s="3">
        <v>155000</v>
      </c>
      <c r="C259">
        <v>4.1729000000000003</v>
      </c>
      <c r="D259" s="48">
        <v>4.7756999999999996</v>
      </c>
      <c r="F259" s="48">
        <v>3.0615999999999999</v>
      </c>
      <c r="G259" s="48">
        <v>13.138</v>
      </c>
      <c r="H259" s="5">
        <v>7.78</v>
      </c>
      <c r="I259" s="48">
        <v>25.290000000000003</v>
      </c>
      <c r="J259" s="48">
        <v>35.65</v>
      </c>
      <c r="K259" s="48">
        <v>39.06</v>
      </c>
      <c r="L259" s="3">
        <v>3000</v>
      </c>
      <c r="M259">
        <f t="shared" si="28"/>
        <v>3.4771212547196626</v>
      </c>
      <c r="N259" s="9">
        <v>133000</v>
      </c>
      <c r="O259" s="53">
        <v>67.7</v>
      </c>
      <c r="P259" s="53">
        <v>26.3</v>
      </c>
      <c r="Q259" s="53">
        <v>6.1</v>
      </c>
      <c r="R259" s="63">
        <v>2430</v>
      </c>
      <c r="S259">
        <f t="shared" si="29"/>
        <v>3.3856062735983121</v>
      </c>
      <c r="T259" s="27">
        <v>6141.5</v>
      </c>
      <c r="U259">
        <f t="shared" si="30"/>
        <v>3.7882744561838897</v>
      </c>
      <c r="V259">
        <v>95</v>
      </c>
      <c r="W259">
        <f t="shared" si="31"/>
        <v>1.9777236052888478</v>
      </c>
      <c r="X259">
        <v>42</v>
      </c>
      <c r="Y259">
        <f t="shared" si="32"/>
        <v>1.6232492903979006</v>
      </c>
      <c r="Z259">
        <v>4.2</v>
      </c>
      <c r="AA259">
        <f t="shared" si="33"/>
        <v>0.62324929039790045</v>
      </c>
      <c r="AB259">
        <v>4.7</v>
      </c>
      <c r="AC259">
        <f t="shared" si="34"/>
        <v>0.67209785793571752</v>
      </c>
      <c r="AD259" s="71">
        <v>110</v>
      </c>
      <c r="AE259">
        <f t="shared" si="35"/>
        <v>2.0413926851582249</v>
      </c>
      <c r="AF259" s="15">
        <v>20</v>
      </c>
      <c r="AG259">
        <f t="shared" si="36"/>
        <v>1.3010299956639813</v>
      </c>
      <c r="AH259" s="18">
        <v>9.1999999999999993</v>
      </c>
    </row>
    <row r="260" spans="1:34" ht="16" x14ac:dyDescent="0.2">
      <c r="A260" s="2" t="s">
        <v>281</v>
      </c>
      <c r="B260" s="3">
        <v>192000</v>
      </c>
      <c r="C260">
        <v>4.3773</v>
      </c>
      <c r="D260" s="48">
        <v>4.7313000000000001</v>
      </c>
      <c r="F260" s="48">
        <v>3.1743000000000001</v>
      </c>
      <c r="G260" s="48">
        <v>13.4222</v>
      </c>
      <c r="H260" s="5">
        <v>9.58</v>
      </c>
      <c r="I260" s="48">
        <v>26.5</v>
      </c>
      <c r="J260" s="48">
        <v>38.6</v>
      </c>
      <c r="K260" s="48">
        <v>34.9</v>
      </c>
      <c r="L260" s="3">
        <v>3000</v>
      </c>
      <c r="M260">
        <f t="shared" ref="M260:M323" si="37">LOG(L260)</f>
        <v>3.4771212547196626</v>
      </c>
      <c r="N260" s="9">
        <v>145000</v>
      </c>
      <c r="O260" s="53">
        <v>70.8</v>
      </c>
      <c r="P260" s="53">
        <v>25.6</v>
      </c>
      <c r="Q260" s="53">
        <v>3.7000000000000006</v>
      </c>
      <c r="R260" s="63">
        <v>13414</v>
      </c>
      <c r="S260">
        <f t="shared" ref="S260:S323" si="38">LOG(R260)</f>
        <v>4.1275583020046325</v>
      </c>
      <c r="T260" s="27">
        <v>11198.5</v>
      </c>
      <c r="U260">
        <f t="shared" ref="U260:U323" si="39">LOG(T260)</f>
        <v>4.0491598543353531</v>
      </c>
      <c r="V260">
        <v>965</v>
      </c>
      <c r="W260">
        <f t="shared" ref="W260:W323" si="40">LOG(V260)</f>
        <v>2.9845273133437926</v>
      </c>
      <c r="X260">
        <v>5</v>
      </c>
      <c r="Y260">
        <f t="shared" ref="Y260:Y323" si="41">LOG(X260)</f>
        <v>0.69897000433601886</v>
      </c>
      <c r="Z260">
        <v>2</v>
      </c>
      <c r="AA260">
        <f t="shared" ref="AA260:AA323" si="42">LOG(Z260)</f>
        <v>0.3010299956639812</v>
      </c>
      <c r="AB260">
        <v>3.2</v>
      </c>
      <c r="AC260">
        <f t="shared" ref="AC260:AC323" si="43">LOG(AB260)</f>
        <v>0.50514997831990605</v>
      </c>
      <c r="AD260" s="13">
        <v>64</v>
      </c>
      <c r="AE260">
        <f t="shared" ref="AE260:AE323" si="44">LOG(AD260)</f>
        <v>1.8061799739838871</v>
      </c>
      <c r="AF260" s="15">
        <v>40</v>
      </c>
      <c r="AG260">
        <f t="shared" si="36"/>
        <v>1.6020599913279623</v>
      </c>
      <c r="AH260" s="18">
        <v>9.5</v>
      </c>
    </row>
    <row r="261" spans="1:34" ht="16" x14ac:dyDescent="0.2">
      <c r="A261" s="2" t="s">
        <v>282</v>
      </c>
      <c r="B261" s="3">
        <v>240000</v>
      </c>
      <c r="C261">
        <v>5.3875000000000002</v>
      </c>
      <c r="D261" s="48">
        <v>4.5895999999999999</v>
      </c>
      <c r="F261" s="48">
        <v>3.1638000000000002</v>
      </c>
      <c r="G261" s="48">
        <v>14.258399999999998</v>
      </c>
      <c r="H261" s="5">
        <v>13.01</v>
      </c>
      <c r="I261" s="48">
        <v>24.99</v>
      </c>
      <c r="J261" s="48">
        <v>38.4</v>
      </c>
      <c r="K261" s="48">
        <v>36.61</v>
      </c>
      <c r="L261" s="3">
        <v>4000</v>
      </c>
      <c r="M261">
        <f t="shared" si="37"/>
        <v>3.6020599913279625</v>
      </c>
      <c r="N261" s="9">
        <v>169000</v>
      </c>
      <c r="O261" s="53">
        <v>75.2</v>
      </c>
      <c r="P261" s="53">
        <v>20.9</v>
      </c>
      <c r="Q261" s="53">
        <v>3.9</v>
      </c>
      <c r="R261" s="63">
        <v>6987.5</v>
      </c>
      <c r="S261">
        <f t="shared" si="38"/>
        <v>3.8443218208944798</v>
      </c>
      <c r="T261" s="27">
        <v>5229</v>
      </c>
      <c r="U261">
        <f t="shared" si="39"/>
        <v>3.7184186418296554</v>
      </c>
      <c r="V261">
        <v>25</v>
      </c>
      <c r="W261">
        <f t="shared" si="40"/>
        <v>1.3979400086720377</v>
      </c>
      <c r="X261">
        <v>13.5</v>
      </c>
      <c r="Y261">
        <f t="shared" si="41"/>
        <v>1.1303337684950061</v>
      </c>
      <c r="Z261">
        <v>9.6</v>
      </c>
      <c r="AA261">
        <f t="shared" si="42"/>
        <v>0.98227123303956843</v>
      </c>
      <c r="AB261">
        <v>3.5</v>
      </c>
      <c r="AC261">
        <f t="shared" si="43"/>
        <v>0.54406804435027567</v>
      </c>
      <c r="AD261" s="13">
        <v>390</v>
      </c>
      <c r="AE261">
        <f t="shared" si="44"/>
        <v>2.5910646070264991</v>
      </c>
      <c r="AF261" s="15">
        <v>20</v>
      </c>
      <c r="AG261">
        <f t="shared" ref="AG261:AG324" si="45">LOG(AF261)</f>
        <v>1.3010299956639813</v>
      </c>
      <c r="AH261" s="18">
        <v>3.9</v>
      </c>
    </row>
    <row r="262" spans="1:34" ht="16" x14ac:dyDescent="0.2">
      <c r="A262" s="2" t="s">
        <v>283</v>
      </c>
      <c r="B262" s="3">
        <v>214000</v>
      </c>
      <c r="C262">
        <v>4.5621999999999998</v>
      </c>
      <c r="D262" s="48">
        <v>4.6782000000000004</v>
      </c>
      <c r="F262" s="48">
        <v>3.3124000000000002</v>
      </c>
      <c r="G262" s="48">
        <v>13.6715</v>
      </c>
      <c r="H262" s="5">
        <v>10.01</v>
      </c>
      <c r="I262" s="48">
        <v>25.929999999999996</v>
      </c>
      <c r="J262" s="48">
        <v>39.840000000000003</v>
      </c>
      <c r="K262" s="48">
        <v>34.229999999999997</v>
      </c>
      <c r="L262" s="6"/>
      <c r="M262" t="e">
        <f t="shared" si="37"/>
        <v>#NUM!</v>
      </c>
      <c r="N262" s="9">
        <v>82000</v>
      </c>
      <c r="O262" s="53">
        <v>69.900000000000006</v>
      </c>
      <c r="P262" s="53">
        <v>18.7</v>
      </c>
      <c r="Q262" s="53">
        <v>11.4</v>
      </c>
      <c r="R262" s="63">
        <v>9896.5</v>
      </c>
      <c r="S262">
        <f t="shared" si="38"/>
        <v>3.9954816289973176</v>
      </c>
      <c r="T262" s="27">
        <v>9995</v>
      </c>
      <c r="U262">
        <f t="shared" si="39"/>
        <v>3.9997827984541359</v>
      </c>
      <c r="V262">
        <v>20</v>
      </c>
      <c r="W262">
        <f t="shared" si="40"/>
        <v>1.3010299956639813</v>
      </c>
      <c r="X262">
        <v>312.5</v>
      </c>
      <c r="Y262">
        <f t="shared" si="41"/>
        <v>2.4948500216800942</v>
      </c>
      <c r="Z262">
        <v>7.3</v>
      </c>
      <c r="AA262">
        <f t="shared" si="42"/>
        <v>0.86332286012045589</v>
      </c>
      <c r="AB262">
        <v>2.7</v>
      </c>
      <c r="AC262">
        <f t="shared" si="43"/>
        <v>0.43136376415898736</v>
      </c>
      <c r="AD262" s="13">
        <v>390</v>
      </c>
      <c r="AE262">
        <f t="shared" si="44"/>
        <v>2.5910646070264991</v>
      </c>
      <c r="AF262" s="15">
        <v>90</v>
      </c>
      <c r="AG262">
        <f t="shared" si="45"/>
        <v>1.954242509439325</v>
      </c>
      <c r="AH262" s="18">
        <v>6</v>
      </c>
    </row>
    <row r="263" spans="1:34" ht="16" x14ac:dyDescent="0.2">
      <c r="A263" s="2" t="s">
        <v>284</v>
      </c>
      <c r="B263" s="3">
        <v>200000</v>
      </c>
      <c r="C263">
        <v>4.6228999999999996</v>
      </c>
      <c r="D263" s="48">
        <v>4.6982999999999997</v>
      </c>
      <c r="F263" s="48">
        <v>3.3187000000000002</v>
      </c>
      <c r="G263" s="48">
        <v>13.748199999999999</v>
      </c>
      <c r="H263" s="5">
        <v>12.85</v>
      </c>
      <c r="I263" s="48">
        <v>26.539999999999996</v>
      </c>
      <c r="J263" s="48">
        <v>37.24</v>
      </c>
      <c r="K263" s="48">
        <v>36.22</v>
      </c>
      <c r="L263" s="3">
        <v>20000</v>
      </c>
      <c r="M263">
        <f t="shared" si="37"/>
        <v>4.3010299956639813</v>
      </c>
      <c r="N263" s="9">
        <v>220000</v>
      </c>
      <c r="O263" s="53">
        <v>71.400000000000006</v>
      </c>
      <c r="P263" s="53">
        <v>14.3</v>
      </c>
      <c r="Q263" s="53">
        <v>14.3</v>
      </c>
      <c r="R263" s="63">
        <v>54000</v>
      </c>
      <c r="S263">
        <f t="shared" si="38"/>
        <v>4.7323937598229682</v>
      </c>
      <c r="T263" s="27">
        <v>51000</v>
      </c>
      <c r="U263">
        <f t="shared" si="39"/>
        <v>4.7075701760979367</v>
      </c>
      <c r="V263">
        <v>30</v>
      </c>
      <c r="W263">
        <f t="shared" si="40"/>
        <v>1.4771212547196624</v>
      </c>
      <c r="X263">
        <v>3125</v>
      </c>
      <c r="Y263">
        <f t="shared" si="41"/>
        <v>3.4948500216800942</v>
      </c>
      <c r="Z263">
        <v>6.3</v>
      </c>
      <c r="AA263">
        <f t="shared" si="42"/>
        <v>0.79934054945358168</v>
      </c>
      <c r="AB263">
        <v>0.9</v>
      </c>
      <c r="AC263">
        <f t="shared" si="43"/>
        <v>-4.5757490560675115E-2</v>
      </c>
      <c r="AD263" s="71">
        <v>150</v>
      </c>
      <c r="AE263">
        <f t="shared" si="44"/>
        <v>2.1760912590556813</v>
      </c>
      <c r="AF263" s="15"/>
      <c r="AG263" t="e">
        <f t="shared" si="45"/>
        <v>#NUM!</v>
      </c>
      <c r="AH263" s="18">
        <v>6</v>
      </c>
    </row>
    <row r="264" spans="1:34" ht="16" x14ac:dyDescent="0.2">
      <c r="A264" s="2" t="s">
        <v>285</v>
      </c>
      <c r="B264" s="3">
        <v>121000</v>
      </c>
      <c r="C264">
        <v>4.8007999999999997</v>
      </c>
      <c r="D264" s="48">
        <v>4.6962000000000002</v>
      </c>
      <c r="F264" s="48">
        <v>3.2873000000000001</v>
      </c>
      <c r="G264" s="48">
        <v>13.8908</v>
      </c>
      <c r="H264" s="5">
        <v>12.81</v>
      </c>
      <c r="I264" s="48">
        <v>25.75</v>
      </c>
      <c r="J264" s="48">
        <v>38.6</v>
      </c>
      <c r="K264" s="48">
        <v>35.65</v>
      </c>
      <c r="L264" s="3">
        <v>2000</v>
      </c>
      <c r="M264">
        <f t="shared" si="37"/>
        <v>3.3010299956639813</v>
      </c>
      <c r="N264" s="9">
        <v>123000</v>
      </c>
      <c r="O264" s="53">
        <v>69.7</v>
      </c>
      <c r="P264" s="53">
        <v>24.9</v>
      </c>
      <c r="Q264" s="53">
        <v>5.4</v>
      </c>
      <c r="R264" s="63">
        <v>9356.5</v>
      </c>
      <c r="S264">
        <f t="shared" si="38"/>
        <v>3.9711134219270692</v>
      </c>
      <c r="T264" s="27"/>
      <c r="U264" t="e">
        <f t="shared" si="39"/>
        <v>#NUM!</v>
      </c>
      <c r="V264">
        <v>35</v>
      </c>
      <c r="W264">
        <f t="shared" si="40"/>
        <v>1.5440680443502757</v>
      </c>
      <c r="X264">
        <v>17.5</v>
      </c>
      <c r="Y264">
        <f t="shared" si="41"/>
        <v>1.2430380486862944</v>
      </c>
      <c r="Z264">
        <v>7.4</v>
      </c>
      <c r="AA264">
        <f t="shared" si="42"/>
        <v>0.86923171973097624</v>
      </c>
      <c r="AB264">
        <v>4.2</v>
      </c>
      <c r="AC264">
        <f t="shared" si="43"/>
        <v>0.62324929039790045</v>
      </c>
      <c r="AD264" s="71" t="s">
        <v>15</v>
      </c>
      <c r="AE264" t="e">
        <f t="shared" si="44"/>
        <v>#VALUE!</v>
      </c>
      <c r="AF264" s="15">
        <v>20</v>
      </c>
      <c r="AG264">
        <f t="shared" si="45"/>
        <v>1.3010299956639813</v>
      </c>
      <c r="AH264" s="18">
        <v>4.5</v>
      </c>
    </row>
    <row r="265" spans="1:34" ht="16" x14ac:dyDescent="0.2">
      <c r="A265" s="2" t="s">
        <v>286</v>
      </c>
      <c r="B265" s="3">
        <v>92000</v>
      </c>
      <c r="C265">
        <v>4.4633000000000003</v>
      </c>
      <c r="D265" s="48">
        <v>4.6829999999999998</v>
      </c>
      <c r="F265" s="48">
        <v>2.9847000000000001</v>
      </c>
      <c r="G265" s="48">
        <v>13.241300000000001</v>
      </c>
      <c r="H265" s="5">
        <v>11.1</v>
      </c>
      <c r="I265" s="48">
        <v>24.73</v>
      </c>
      <c r="J265" s="48">
        <v>38.659999999999997</v>
      </c>
      <c r="K265" s="48">
        <v>36.61</v>
      </c>
      <c r="L265" s="3">
        <v>1000</v>
      </c>
      <c r="M265">
        <f t="shared" si="37"/>
        <v>3</v>
      </c>
      <c r="N265" s="9">
        <v>88000</v>
      </c>
      <c r="O265" s="53">
        <v>62.9</v>
      </c>
      <c r="P265" s="53">
        <v>26.5</v>
      </c>
      <c r="Q265" s="53">
        <v>10.6</v>
      </c>
      <c r="R265" s="63">
        <v>640</v>
      </c>
      <c r="S265">
        <f t="shared" si="38"/>
        <v>2.8061799739838871</v>
      </c>
      <c r="T265" s="27">
        <v>640</v>
      </c>
      <c r="U265">
        <f t="shared" si="39"/>
        <v>2.8061799739838871</v>
      </c>
      <c r="V265">
        <v>30</v>
      </c>
      <c r="W265">
        <f t="shared" si="40"/>
        <v>1.4771212547196624</v>
      </c>
      <c r="X265">
        <v>0.5</v>
      </c>
      <c r="Y265">
        <f t="shared" si="41"/>
        <v>-0.3010299956639812</v>
      </c>
      <c r="Z265">
        <v>11.9</v>
      </c>
      <c r="AA265">
        <f t="shared" si="42"/>
        <v>1.0755469613925308</v>
      </c>
      <c r="AB265">
        <v>5.9</v>
      </c>
      <c r="AC265">
        <f t="shared" si="43"/>
        <v>0.77085201164214423</v>
      </c>
      <c r="AD265" s="71">
        <v>150</v>
      </c>
      <c r="AE265">
        <f t="shared" si="44"/>
        <v>2.1760912590556813</v>
      </c>
      <c r="AF265" s="15">
        <v>50</v>
      </c>
      <c r="AG265">
        <f t="shared" si="45"/>
        <v>1.6989700043360187</v>
      </c>
      <c r="AH265" s="18">
        <v>9.6</v>
      </c>
    </row>
    <row r="266" spans="1:34" ht="16" x14ac:dyDescent="0.2">
      <c r="A266" s="2" t="s">
        <v>287</v>
      </c>
      <c r="B266" s="3">
        <v>93000</v>
      </c>
      <c r="C266">
        <v>4.5137</v>
      </c>
      <c r="D266" s="48">
        <v>4.7294999999999998</v>
      </c>
      <c r="F266" s="48">
        <v>3.2076000000000002</v>
      </c>
      <c r="G266" s="48">
        <v>13.583899999999998</v>
      </c>
      <c r="H266" s="5">
        <v>11.52</v>
      </c>
      <c r="I266" s="48">
        <v>24.63</v>
      </c>
      <c r="J266" s="48">
        <v>38.229999999999997</v>
      </c>
      <c r="K266" s="48">
        <v>37.15</v>
      </c>
      <c r="L266" s="3">
        <v>2000</v>
      </c>
      <c r="M266">
        <f t="shared" si="37"/>
        <v>3.3010299956639813</v>
      </c>
      <c r="N266" s="9">
        <v>109000</v>
      </c>
      <c r="O266" s="53">
        <v>71.2</v>
      </c>
      <c r="P266" s="53">
        <v>26.400000000000002</v>
      </c>
      <c r="Q266" s="53">
        <v>2.5</v>
      </c>
      <c r="R266" s="63">
        <v>970</v>
      </c>
      <c r="S266">
        <f t="shared" si="38"/>
        <v>2.9867717342662448</v>
      </c>
      <c r="T266" s="27">
        <v>1000</v>
      </c>
      <c r="U266">
        <f t="shared" si="39"/>
        <v>3</v>
      </c>
      <c r="V266">
        <v>40</v>
      </c>
      <c r="W266">
        <f t="shared" si="40"/>
        <v>1.6020599913279623</v>
      </c>
      <c r="X266">
        <v>1</v>
      </c>
      <c r="Y266">
        <f t="shared" si="41"/>
        <v>0</v>
      </c>
      <c r="Z266">
        <v>7</v>
      </c>
      <c r="AA266">
        <f t="shared" si="42"/>
        <v>0.84509804001425681</v>
      </c>
      <c r="AB266">
        <v>4.3</v>
      </c>
      <c r="AC266">
        <f t="shared" si="43"/>
        <v>0.63346845557958653</v>
      </c>
      <c r="AD266" s="13">
        <v>480</v>
      </c>
      <c r="AE266">
        <f t="shared" si="44"/>
        <v>2.6812412373755872</v>
      </c>
      <c r="AF266" s="15">
        <v>50</v>
      </c>
      <c r="AG266">
        <f t="shared" si="45"/>
        <v>1.6989700043360187</v>
      </c>
      <c r="AH266" s="18">
        <v>9.4</v>
      </c>
    </row>
    <row r="267" spans="1:34" ht="16" x14ac:dyDescent="0.2">
      <c r="A267" s="2" t="s">
        <v>288</v>
      </c>
      <c r="B267" s="3">
        <v>164000</v>
      </c>
      <c r="C267">
        <v>4.4542999999999999</v>
      </c>
      <c r="D267" s="48">
        <v>4.4175000000000004</v>
      </c>
      <c r="F267" s="48">
        <v>3.573</v>
      </c>
      <c r="G267" s="48">
        <v>13.5769</v>
      </c>
      <c r="H267" s="5">
        <v>13.32</v>
      </c>
      <c r="I267" s="48">
        <v>27.089999999999996</v>
      </c>
      <c r="J267" s="48">
        <v>36.299999999999997</v>
      </c>
      <c r="K267" s="48">
        <v>36.619999999999997</v>
      </c>
      <c r="L267" s="3">
        <v>2000</v>
      </c>
      <c r="M267">
        <f t="shared" si="37"/>
        <v>3.3010299956639813</v>
      </c>
      <c r="N267" s="9">
        <v>140000</v>
      </c>
      <c r="O267" s="53">
        <v>68.3</v>
      </c>
      <c r="P267" s="53">
        <v>28.4</v>
      </c>
      <c r="Q267" s="53">
        <v>3.4000000000000004</v>
      </c>
      <c r="R267" s="63">
        <v>1750</v>
      </c>
      <c r="S267">
        <f t="shared" si="38"/>
        <v>3.2430380486862944</v>
      </c>
      <c r="T267" s="27">
        <v>2100</v>
      </c>
      <c r="U267">
        <f t="shared" si="39"/>
        <v>3.3222192947339191</v>
      </c>
      <c r="V267">
        <v>80</v>
      </c>
      <c r="W267">
        <f t="shared" si="40"/>
        <v>1.9030899869919435</v>
      </c>
      <c r="X267">
        <v>2.5</v>
      </c>
      <c r="Y267">
        <f t="shared" si="41"/>
        <v>0.3979400086720376</v>
      </c>
      <c r="Z267">
        <v>2.8</v>
      </c>
      <c r="AA267">
        <f t="shared" si="42"/>
        <v>0.44715803134221921</v>
      </c>
      <c r="AB267">
        <v>0.66666666666666663</v>
      </c>
      <c r="AC267">
        <f t="shared" si="43"/>
        <v>-0.17609125905568127</v>
      </c>
      <c r="AD267" s="13">
        <v>200</v>
      </c>
      <c r="AE267">
        <f t="shared" si="44"/>
        <v>2.3010299956639813</v>
      </c>
      <c r="AF267" s="15"/>
      <c r="AG267" t="e">
        <f t="shared" si="45"/>
        <v>#NUM!</v>
      </c>
      <c r="AH267" s="18">
        <v>7.4</v>
      </c>
    </row>
    <row r="268" spans="1:34" ht="16" x14ac:dyDescent="0.2">
      <c r="A268" s="2" t="s">
        <v>289</v>
      </c>
      <c r="B268" s="3">
        <v>110000</v>
      </c>
      <c r="C268">
        <v>4.9246999999999996</v>
      </c>
      <c r="D268" s="48">
        <v>4.4916</v>
      </c>
      <c r="F268" s="48">
        <v>3.5266999999999999</v>
      </c>
      <c r="G268" s="48">
        <v>14.058299999999999</v>
      </c>
      <c r="H268" s="5">
        <v>6.11</v>
      </c>
      <c r="I268" s="48">
        <v>29.580000000000002</v>
      </c>
      <c r="J268" s="48">
        <v>42.06</v>
      </c>
      <c r="K268" s="48">
        <v>28.360000000000003</v>
      </c>
      <c r="L268" s="6"/>
      <c r="M268" t="e">
        <f t="shared" si="37"/>
        <v>#NUM!</v>
      </c>
      <c r="N268" s="9">
        <v>119000</v>
      </c>
      <c r="O268" s="53">
        <v>67</v>
      </c>
      <c r="P268" s="53">
        <v>24</v>
      </c>
      <c r="Q268" s="53">
        <v>8.9</v>
      </c>
      <c r="R268" s="63">
        <v>500</v>
      </c>
      <c r="S268">
        <f t="shared" si="38"/>
        <v>2.6989700043360187</v>
      </c>
      <c r="T268" s="27">
        <v>830</v>
      </c>
      <c r="U268">
        <f t="shared" si="39"/>
        <v>2.9190780923760737</v>
      </c>
      <c r="V268">
        <v>20</v>
      </c>
      <c r="W268">
        <f t="shared" si="40"/>
        <v>1.3010299956639813</v>
      </c>
      <c r="X268">
        <v>0.5</v>
      </c>
      <c r="Y268">
        <f t="shared" si="41"/>
        <v>-0.3010299956639812</v>
      </c>
      <c r="Z268">
        <v>15.7</v>
      </c>
      <c r="AA268">
        <f t="shared" si="42"/>
        <v>1.1958996524092338</v>
      </c>
      <c r="AB268">
        <v>9.6999999999999993</v>
      </c>
      <c r="AC268">
        <f t="shared" si="43"/>
        <v>0.98677173426624487</v>
      </c>
      <c r="AD268" s="71">
        <v>1800</v>
      </c>
      <c r="AE268">
        <f t="shared" si="44"/>
        <v>3.255272505103306</v>
      </c>
      <c r="AF268" s="15">
        <v>70</v>
      </c>
      <c r="AG268">
        <f t="shared" si="45"/>
        <v>1.8450980400142569</v>
      </c>
      <c r="AH268" s="18">
        <v>7.7</v>
      </c>
    </row>
    <row r="269" spans="1:34" ht="16" x14ac:dyDescent="0.2">
      <c r="A269" s="2" t="s">
        <v>290</v>
      </c>
      <c r="B269" s="3">
        <v>127000</v>
      </c>
      <c r="C269">
        <v>4.4768999999999997</v>
      </c>
      <c r="D269" s="48">
        <v>4.5955000000000004</v>
      </c>
      <c r="F269" s="48">
        <v>3.3445999999999998</v>
      </c>
      <c r="G269" s="48">
        <v>13.515599999999999</v>
      </c>
      <c r="H269" s="5">
        <v>8.83</v>
      </c>
      <c r="I269" s="48">
        <v>27.860000000000003</v>
      </c>
      <c r="J269" s="48">
        <v>38.479999999999997</v>
      </c>
      <c r="K269" s="48">
        <v>33.659999999999997</v>
      </c>
      <c r="L269" s="3">
        <v>4000</v>
      </c>
      <c r="M269">
        <f t="shared" si="37"/>
        <v>3.6020599913279625</v>
      </c>
      <c r="N269" s="9">
        <v>88000</v>
      </c>
      <c r="O269" s="53">
        <v>66.400000000000006</v>
      </c>
      <c r="P269" s="53">
        <v>25.2</v>
      </c>
      <c r="Q269" s="53">
        <v>8.4</v>
      </c>
      <c r="R269" s="63">
        <v>500</v>
      </c>
      <c r="S269">
        <f t="shared" si="38"/>
        <v>2.6989700043360187</v>
      </c>
      <c r="T269" s="27">
        <v>2290</v>
      </c>
      <c r="U269">
        <f t="shared" si="39"/>
        <v>3.3598354823398879</v>
      </c>
      <c r="V269">
        <v>10</v>
      </c>
      <c r="W269">
        <f t="shared" si="40"/>
        <v>1</v>
      </c>
      <c r="X269">
        <v>1</v>
      </c>
      <c r="Y269">
        <f t="shared" si="41"/>
        <v>0</v>
      </c>
      <c r="Z269">
        <v>1.2</v>
      </c>
      <c r="AA269">
        <f t="shared" si="42"/>
        <v>7.9181246047624818E-2</v>
      </c>
      <c r="AB269">
        <v>0.7</v>
      </c>
      <c r="AC269">
        <f t="shared" si="43"/>
        <v>-0.15490195998574319</v>
      </c>
      <c r="AD269" s="13">
        <v>390</v>
      </c>
      <c r="AE269">
        <f t="shared" si="44"/>
        <v>2.5910646070264991</v>
      </c>
      <c r="AF269" s="15">
        <v>50</v>
      </c>
      <c r="AG269">
        <f t="shared" si="45"/>
        <v>1.6989700043360187</v>
      </c>
      <c r="AH269" s="18">
        <v>8.6999999999999993</v>
      </c>
    </row>
    <row r="270" spans="1:34" ht="16" x14ac:dyDescent="0.2">
      <c r="A270" s="2" t="s">
        <v>291</v>
      </c>
      <c r="B270" s="3">
        <v>84000</v>
      </c>
      <c r="C270">
        <v>4.0728</v>
      </c>
      <c r="D270" s="48">
        <v>4.5736999999999997</v>
      </c>
      <c r="F270" s="48">
        <v>3.2163999999999997</v>
      </c>
      <c r="G270" s="48">
        <v>12.9436</v>
      </c>
      <c r="H270" s="5">
        <v>14.58</v>
      </c>
      <c r="I270" s="48">
        <v>25.480000000000004</v>
      </c>
      <c r="J270" s="48">
        <v>36.08</v>
      </c>
      <c r="K270" s="48">
        <v>38.43</v>
      </c>
      <c r="L270" s="3">
        <v>2000</v>
      </c>
      <c r="M270">
        <f t="shared" si="37"/>
        <v>3.3010299956639813</v>
      </c>
      <c r="N270" s="9">
        <v>96000</v>
      </c>
      <c r="O270" s="53">
        <v>66.7</v>
      </c>
      <c r="P270" s="53">
        <v>24.4</v>
      </c>
      <c r="Q270" s="53">
        <v>8.9</v>
      </c>
      <c r="R270" s="63">
        <v>1130</v>
      </c>
      <c r="S270">
        <f t="shared" si="38"/>
        <v>3.0530784434834195</v>
      </c>
      <c r="T270" s="27">
        <v>10000</v>
      </c>
      <c r="U270">
        <f t="shared" si="39"/>
        <v>4</v>
      </c>
      <c r="V270">
        <v>1.25</v>
      </c>
      <c r="W270">
        <f t="shared" si="40"/>
        <v>9.691001300805642E-2</v>
      </c>
      <c r="X270">
        <v>0.125</v>
      </c>
      <c r="Y270">
        <f t="shared" si="41"/>
        <v>-0.90308998699194354</v>
      </c>
      <c r="Z270">
        <v>5.9</v>
      </c>
      <c r="AA270">
        <f t="shared" si="42"/>
        <v>0.77085201164214423</v>
      </c>
      <c r="AB270">
        <v>2.4</v>
      </c>
      <c r="AC270">
        <f t="shared" si="43"/>
        <v>0.38021124171160603</v>
      </c>
      <c r="AD270" s="13">
        <v>570</v>
      </c>
      <c r="AE270">
        <f t="shared" si="44"/>
        <v>2.7558748556724915</v>
      </c>
      <c r="AF270" s="15">
        <v>20</v>
      </c>
      <c r="AG270">
        <f t="shared" si="45"/>
        <v>1.3010299956639813</v>
      </c>
      <c r="AH270" s="18">
        <v>7.7</v>
      </c>
    </row>
    <row r="271" spans="1:34" ht="16" x14ac:dyDescent="0.2">
      <c r="A271" s="2" t="s">
        <v>292</v>
      </c>
      <c r="B271" s="3">
        <v>176000</v>
      </c>
      <c r="C271">
        <v>3.7606000000000002</v>
      </c>
      <c r="D271" s="48">
        <v>4.5007999999999999</v>
      </c>
      <c r="F271" s="48">
        <v>2.9718</v>
      </c>
      <c r="G271" s="48">
        <v>12.315899999999999</v>
      </c>
      <c r="H271" s="5">
        <v>12.74</v>
      </c>
      <c r="I271" s="48">
        <v>23.32</v>
      </c>
      <c r="J271" s="48">
        <v>33.39</v>
      </c>
      <c r="K271" s="48">
        <v>43.28</v>
      </c>
      <c r="L271" s="3">
        <v>2000</v>
      </c>
      <c r="M271">
        <f t="shared" si="37"/>
        <v>3.3010299956639813</v>
      </c>
      <c r="N271" s="9">
        <v>195000</v>
      </c>
      <c r="O271" s="53">
        <v>72.7</v>
      </c>
      <c r="P271" s="53">
        <v>20.100000000000001</v>
      </c>
      <c r="Q271" s="53">
        <v>7.2000000000000011</v>
      </c>
      <c r="R271" s="63">
        <v>2230</v>
      </c>
      <c r="S271">
        <f t="shared" si="38"/>
        <v>3.3483048630481607</v>
      </c>
      <c r="T271" s="27">
        <v>2290</v>
      </c>
      <c r="U271">
        <f t="shared" si="39"/>
        <v>3.3598354823398879</v>
      </c>
      <c r="V271">
        <v>95</v>
      </c>
      <c r="W271">
        <f t="shared" si="40"/>
        <v>1.9777236052888478</v>
      </c>
      <c r="X271">
        <v>0.125</v>
      </c>
      <c r="Y271">
        <f t="shared" si="41"/>
        <v>-0.90308998699194354</v>
      </c>
      <c r="Z271">
        <v>21.9</v>
      </c>
      <c r="AA271">
        <f t="shared" si="42"/>
        <v>1.3404441148401183</v>
      </c>
      <c r="AB271">
        <v>3.6</v>
      </c>
      <c r="AC271">
        <f t="shared" si="43"/>
        <v>0.55630250076728727</v>
      </c>
      <c r="AD271" s="71">
        <v>1100</v>
      </c>
      <c r="AE271">
        <f t="shared" si="44"/>
        <v>3.0413926851582249</v>
      </c>
      <c r="AF271" s="15">
        <v>110</v>
      </c>
      <c r="AG271">
        <f t="shared" si="45"/>
        <v>2.0413926851582249</v>
      </c>
      <c r="AH271" s="18">
        <v>8.1999999999999993</v>
      </c>
    </row>
    <row r="272" spans="1:34" ht="16" x14ac:dyDescent="0.2">
      <c r="A272" s="2" t="s">
        <v>293</v>
      </c>
      <c r="B272" s="3">
        <v>885000</v>
      </c>
      <c r="C272">
        <v>4.2988999999999997</v>
      </c>
      <c r="D272" s="48">
        <v>4.4333</v>
      </c>
      <c r="F272" s="48">
        <v>3.1459000000000001</v>
      </c>
      <c r="G272" s="48">
        <v>12.967200000000002</v>
      </c>
      <c r="H272" s="5">
        <v>16.32</v>
      </c>
      <c r="I272" s="48">
        <v>23.99</v>
      </c>
      <c r="J272" s="48">
        <v>34.770000000000003</v>
      </c>
      <c r="K272" s="48">
        <v>41.24</v>
      </c>
      <c r="L272" s="3">
        <v>10000</v>
      </c>
      <c r="M272">
        <f t="shared" si="37"/>
        <v>4</v>
      </c>
      <c r="N272" s="9">
        <v>742000</v>
      </c>
      <c r="O272" s="53">
        <v>67.099999999999994</v>
      </c>
      <c r="P272" s="53">
        <v>30.599999999999998</v>
      </c>
      <c r="Q272" s="53">
        <v>2.2999999999999998</v>
      </c>
      <c r="R272" s="63">
        <v>105000</v>
      </c>
      <c r="S272">
        <f t="shared" si="38"/>
        <v>5.0211892990699383</v>
      </c>
      <c r="T272" s="27">
        <v>107000</v>
      </c>
      <c r="U272">
        <f t="shared" si="39"/>
        <v>5.0293837776852097</v>
      </c>
      <c r="V272">
        <v>475</v>
      </c>
      <c r="W272">
        <f t="shared" si="40"/>
        <v>2.6766936096248664</v>
      </c>
      <c r="X272">
        <v>0.125</v>
      </c>
      <c r="Y272">
        <f t="shared" si="41"/>
        <v>-0.90308998699194354</v>
      </c>
      <c r="Z272">
        <v>5.3</v>
      </c>
      <c r="AA272">
        <f t="shared" si="42"/>
        <v>0.72427586960078905</v>
      </c>
      <c r="AB272">
        <v>1.2</v>
      </c>
      <c r="AC272">
        <f t="shared" si="43"/>
        <v>7.9181246047624818E-2</v>
      </c>
      <c r="AD272" s="13">
        <v>700</v>
      </c>
      <c r="AE272">
        <f t="shared" si="44"/>
        <v>2.8450980400142569</v>
      </c>
      <c r="AF272" s="15">
        <v>50</v>
      </c>
      <c r="AG272">
        <f t="shared" si="45"/>
        <v>1.6989700043360187</v>
      </c>
      <c r="AH272" s="18">
        <v>3.3</v>
      </c>
    </row>
    <row r="273" spans="1:34" ht="16" x14ac:dyDescent="0.2">
      <c r="A273" s="2" t="s">
        <v>294</v>
      </c>
      <c r="B273" s="3">
        <v>162000</v>
      </c>
      <c r="C273">
        <v>3.9142999999999999</v>
      </c>
      <c r="D273" s="48">
        <v>4.6180000000000003</v>
      </c>
      <c r="F273" s="48">
        <v>3.0491999999999999</v>
      </c>
      <c r="G273" s="48">
        <v>12.6852</v>
      </c>
      <c r="H273" s="5">
        <v>10.63</v>
      </c>
      <c r="I273" s="48">
        <v>24.23</v>
      </c>
      <c r="J273" s="48">
        <v>39.07</v>
      </c>
      <c r="K273" s="48">
        <v>36.700000000000003</v>
      </c>
      <c r="L273" s="3">
        <v>1000</v>
      </c>
      <c r="M273">
        <f t="shared" si="37"/>
        <v>3</v>
      </c>
      <c r="N273" s="9">
        <v>190000</v>
      </c>
      <c r="O273" s="53">
        <v>72.900000000000006</v>
      </c>
      <c r="P273" s="53">
        <v>20.8</v>
      </c>
      <c r="Q273" s="53">
        <v>6.3</v>
      </c>
      <c r="R273" s="63">
        <v>1470</v>
      </c>
      <c r="S273">
        <f t="shared" si="38"/>
        <v>3.167317334748176</v>
      </c>
      <c r="T273" s="27">
        <v>1890</v>
      </c>
      <c r="U273">
        <f t="shared" si="39"/>
        <v>3.2764618041732443</v>
      </c>
      <c r="V273">
        <v>5</v>
      </c>
      <c r="W273">
        <f t="shared" si="40"/>
        <v>0.69897000433601886</v>
      </c>
      <c r="X273">
        <v>2</v>
      </c>
      <c r="Y273">
        <f t="shared" si="41"/>
        <v>0.3010299956639812</v>
      </c>
      <c r="Z273">
        <v>3.9</v>
      </c>
      <c r="AA273">
        <f t="shared" si="42"/>
        <v>0.59106460702649921</v>
      </c>
      <c r="AB273">
        <v>2.7142857142857144</v>
      </c>
      <c r="AC273">
        <f t="shared" si="43"/>
        <v>0.43365556093857216</v>
      </c>
      <c r="AD273" s="13">
        <v>230</v>
      </c>
      <c r="AE273">
        <f t="shared" si="44"/>
        <v>2.3617278360175931</v>
      </c>
      <c r="AF273" s="15">
        <v>40</v>
      </c>
      <c r="AG273">
        <f t="shared" si="45"/>
        <v>1.6020599913279623</v>
      </c>
      <c r="AH273" s="18">
        <v>9.6</v>
      </c>
    </row>
    <row r="274" spans="1:34" ht="16" x14ac:dyDescent="0.2">
      <c r="A274" s="2" t="s">
        <v>295</v>
      </c>
      <c r="B274" s="3">
        <v>178000</v>
      </c>
      <c r="C274">
        <v>4.2743000000000002</v>
      </c>
      <c r="D274" s="48">
        <v>4.6725000000000003</v>
      </c>
      <c r="F274" s="48">
        <v>3.2323999999999997</v>
      </c>
      <c r="G274" s="48">
        <v>13.2911</v>
      </c>
      <c r="H274" s="5">
        <v>9.92</v>
      </c>
      <c r="I274" s="48">
        <v>25.619999999999997</v>
      </c>
      <c r="J274" s="48">
        <v>40.72</v>
      </c>
      <c r="K274" s="48">
        <v>33.659999999999997</v>
      </c>
      <c r="L274" s="6"/>
      <c r="M274" t="e">
        <f t="shared" si="37"/>
        <v>#NUM!</v>
      </c>
      <c r="N274" s="9">
        <v>182000</v>
      </c>
      <c r="O274" s="53">
        <v>68.8</v>
      </c>
      <c r="P274" s="53">
        <v>22.1</v>
      </c>
      <c r="Q274" s="53">
        <v>9.1999999999999993</v>
      </c>
      <c r="R274" s="63">
        <v>7126.5</v>
      </c>
      <c r="S274">
        <f t="shared" si="38"/>
        <v>3.8528762894748869</v>
      </c>
      <c r="T274" s="27">
        <v>6777.5</v>
      </c>
      <c r="U274">
        <f t="shared" si="39"/>
        <v>3.8310695262525232</v>
      </c>
      <c r="V274">
        <v>40</v>
      </c>
      <c r="W274">
        <f t="shared" si="40"/>
        <v>1.6020599913279623</v>
      </c>
      <c r="X274">
        <v>59.5</v>
      </c>
      <c r="Y274">
        <f t="shared" si="41"/>
        <v>1.7745169657285496</v>
      </c>
      <c r="Z274">
        <v>9.9</v>
      </c>
      <c r="AA274">
        <f t="shared" si="42"/>
        <v>0.9956351945975499</v>
      </c>
      <c r="AB274">
        <v>3.4</v>
      </c>
      <c r="AC274">
        <f t="shared" si="43"/>
        <v>0.53147891704225514</v>
      </c>
      <c r="AD274" s="13">
        <v>160</v>
      </c>
      <c r="AE274">
        <f t="shared" si="44"/>
        <v>2.2041199826559246</v>
      </c>
      <c r="AF274" s="15">
        <v>20</v>
      </c>
      <c r="AG274">
        <f t="shared" si="45"/>
        <v>1.3010299956639813</v>
      </c>
      <c r="AH274" s="18">
        <v>9.5</v>
      </c>
    </row>
    <row r="275" spans="1:34" ht="16" x14ac:dyDescent="0.2">
      <c r="A275" s="2" t="s">
        <v>296</v>
      </c>
      <c r="B275" s="3">
        <v>162000</v>
      </c>
      <c r="C275">
        <v>4.3499999999999996</v>
      </c>
      <c r="D275" s="48">
        <v>4.6844000000000001</v>
      </c>
      <c r="F275" s="48">
        <v>3.2671999999999999</v>
      </c>
      <c r="G275" s="48">
        <v>13.403399999999998</v>
      </c>
      <c r="H275" s="5">
        <v>8.01</v>
      </c>
      <c r="I275" s="48">
        <v>25.91</v>
      </c>
      <c r="J275" s="48">
        <v>37.25</v>
      </c>
      <c r="K275" s="48">
        <v>36.840000000000003</v>
      </c>
      <c r="L275" s="3">
        <v>8000</v>
      </c>
      <c r="M275">
        <f t="shared" si="37"/>
        <v>3.9030899869919438</v>
      </c>
      <c r="N275" s="9">
        <v>120000</v>
      </c>
      <c r="O275" s="53">
        <v>64.400000000000006</v>
      </c>
      <c r="P275" s="53">
        <v>31.7</v>
      </c>
      <c r="Q275" s="53">
        <v>3.9</v>
      </c>
      <c r="R275" s="63">
        <v>3900</v>
      </c>
      <c r="S275">
        <f t="shared" si="38"/>
        <v>3.5910646070264991</v>
      </c>
      <c r="T275" s="27">
        <v>16349.5</v>
      </c>
      <c r="U275">
        <f t="shared" si="39"/>
        <v>4.213504475616408</v>
      </c>
      <c r="V275">
        <v>25</v>
      </c>
      <c r="W275">
        <f t="shared" si="40"/>
        <v>1.3979400086720377</v>
      </c>
      <c r="X275">
        <v>19.5</v>
      </c>
      <c r="Y275">
        <f t="shared" si="41"/>
        <v>1.2900346113625181</v>
      </c>
      <c r="Z275">
        <v>4.8</v>
      </c>
      <c r="AA275">
        <f t="shared" si="42"/>
        <v>0.68124123737558717</v>
      </c>
      <c r="AB275">
        <v>1.1000000000000001</v>
      </c>
      <c r="AC275">
        <f t="shared" si="43"/>
        <v>4.1392685158225077E-2</v>
      </c>
      <c r="AD275" s="13">
        <v>160</v>
      </c>
      <c r="AE275">
        <f t="shared" si="44"/>
        <v>2.2041199826559246</v>
      </c>
      <c r="AF275" s="15"/>
      <c r="AG275" t="e">
        <f t="shared" si="45"/>
        <v>#NUM!</v>
      </c>
      <c r="AH275" s="18">
        <v>9.3000000000000007</v>
      </c>
    </row>
    <row r="276" spans="1:34" ht="16" x14ac:dyDescent="0.2">
      <c r="A276" s="2" t="s">
        <v>297</v>
      </c>
      <c r="B276" s="3">
        <v>158000</v>
      </c>
      <c r="C276">
        <v>4.0937999999999999</v>
      </c>
      <c r="D276" s="48">
        <v>4.7141999999999999</v>
      </c>
      <c r="F276" s="48">
        <v>3.1813000000000002</v>
      </c>
      <c r="G276" s="48">
        <v>13.083999999999998</v>
      </c>
      <c r="H276" s="5">
        <v>11.87</v>
      </c>
      <c r="I276" s="48">
        <v>25.259999999999998</v>
      </c>
      <c r="J276" s="48">
        <v>38.25</v>
      </c>
      <c r="K276" s="48">
        <v>36.49</v>
      </c>
      <c r="L276" s="3">
        <v>2000</v>
      </c>
      <c r="M276">
        <f t="shared" si="37"/>
        <v>3.3010299956639813</v>
      </c>
      <c r="N276" s="9">
        <v>158000</v>
      </c>
      <c r="O276" s="53">
        <v>75.599999999999994</v>
      </c>
      <c r="P276" s="53">
        <v>20.2</v>
      </c>
      <c r="Q276" s="53">
        <v>4.2</v>
      </c>
      <c r="R276" s="63">
        <v>2630</v>
      </c>
      <c r="S276">
        <f t="shared" si="38"/>
        <v>3.419955748489758</v>
      </c>
      <c r="T276" s="27">
        <v>2640</v>
      </c>
      <c r="U276">
        <f t="shared" si="39"/>
        <v>3.4216039268698313</v>
      </c>
      <c r="V276">
        <v>20</v>
      </c>
      <c r="W276">
        <f t="shared" si="40"/>
        <v>1.3010299956639813</v>
      </c>
      <c r="X276">
        <v>18.5</v>
      </c>
      <c r="Y276">
        <f t="shared" si="41"/>
        <v>1.2671717284030137</v>
      </c>
      <c r="Z276">
        <v>7</v>
      </c>
      <c r="AA276">
        <f t="shared" si="42"/>
        <v>0.84509804001425681</v>
      </c>
      <c r="AB276">
        <v>2.2999999999999998</v>
      </c>
      <c r="AC276">
        <f t="shared" si="43"/>
        <v>0.36172783601759284</v>
      </c>
      <c r="AD276" s="13">
        <v>200</v>
      </c>
      <c r="AE276">
        <f t="shared" si="44"/>
        <v>2.3010299956639813</v>
      </c>
      <c r="AF276" s="15">
        <v>20</v>
      </c>
      <c r="AG276">
        <f t="shared" si="45"/>
        <v>1.3010299956639813</v>
      </c>
      <c r="AH276" s="18">
        <v>9.9</v>
      </c>
    </row>
    <row r="277" spans="1:34" ht="16" x14ac:dyDescent="0.2">
      <c r="A277" s="2" t="s">
        <v>298</v>
      </c>
      <c r="B277" s="3">
        <v>248000</v>
      </c>
      <c r="C277">
        <v>4.0936000000000003</v>
      </c>
      <c r="D277" s="48">
        <v>4.6814</v>
      </c>
      <c r="F277" s="48">
        <v>3.0526</v>
      </c>
      <c r="G277" s="48">
        <v>12.942500000000001</v>
      </c>
      <c r="H277" s="5">
        <v>10.050000000000001</v>
      </c>
      <c r="I277" s="48">
        <v>24.46</v>
      </c>
      <c r="J277" s="48">
        <v>37.75</v>
      </c>
      <c r="K277" s="48">
        <v>37.78</v>
      </c>
      <c r="L277" s="3">
        <v>1000</v>
      </c>
      <c r="M277">
        <f t="shared" si="37"/>
        <v>3</v>
      </c>
      <c r="N277" s="9">
        <v>261000</v>
      </c>
      <c r="O277" s="53">
        <v>66.900000000000006</v>
      </c>
      <c r="P277" s="53">
        <v>29.7</v>
      </c>
      <c r="Q277" s="53">
        <v>3.3000000000000003</v>
      </c>
      <c r="R277" s="63">
        <v>2200</v>
      </c>
      <c r="S277">
        <f t="shared" si="38"/>
        <v>3.3424226808222062</v>
      </c>
      <c r="T277" s="27">
        <v>2570</v>
      </c>
      <c r="U277">
        <f t="shared" si="39"/>
        <v>3.4099331233312946</v>
      </c>
      <c r="V277">
        <v>20</v>
      </c>
      <c r="W277">
        <f t="shared" si="40"/>
        <v>1.3010299956639813</v>
      </c>
      <c r="X277">
        <v>54</v>
      </c>
      <c r="Y277">
        <f t="shared" si="41"/>
        <v>1.7323937598229686</v>
      </c>
      <c r="Z277">
        <v>10.199999999999999</v>
      </c>
      <c r="AA277">
        <f t="shared" si="42"/>
        <v>1.0086001717619175</v>
      </c>
      <c r="AB277">
        <v>5.6</v>
      </c>
      <c r="AC277">
        <f t="shared" si="43"/>
        <v>0.74818802700620035</v>
      </c>
      <c r="AD277" s="71">
        <v>150</v>
      </c>
      <c r="AE277">
        <f t="shared" si="44"/>
        <v>2.1760912590556813</v>
      </c>
      <c r="AF277" s="15">
        <v>40</v>
      </c>
      <c r="AG277">
        <f t="shared" si="45"/>
        <v>1.6020599913279623</v>
      </c>
      <c r="AH277" s="18">
        <v>8.1999999999999993</v>
      </c>
    </row>
    <row r="278" spans="1:34" ht="16" x14ac:dyDescent="0.2">
      <c r="A278" s="2" t="s">
        <v>299</v>
      </c>
      <c r="B278" s="3">
        <v>267000</v>
      </c>
      <c r="C278">
        <v>4.3487</v>
      </c>
      <c r="D278" s="48">
        <v>4.6726999999999999</v>
      </c>
      <c r="F278" s="48">
        <v>3.0716000000000001</v>
      </c>
      <c r="G278" s="48">
        <v>13.204699999999999</v>
      </c>
      <c r="H278" s="5">
        <v>9.56</v>
      </c>
      <c r="I278" s="48">
        <v>24.69</v>
      </c>
      <c r="J278" s="48">
        <v>38.57</v>
      </c>
      <c r="K278" s="48">
        <v>36.74</v>
      </c>
      <c r="L278" s="3">
        <v>4000</v>
      </c>
      <c r="M278">
        <f t="shared" si="37"/>
        <v>3.6020599913279625</v>
      </c>
      <c r="N278" s="9">
        <v>172000</v>
      </c>
      <c r="O278" s="53">
        <v>66.400000000000006</v>
      </c>
      <c r="P278" s="53">
        <v>27.399999999999995</v>
      </c>
      <c r="Q278" s="53">
        <v>6.2</v>
      </c>
      <c r="R278" s="63">
        <v>2640</v>
      </c>
      <c r="S278">
        <f t="shared" si="38"/>
        <v>3.4216039268698313</v>
      </c>
      <c r="T278" s="27">
        <v>15000</v>
      </c>
      <c r="U278">
        <f t="shared" si="39"/>
        <v>4.1760912590556813</v>
      </c>
      <c r="V278">
        <v>65</v>
      </c>
      <c r="W278">
        <f t="shared" si="40"/>
        <v>1.8129133566428555</v>
      </c>
      <c r="X278">
        <v>3125</v>
      </c>
      <c r="Y278">
        <f t="shared" si="41"/>
        <v>3.4948500216800942</v>
      </c>
      <c r="Z278">
        <v>4.7</v>
      </c>
      <c r="AA278">
        <f t="shared" si="42"/>
        <v>0.67209785793571752</v>
      </c>
      <c r="AB278">
        <v>2.7</v>
      </c>
      <c r="AC278">
        <f t="shared" si="43"/>
        <v>0.43136376415898736</v>
      </c>
      <c r="AD278" s="13">
        <v>61</v>
      </c>
      <c r="AE278">
        <f t="shared" si="44"/>
        <v>1.7853298350107671</v>
      </c>
      <c r="AF278" s="15">
        <v>70</v>
      </c>
      <c r="AG278">
        <f t="shared" si="45"/>
        <v>1.8450980400142569</v>
      </c>
      <c r="AH278" s="18">
        <v>9.4</v>
      </c>
    </row>
    <row r="279" spans="1:34" ht="16" x14ac:dyDescent="0.2">
      <c r="A279" s="2" t="s">
        <v>300</v>
      </c>
      <c r="B279" s="3">
        <v>189000</v>
      </c>
      <c r="C279">
        <v>4.0091000000000001</v>
      </c>
      <c r="D279" s="48">
        <v>4.6510999999999996</v>
      </c>
      <c r="F279" s="48">
        <v>3.1589</v>
      </c>
      <c r="G279" s="48">
        <v>12.937900000000003</v>
      </c>
      <c r="H279" s="5">
        <v>13.18</v>
      </c>
      <c r="I279" s="48">
        <v>24.96</v>
      </c>
      <c r="J279" s="48">
        <v>36.89</v>
      </c>
      <c r="K279" s="48">
        <v>38.15</v>
      </c>
      <c r="L279" s="3">
        <v>3000</v>
      </c>
      <c r="M279">
        <f t="shared" si="37"/>
        <v>3.4771212547196626</v>
      </c>
      <c r="N279" s="9">
        <v>179000</v>
      </c>
      <c r="O279" s="53">
        <v>70.7</v>
      </c>
      <c r="P279" s="53">
        <v>20.7</v>
      </c>
      <c r="Q279" s="53">
        <v>8.5</v>
      </c>
      <c r="R279" s="63">
        <v>4280.5</v>
      </c>
      <c r="S279">
        <f t="shared" si="38"/>
        <v>3.6314945013865612</v>
      </c>
      <c r="T279" s="27">
        <v>4095</v>
      </c>
      <c r="U279">
        <f t="shared" si="39"/>
        <v>3.6122539060964374</v>
      </c>
      <c r="V279">
        <v>350</v>
      </c>
      <c r="W279">
        <f t="shared" si="40"/>
        <v>2.5440680443502757</v>
      </c>
      <c r="X279">
        <v>44.5</v>
      </c>
      <c r="Y279">
        <f t="shared" si="41"/>
        <v>1.6483600109809315</v>
      </c>
      <c r="Z279">
        <v>194.4</v>
      </c>
      <c r="AA279">
        <f t="shared" si="42"/>
        <v>2.2886962605902559</v>
      </c>
      <c r="AB279">
        <v>2.1666666666666665</v>
      </c>
      <c r="AC279">
        <f t="shared" si="43"/>
        <v>0.33579210192319309</v>
      </c>
      <c r="AD279" s="71">
        <v>1100</v>
      </c>
      <c r="AE279">
        <f t="shared" si="44"/>
        <v>3.0413926851582249</v>
      </c>
      <c r="AF279" s="15">
        <v>40</v>
      </c>
      <c r="AG279">
        <f t="shared" si="45"/>
        <v>1.6020599913279623</v>
      </c>
      <c r="AH279" s="18">
        <v>8.1</v>
      </c>
    </row>
    <row r="280" spans="1:34" ht="16" x14ac:dyDescent="0.2">
      <c r="A280" s="2" t="s">
        <v>301</v>
      </c>
      <c r="B280" s="3">
        <v>196000</v>
      </c>
      <c r="C280">
        <v>4.2942</v>
      </c>
      <c r="D280" s="48">
        <v>4.7081999999999997</v>
      </c>
      <c r="F280" s="48">
        <v>3.1278000000000001</v>
      </c>
      <c r="G280" s="48">
        <v>13.236700000000001</v>
      </c>
      <c r="H280" s="5">
        <v>12.25</v>
      </c>
      <c r="I280" s="48">
        <v>26.08</v>
      </c>
      <c r="J280" s="48">
        <v>40.200000000000003</v>
      </c>
      <c r="K280" s="48">
        <v>33.72</v>
      </c>
      <c r="L280" s="6"/>
      <c r="M280" t="e">
        <f t="shared" si="37"/>
        <v>#NUM!</v>
      </c>
      <c r="N280" s="9">
        <v>205000</v>
      </c>
      <c r="O280" s="53">
        <v>71.099999999999994</v>
      </c>
      <c r="P280" s="53">
        <v>16.7</v>
      </c>
      <c r="Q280" s="53">
        <v>12.1</v>
      </c>
      <c r="R280" s="63">
        <v>3600</v>
      </c>
      <c r="S280">
        <f t="shared" si="38"/>
        <v>3.5563025007672873</v>
      </c>
      <c r="T280" s="27">
        <v>4702</v>
      </c>
      <c r="U280">
        <f t="shared" si="39"/>
        <v>3.6722826247889206</v>
      </c>
      <c r="V280">
        <v>125</v>
      </c>
      <c r="W280">
        <f t="shared" si="40"/>
        <v>2.0969100130080562</v>
      </c>
      <c r="X280">
        <v>5</v>
      </c>
      <c r="Y280">
        <f t="shared" si="41"/>
        <v>0.69897000433601886</v>
      </c>
      <c r="Z280">
        <v>61</v>
      </c>
      <c r="AA280">
        <f t="shared" si="42"/>
        <v>1.7853298350107671</v>
      </c>
      <c r="AB280">
        <v>2.8</v>
      </c>
      <c r="AC280">
        <f t="shared" si="43"/>
        <v>0.44715803134221921</v>
      </c>
      <c r="AD280" s="71">
        <v>110</v>
      </c>
      <c r="AE280">
        <f t="shared" si="44"/>
        <v>2.0413926851582249</v>
      </c>
      <c r="AF280" s="15">
        <v>50</v>
      </c>
      <c r="AG280">
        <f t="shared" si="45"/>
        <v>1.6989700043360187</v>
      </c>
      <c r="AH280" s="18">
        <v>8.6999999999999993</v>
      </c>
    </row>
    <row r="281" spans="1:34" ht="16" x14ac:dyDescent="0.2">
      <c r="A281" s="2" t="s">
        <v>302</v>
      </c>
      <c r="B281" s="3">
        <v>135000</v>
      </c>
      <c r="C281">
        <v>4.1374000000000004</v>
      </c>
      <c r="D281" s="48">
        <v>4.7423000000000002</v>
      </c>
      <c r="F281" s="48">
        <v>3.2206999999999999</v>
      </c>
      <c r="G281" s="48">
        <v>13.204699999999999</v>
      </c>
      <c r="H281" s="5">
        <v>9.8699999999999992</v>
      </c>
      <c r="I281" s="48">
        <v>26.97</v>
      </c>
      <c r="J281" s="48">
        <v>38.6</v>
      </c>
      <c r="K281" s="48">
        <v>34.43</v>
      </c>
      <c r="L281" s="3">
        <v>9000</v>
      </c>
      <c r="M281">
        <f t="shared" si="37"/>
        <v>3.9542425094393248</v>
      </c>
      <c r="N281" s="9">
        <v>113000</v>
      </c>
      <c r="O281" s="53">
        <v>64.7</v>
      </c>
      <c r="P281" s="53">
        <v>22.9</v>
      </c>
      <c r="Q281" s="53">
        <v>12.4</v>
      </c>
      <c r="R281" s="63">
        <v>4270</v>
      </c>
      <c r="S281">
        <f t="shared" si="38"/>
        <v>3.6304278750250241</v>
      </c>
      <c r="T281" s="27">
        <v>182000</v>
      </c>
      <c r="U281">
        <f t="shared" si="39"/>
        <v>5.2600713879850751</v>
      </c>
      <c r="V281">
        <v>230</v>
      </c>
      <c r="W281">
        <f t="shared" si="40"/>
        <v>2.3617278360175931</v>
      </c>
      <c r="X281">
        <v>37.5</v>
      </c>
      <c r="Y281">
        <f t="shared" si="41"/>
        <v>1.5740312677277188</v>
      </c>
      <c r="Z281">
        <v>113.9</v>
      </c>
      <c r="AA281">
        <f t="shared" si="42"/>
        <v>2.0565237240791006</v>
      </c>
      <c r="AB281">
        <v>1.8</v>
      </c>
      <c r="AC281">
        <f t="shared" si="43"/>
        <v>0.25527250510330607</v>
      </c>
      <c r="AD281" s="13">
        <v>64</v>
      </c>
      <c r="AE281">
        <f t="shared" si="44"/>
        <v>1.8061799739838871</v>
      </c>
      <c r="AF281" s="15">
        <v>50</v>
      </c>
      <c r="AG281">
        <f t="shared" si="45"/>
        <v>1.6989700043360187</v>
      </c>
      <c r="AH281" s="18">
        <v>8.5</v>
      </c>
    </row>
    <row r="282" spans="1:34" ht="16" x14ac:dyDescent="0.2">
      <c r="A282" s="2" t="s">
        <v>303</v>
      </c>
      <c r="B282" s="3">
        <v>194000</v>
      </c>
      <c r="C282">
        <v>4.0152999999999999</v>
      </c>
      <c r="D282" s="48">
        <v>4.7039999999999997</v>
      </c>
      <c r="F282" s="48">
        <v>3.1919000000000004</v>
      </c>
      <c r="G282" s="48">
        <v>13.0053</v>
      </c>
      <c r="H282" s="5">
        <v>14.05</v>
      </c>
      <c r="I282" s="48">
        <v>26.85</v>
      </c>
      <c r="J282" s="48">
        <v>38.29</v>
      </c>
      <c r="K282" s="48">
        <v>34.86</v>
      </c>
      <c r="L282" s="3">
        <v>5000</v>
      </c>
      <c r="M282">
        <f t="shared" si="37"/>
        <v>3.6989700043360187</v>
      </c>
      <c r="N282" s="9">
        <v>209000</v>
      </c>
      <c r="O282" s="53">
        <v>75.900000000000006</v>
      </c>
      <c r="P282" s="53">
        <v>20</v>
      </c>
      <c r="Q282" s="53">
        <v>4.0999999999999996</v>
      </c>
      <c r="R282" s="63">
        <v>10658.5</v>
      </c>
      <c r="S282">
        <f t="shared" si="38"/>
        <v>4.0276960895348033</v>
      </c>
      <c r="T282" s="27">
        <v>12569.5</v>
      </c>
      <c r="U282">
        <f t="shared" si="39"/>
        <v>4.0993180023033142</v>
      </c>
      <c r="V282">
        <v>340</v>
      </c>
      <c r="W282">
        <f t="shared" si="40"/>
        <v>2.5314789170422549</v>
      </c>
      <c r="X282">
        <v>14</v>
      </c>
      <c r="Y282">
        <f t="shared" si="41"/>
        <v>1.146128035678238</v>
      </c>
      <c r="Z282">
        <v>195.1</v>
      </c>
      <c r="AA282">
        <f t="shared" si="42"/>
        <v>2.2902572693945182</v>
      </c>
      <c r="AB282">
        <v>3</v>
      </c>
      <c r="AC282">
        <f t="shared" si="43"/>
        <v>0.47712125471966244</v>
      </c>
      <c r="AD282" s="13">
        <v>300</v>
      </c>
      <c r="AE282">
        <f t="shared" si="44"/>
        <v>2.4771212547196626</v>
      </c>
      <c r="AF282" s="15">
        <v>110</v>
      </c>
      <c r="AG282">
        <f t="shared" si="45"/>
        <v>2.0413926851582249</v>
      </c>
      <c r="AH282" s="18">
        <v>9.5</v>
      </c>
    </row>
    <row r="283" spans="1:34" ht="16" x14ac:dyDescent="0.2">
      <c r="A283" s="2" t="s">
        <v>304</v>
      </c>
      <c r="B283" s="3">
        <v>253000</v>
      </c>
      <c r="C283">
        <v>3.2637</v>
      </c>
      <c r="D283" s="48">
        <v>4.6921999999999997</v>
      </c>
      <c r="F283" s="48">
        <v>3.1013000000000002</v>
      </c>
      <c r="G283" s="48">
        <v>12.1739</v>
      </c>
      <c r="H283" s="5">
        <v>11.51</v>
      </c>
      <c r="I283" s="48">
        <v>25.739999999999995</v>
      </c>
      <c r="J283" s="48">
        <v>38.090000000000003</v>
      </c>
      <c r="K283" s="48">
        <v>36.17</v>
      </c>
      <c r="L283" s="3">
        <v>4000000</v>
      </c>
      <c r="M283">
        <f t="shared" si="37"/>
        <v>6.6020599913279625</v>
      </c>
      <c r="N283" s="9">
        <v>243000</v>
      </c>
      <c r="O283" s="53">
        <v>72.7</v>
      </c>
      <c r="P283" s="53">
        <v>20.5</v>
      </c>
      <c r="Q283" s="53">
        <v>6.8000000000000007</v>
      </c>
      <c r="R283" s="63">
        <v>94000</v>
      </c>
      <c r="S283">
        <f t="shared" si="38"/>
        <v>4.9731278535996983</v>
      </c>
      <c r="T283" s="27">
        <v>144000</v>
      </c>
      <c r="U283">
        <f t="shared" si="39"/>
        <v>5.1583624920952493</v>
      </c>
      <c r="V283">
        <v>1055</v>
      </c>
      <c r="W283">
        <f t="shared" si="40"/>
        <v>3.0232524596337114</v>
      </c>
      <c r="X283">
        <v>3125</v>
      </c>
      <c r="Y283">
        <f t="shared" si="41"/>
        <v>3.4948500216800942</v>
      </c>
      <c r="Z283">
        <v>351.6</v>
      </c>
      <c r="AA283">
        <f t="shared" si="42"/>
        <v>2.5460488664017342</v>
      </c>
      <c r="AB283">
        <v>3.8</v>
      </c>
      <c r="AC283">
        <f t="shared" si="43"/>
        <v>0.57978359661681012</v>
      </c>
      <c r="AD283" s="71">
        <v>120</v>
      </c>
      <c r="AE283">
        <f t="shared" si="44"/>
        <v>2.0791812460476247</v>
      </c>
      <c r="AF283" s="15">
        <v>230</v>
      </c>
      <c r="AG283">
        <f t="shared" si="45"/>
        <v>2.3617278360175931</v>
      </c>
      <c r="AH283" s="18">
        <v>9.3000000000000007</v>
      </c>
    </row>
    <row r="284" spans="1:34" ht="16" x14ac:dyDescent="0.2">
      <c r="A284" s="2" t="s">
        <v>305</v>
      </c>
      <c r="B284" s="3">
        <v>245000</v>
      </c>
      <c r="C284">
        <v>3.9007000000000001</v>
      </c>
      <c r="D284" s="48">
        <v>4.6741999999999999</v>
      </c>
      <c r="F284" s="48">
        <v>3.0747</v>
      </c>
      <c r="G284" s="48">
        <v>12.759600000000001</v>
      </c>
      <c r="H284" s="5">
        <v>11.58</v>
      </c>
      <c r="I284" s="48">
        <v>24.58</v>
      </c>
      <c r="J284" s="48">
        <v>37.36</v>
      </c>
      <c r="K284" s="48">
        <v>38.06</v>
      </c>
      <c r="L284" s="3">
        <v>26000</v>
      </c>
      <c r="M284">
        <f t="shared" si="37"/>
        <v>4.4149733479708182</v>
      </c>
      <c r="N284" s="9">
        <v>228000</v>
      </c>
      <c r="O284" s="53">
        <v>70.8</v>
      </c>
      <c r="P284" s="53">
        <v>23</v>
      </c>
      <c r="Q284" s="53">
        <v>6.1</v>
      </c>
      <c r="R284" s="63">
        <v>204000</v>
      </c>
      <c r="S284">
        <f t="shared" si="38"/>
        <v>5.3096301674258983</v>
      </c>
      <c r="T284" s="27">
        <v>265000</v>
      </c>
      <c r="U284">
        <f t="shared" si="39"/>
        <v>5.4232458739368079</v>
      </c>
      <c r="V284">
        <v>460</v>
      </c>
      <c r="W284">
        <f t="shared" si="40"/>
        <v>2.6627578316815739</v>
      </c>
      <c r="X284">
        <v>61.5</v>
      </c>
      <c r="Y284">
        <f t="shared" si="41"/>
        <v>1.7888751157754168</v>
      </c>
      <c r="Z284">
        <v>274.89999999999998</v>
      </c>
      <c r="AA284">
        <f t="shared" si="42"/>
        <v>2.4391747398434682</v>
      </c>
      <c r="AB284">
        <v>1.6</v>
      </c>
      <c r="AC284">
        <f t="shared" si="43"/>
        <v>0.20411998265592479</v>
      </c>
      <c r="AD284" s="71">
        <v>110</v>
      </c>
      <c r="AE284">
        <f t="shared" si="44"/>
        <v>2.0413926851582249</v>
      </c>
      <c r="AF284" s="74">
        <v>1300</v>
      </c>
      <c r="AG284">
        <f t="shared" si="45"/>
        <v>3.1139433523068369</v>
      </c>
      <c r="AH284" s="18">
        <v>9.1</v>
      </c>
    </row>
    <row r="285" spans="1:34" ht="16" x14ac:dyDescent="0.2">
      <c r="A285" s="2" t="s">
        <v>306</v>
      </c>
      <c r="B285" s="3">
        <v>159000</v>
      </c>
      <c r="C285">
        <v>4.2126999999999999</v>
      </c>
      <c r="D285" s="48">
        <v>4.6296999999999997</v>
      </c>
      <c r="F285" s="48">
        <v>3.1471</v>
      </c>
      <c r="G285" s="48">
        <v>13.105399999999999</v>
      </c>
      <c r="H285" s="5">
        <v>12</v>
      </c>
      <c r="I285" s="48">
        <v>26.5</v>
      </c>
      <c r="J285" s="48">
        <v>38.42</v>
      </c>
      <c r="K285" s="48">
        <v>35.08</v>
      </c>
      <c r="L285" s="3">
        <v>1000</v>
      </c>
      <c r="M285">
        <f t="shared" si="37"/>
        <v>3</v>
      </c>
      <c r="N285" s="9">
        <v>117000</v>
      </c>
      <c r="O285" s="53">
        <v>57.499999999999993</v>
      </c>
      <c r="P285" s="53">
        <v>37.4</v>
      </c>
      <c r="Q285" s="53">
        <v>5.2</v>
      </c>
      <c r="R285" s="63">
        <v>2920</v>
      </c>
      <c r="S285">
        <f t="shared" si="38"/>
        <v>3.4653828514484184</v>
      </c>
      <c r="T285" s="27">
        <v>2810</v>
      </c>
      <c r="U285">
        <f t="shared" si="39"/>
        <v>3.4487063199050798</v>
      </c>
      <c r="V285">
        <v>5</v>
      </c>
      <c r="W285">
        <f t="shared" si="40"/>
        <v>0.69897000433601886</v>
      </c>
      <c r="X285">
        <v>10.5</v>
      </c>
      <c r="Y285">
        <f t="shared" si="41"/>
        <v>1.0211892990699381</v>
      </c>
      <c r="Z285">
        <v>2.4444444444444446</v>
      </c>
      <c r="AA285">
        <f t="shared" si="42"/>
        <v>0.38818017138288141</v>
      </c>
      <c r="AB285">
        <v>4.166666666666667</v>
      </c>
      <c r="AC285">
        <f t="shared" si="43"/>
        <v>0.61978875828839397</v>
      </c>
      <c r="AD285" s="13">
        <v>160</v>
      </c>
      <c r="AE285">
        <f t="shared" si="44"/>
        <v>2.2041199826559246</v>
      </c>
      <c r="AF285" s="15">
        <v>70</v>
      </c>
      <c r="AG285">
        <f t="shared" si="45"/>
        <v>1.8450980400142569</v>
      </c>
      <c r="AH285" s="18">
        <v>9</v>
      </c>
    </row>
    <row r="286" spans="1:34" ht="16" x14ac:dyDescent="0.2">
      <c r="A286" s="2" t="s">
        <v>307</v>
      </c>
      <c r="B286" s="3">
        <v>129000</v>
      </c>
      <c r="C286">
        <v>4.4782999999999999</v>
      </c>
      <c r="D286" s="48">
        <v>4.7549999999999999</v>
      </c>
      <c r="F286" s="48">
        <v>3.2075</v>
      </c>
      <c r="G286" s="48">
        <v>13.5594</v>
      </c>
      <c r="H286" s="5">
        <v>12.84</v>
      </c>
      <c r="I286" s="48">
        <v>26.640000000000004</v>
      </c>
      <c r="J286" s="48">
        <v>38.97</v>
      </c>
      <c r="K286" s="48">
        <v>34.39</v>
      </c>
      <c r="L286" s="3">
        <v>2000</v>
      </c>
      <c r="M286">
        <f t="shared" si="37"/>
        <v>3.3010299956639813</v>
      </c>
      <c r="N286" s="9">
        <v>131000</v>
      </c>
      <c r="O286" s="53">
        <v>69.2</v>
      </c>
      <c r="P286" s="53">
        <v>18.2</v>
      </c>
      <c r="Q286" s="53">
        <v>12.6</v>
      </c>
      <c r="R286" s="63">
        <v>7734</v>
      </c>
      <c r="S286">
        <f t="shared" si="38"/>
        <v>3.8884041677370464</v>
      </c>
      <c r="T286" s="27">
        <v>30590</v>
      </c>
      <c r="U286">
        <f t="shared" si="39"/>
        <v>4.4855794769846788</v>
      </c>
      <c r="V286">
        <v>175</v>
      </c>
      <c r="W286">
        <f t="shared" si="40"/>
        <v>2.2430380486862944</v>
      </c>
      <c r="X286">
        <v>120</v>
      </c>
      <c r="Y286">
        <f t="shared" si="41"/>
        <v>2.0791812460476247</v>
      </c>
      <c r="Z286">
        <v>5</v>
      </c>
      <c r="AA286">
        <f t="shared" si="42"/>
        <v>0.69897000433601886</v>
      </c>
      <c r="AB286">
        <v>2.7</v>
      </c>
      <c r="AC286">
        <f t="shared" si="43"/>
        <v>0.43136376415898736</v>
      </c>
      <c r="AD286" s="13">
        <v>340</v>
      </c>
      <c r="AE286">
        <f t="shared" si="44"/>
        <v>2.5314789170422549</v>
      </c>
      <c r="AF286" s="15">
        <v>20</v>
      </c>
      <c r="AG286">
        <f t="shared" si="45"/>
        <v>1.3010299956639813</v>
      </c>
      <c r="AH286" s="18">
        <v>9.6999999999999993</v>
      </c>
    </row>
    <row r="287" spans="1:34" ht="16" x14ac:dyDescent="0.2">
      <c r="A287" s="2" t="s">
        <v>308</v>
      </c>
      <c r="B287" s="3">
        <v>126000</v>
      </c>
      <c r="C287">
        <v>4.3498000000000001</v>
      </c>
      <c r="D287" s="48">
        <v>4.7287999999999997</v>
      </c>
      <c r="F287" s="48">
        <v>3.2639999999999993</v>
      </c>
      <c r="G287" s="48">
        <v>13.4495</v>
      </c>
      <c r="H287" s="5">
        <v>11.41</v>
      </c>
      <c r="I287" s="48">
        <v>27</v>
      </c>
      <c r="J287" s="48">
        <v>36.270000000000003</v>
      </c>
      <c r="K287" s="48">
        <v>36.729999999999997</v>
      </c>
      <c r="L287" s="3">
        <v>6000</v>
      </c>
      <c r="M287">
        <f t="shared" si="37"/>
        <v>3.7781512503836434</v>
      </c>
      <c r="N287" s="9">
        <v>93000</v>
      </c>
      <c r="O287" s="53">
        <v>76.099999999999994</v>
      </c>
      <c r="P287" s="53">
        <v>18.8</v>
      </c>
      <c r="Q287" s="53">
        <v>5.0999999999999996</v>
      </c>
      <c r="R287" s="63">
        <v>2700</v>
      </c>
      <c r="S287">
        <f t="shared" si="38"/>
        <v>3.4313637641589874</v>
      </c>
      <c r="T287" s="27">
        <v>23940</v>
      </c>
      <c r="U287">
        <f t="shared" si="39"/>
        <v>4.3791241460703922</v>
      </c>
      <c r="V287">
        <v>145</v>
      </c>
      <c r="W287">
        <f t="shared" si="40"/>
        <v>2.1613680022349748</v>
      </c>
      <c r="X287">
        <v>490</v>
      </c>
      <c r="Y287">
        <f t="shared" si="41"/>
        <v>2.6901960800285138</v>
      </c>
      <c r="Z287">
        <v>1.1000000000000001</v>
      </c>
      <c r="AA287">
        <f t="shared" si="42"/>
        <v>4.1392685158225077E-2</v>
      </c>
      <c r="AB287">
        <v>1.4444444444444444</v>
      </c>
      <c r="AC287">
        <f t="shared" si="43"/>
        <v>0.15970084286751188</v>
      </c>
      <c r="AD287" s="13">
        <v>570</v>
      </c>
      <c r="AE287">
        <f t="shared" si="44"/>
        <v>2.7558748556724915</v>
      </c>
      <c r="AF287" s="15">
        <v>20</v>
      </c>
      <c r="AG287">
        <f t="shared" si="45"/>
        <v>1.3010299956639813</v>
      </c>
      <c r="AH287" s="18">
        <v>9.6999999999999993</v>
      </c>
    </row>
    <row r="288" spans="1:34" ht="16" x14ac:dyDescent="0.2">
      <c r="A288" s="2" t="s">
        <v>309</v>
      </c>
      <c r="B288" s="3">
        <v>74753</v>
      </c>
      <c r="C288">
        <v>4.2915000000000001</v>
      </c>
      <c r="D288" s="48">
        <v>4.7477</v>
      </c>
      <c r="F288" s="48">
        <v>3.2126999999999994</v>
      </c>
      <c r="G288" s="48">
        <v>13.364000000000001</v>
      </c>
      <c r="H288" s="5">
        <v>13.85</v>
      </c>
      <c r="I288" s="48">
        <v>27.169999999999998</v>
      </c>
      <c r="J288" s="48">
        <v>35.869999999999997</v>
      </c>
      <c r="K288" s="48">
        <v>36.959299999999999</v>
      </c>
      <c r="L288" s="3">
        <v>2000</v>
      </c>
      <c r="M288">
        <f t="shared" si="37"/>
        <v>3.3010299956639813</v>
      </c>
      <c r="N288" s="9">
        <v>79000</v>
      </c>
      <c r="O288" s="53">
        <v>63.6</v>
      </c>
      <c r="P288" s="53">
        <v>23.7</v>
      </c>
      <c r="Q288" s="53">
        <v>12.7</v>
      </c>
      <c r="R288" s="63">
        <v>1520</v>
      </c>
      <c r="S288">
        <f t="shared" si="38"/>
        <v>3.1818435879447726</v>
      </c>
      <c r="T288" s="27">
        <v>2490</v>
      </c>
      <c r="U288">
        <f t="shared" si="39"/>
        <v>3.3961993470957363</v>
      </c>
      <c r="V288">
        <v>70</v>
      </c>
      <c r="W288">
        <f t="shared" si="40"/>
        <v>1.8450980400142569</v>
      </c>
      <c r="X288">
        <v>26</v>
      </c>
      <c r="Y288">
        <f t="shared" si="41"/>
        <v>1.414973347970818</v>
      </c>
      <c r="Z288">
        <v>6.7777777777777777</v>
      </c>
      <c r="AA288">
        <f t="shared" si="42"/>
        <v>0.83108732557144216</v>
      </c>
      <c r="AB288">
        <v>10.166666666666666</v>
      </c>
      <c r="AC288">
        <f t="shared" si="43"/>
        <v>1.0071785846271233</v>
      </c>
      <c r="AD288" s="13">
        <v>220</v>
      </c>
      <c r="AE288">
        <f t="shared" si="44"/>
        <v>2.3424226808222062</v>
      </c>
      <c r="AF288" s="15"/>
      <c r="AG288" t="e">
        <f t="shared" si="45"/>
        <v>#NUM!</v>
      </c>
      <c r="AH288" s="18">
        <v>9.3000000000000007</v>
      </c>
    </row>
    <row r="289" spans="1:34" ht="16" x14ac:dyDescent="0.2">
      <c r="A289" s="2" t="s">
        <v>310</v>
      </c>
      <c r="B289" s="3">
        <v>94000</v>
      </c>
      <c r="C289">
        <v>4.0273000000000003</v>
      </c>
      <c r="D289" s="48">
        <v>4.7241</v>
      </c>
      <c r="F289" s="48">
        <v>3.1042000000000001</v>
      </c>
      <c r="G289" s="48">
        <v>12.966800000000001</v>
      </c>
      <c r="H289" s="5">
        <v>13.77</v>
      </c>
      <c r="I289" s="48">
        <v>26.56</v>
      </c>
      <c r="J289" s="48">
        <v>34.08</v>
      </c>
      <c r="K289" s="48">
        <v>39.36</v>
      </c>
      <c r="L289" s="3">
        <v>1000</v>
      </c>
      <c r="M289">
        <f t="shared" si="37"/>
        <v>3</v>
      </c>
      <c r="N289" s="9">
        <v>63000</v>
      </c>
      <c r="O289" s="53">
        <v>69.5</v>
      </c>
      <c r="P289" s="53">
        <v>14.7</v>
      </c>
      <c r="Q289" s="53">
        <v>15.8</v>
      </c>
      <c r="R289" s="63">
        <v>2170</v>
      </c>
      <c r="S289">
        <f t="shared" si="38"/>
        <v>3.3364597338485296</v>
      </c>
      <c r="T289" s="27">
        <v>3850</v>
      </c>
      <c r="U289">
        <f t="shared" si="39"/>
        <v>3.5854607295085006</v>
      </c>
      <c r="V289">
        <v>845</v>
      </c>
      <c r="W289">
        <f t="shared" si="40"/>
        <v>2.9268567089496922</v>
      </c>
      <c r="X289">
        <v>615</v>
      </c>
      <c r="Y289">
        <f t="shared" si="41"/>
        <v>2.7888751157754168</v>
      </c>
      <c r="Z289">
        <v>5.3</v>
      </c>
      <c r="AA289">
        <f t="shared" si="42"/>
        <v>0.72427586960078905</v>
      </c>
      <c r="AB289">
        <v>3.3333333333333335</v>
      </c>
      <c r="AC289">
        <f t="shared" si="43"/>
        <v>0.52287874528033762</v>
      </c>
      <c r="AD289" s="71">
        <v>120</v>
      </c>
      <c r="AE289">
        <f t="shared" si="44"/>
        <v>2.0791812460476247</v>
      </c>
      <c r="AF289" s="15">
        <v>20</v>
      </c>
      <c r="AG289">
        <f t="shared" si="45"/>
        <v>1.3010299956639813</v>
      </c>
      <c r="AH289" s="18">
        <v>9.9</v>
      </c>
    </row>
    <row r="290" spans="1:34" ht="16" x14ac:dyDescent="0.2">
      <c r="A290" s="2" t="s">
        <v>311</v>
      </c>
      <c r="B290" s="3">
        <v>108000</v>
      </c>
      <c r="C290">
        <v>4.1742999999999997</v>
      </c>
      <c r="D290" s="48">
        <v>4.7422000000000004</v>
      </c>
      <c r="F290" s="48">
        <v>3.0341</v>
      </c>
      <c r="G290" s="48">
        <v>13.066600000000001</v>
      </c>
      <c r="H290" s="5">
        <v>13.02</v>
      </c>
      <c r="I290" s="48">
        <v>24.39</v>
      </c>
      <c r="J290" s="48">
        <v>35.78</v>
      </c>
      <c r="K290" s="48">
        <v>39.82</v>
      </c>
      <c r="L290" s="3">
        <v>2000</v>
      </c>
      <c r="M290">
        <f t="shared" si="37"/>
        <v>3.3010299956639813</v>
      </c>
      <c r="N290" s="9">
        <v>74000</v>
      </c>
      <c r="O290" s="53">
        <v>69.400000000000006</v>
      </c>
      <c r="P290" s="53">
        <v>17.100000000000001</v>
      </c>
      <c r="Q290" s="53">
        <v>13.5</v>
      </c>
      <c r="R290" s="63">
        <v>14000</v>
      </c>
      <c r="S290">
        <f t="shared" si="38"/>
        <v>4.1461280356782382</v>
      </c>
      <c r="T290" s="27">
        <v>21000</v>
      </c>
      <c r="U290">
        <f t="shared" si="39"/>
        <v>4.3222192947339195</v>
      </c>
      <c r="V290">
        <v>1115</v>
      </c>
      <c r="W290">
        <f t="shared" si="40"/>
        <v>3.0472748673841794</v>
      </c>
      <c r="X290">
        <v>1575</v>
      </c>
      <c r="Y290">
        <f t="shared" si="41"/>
        <v>3.1972805581256192</v>
      </c>
      <c r="Z290">
        <v>4.5999999999999996</v>
      </c>
      <c r="AA290">
        <f t="shared" si="42"/>
        <v>0.66275783168157409</v>
      </c>
      <c r="AB290">
        <v>5.5</v>
      </c>
      <c r="AC290">
        <f t="shared" si="43"/>
        <v>0.74036268949424389</v>
      </c>
      <c r="AD290" s="13">
        <v>90</v>
      </c>
      <c r="AE290">
        <f t="shared" si="44"/>
        <v>1.954242509439325</v>
      </c>
      <c r="AF290" s="15"/>
      <c r="AG290" t="e">
        <f t="shared" si="45"/>
        <v>#NUM!</v>
      </c>
      <c r="AH290" s="18">
        <v>9.5</v>
      </c>
    </row>
    <row r="291" spans="1:34" ht="16" x14ac:dyDescent="0.2">
      <c r="A291" s="2" t="s">
        <v>312</v>
      </c>
      <c r="B291" s="3">
        <v>265000</v>
      </c>
      <c r="C291">
        <v>4.8704000000000001</v>
      </c>
      <c r="D291" s="48">
        <v>4.4210000000000003</v>
      </c>
      <c r="F291" s="48">
        <v>3.6120999999999999</v>
      </c>
      <c r="G291" s="48">
        <v>14.041700000000002</v>
      </c>
      <c r="H291" s="5">
        <v>9.34</v>
      </c>
      <c r="I291" s="48">
        <v>24.89</v>
      </c>
      <c r="J291" s="48">
        <v>32.39</v>
      </c>
      <c r="K291" s="48">
        <v>42.72</v>
      </c>
      <c r="L291" s="3">
        <v>15000</v>
      </c>
      <c r="M291">
        <f t="shared" si="37"/>
        <v>4.1760912590556813</v>
      </c>
      <c r="N291" s="9">
        <v>492000</v>
      </c>
      <c r="O291" s="53">
        <v>78.2</v>
      </c>
      <c r="P291" s="53">
        <v>18.100000000000001</v>
      </c>
      <c r="Q291" s="53">
        <v>3.8</v>
      </c>
      <c r="R291" s="63">
        <v>28727</v>
      </c>
      <c r="S291">
        <f t="shared" si="38"/>
        <v>4.4582902743917288</v>
      </c>
      <c r="T291" s="27">
        <v>47000</v>
      </c>
      <c r="U291">
        <f t="shared" si="39"/>
        <v>4.6720978579357171</v>
      </c>
      <c r="V291">
        <v>365</v>
      </c>
      <c r="W291">
        <f t="shared" si="40"/>
        <v>2.5622928644564746</v>
      </c>
      <c r="X291">
        <v>9.5</v>
      </c>
      <c r="Y291">
        <f t="shared" si="41"/>
        <v>0.97772360528884772</v>
      </c>
      <c r="Z291">
        <v>9.625</v>
      </c>
      <c r="AA291">
        <f t="shared" si="42"/>
        <v>0.9834007381805383</v>
      </c>
      <c r="AB291">
        <v>0.3</v>
      </c>
      <c r="AC291">
        <f t="shared" si="43"/>
        <v>-0.52287874528033762</v>
      </c>
      <c r="AD291" s="13">
        <v>64</v>
      </c>
      <c r="AE291">
        <f t="shared" si="44"/>
        <v>1.8061799739838871</v>
      </c>
      <c r="AF291" s="15">
        <v>50</v>
      </c>
      <c r="AG291">
        <f t="shared" si="45"/>
        <v>1.6989700043360187</v>
      </c>
      <c r="AH291" s="18">
        <v>8.1999999999999993</v>
      </c>
    </row>
    <row r="292" spans="1:34" ht="16" x14ac:dyDescent="0.2">
      <c r="A292" s="2" t="s">
        <v>313</v>
      </c>
      <c r="B292" s="3">
        <v>181000</v>
      </c>
      <c r="C292">
        <v>5.2441000000000004</v>
      </c>
      <c r="D292" s="48">
        <v>4.5003000000000002</v>
      </c>
      <c r="F292" s="48">
        <v>3.7970999999999999</v>
      </c>
      <c r="G292" s="48">
        <v>14.680999999999999</v>
      </c>
      <c r="H292" s="5">
        <v>4.28</v>
      </c>
      <c r="I292" s="48">
        <v>29.34</v>
      </c>
      <c r="J292" s="48">
        <v>40.98</v>
      </c>
      <c r="K292" s="48">
        <v>29.68</v>
      </c>
      <c r="L292" s="3">
        <v>4000000</v>
      </c>
      <c r="M292">
        <f t="shared" si="37"/>
        <v>6.6020599913279625</v>
      </c>
      <c r="N292" s="9">
        <v>158000</v>
      </c>
      <c r="O292" s="53">
        <v>69.8</v>
      </c>
      <c r="P292" s="53">
        <v>25.5</v>
      </c>
      <c r="Q292" s="53">
        <v>4.7</v>
      </c>
      <c r="R292" s="63">
        <v>2090397.5</v>
      </c>
      <c r="S292">
        <f t="shared" si="38"/>
        <v>6.3202288773273567</v>
      </c>
      <c r="T292" s="27">
        <v>2011589.5</v>
      </c>
      <c r="U292">
        <f t="shared" si="39"/>
        <v>6.3035393600449519</v>
      </c>
      <c r="V292">
        <v>110</v>
      </c>
      <c r="W292">
        <f t="shared" si="40"/>
        <v>2.0413926851582249</v>
      </c>
      <c r="X292">
        <v>4.5</v>
      </c>
      <c r="Y292">
        <f t="shared" si="41"/>
        <v>0.65321251377534373</v>
      </c>
      <c r="Z292">
        <v>4.7</v>
      </c>
      <c r="AA292">
        <f t="shared" si="42"/>
        <v>0.67209785793571752</v>
      </c>
      <c r="AB292">
        <v>2.4444444444444446</v>
      </c>
      <c r="AC292">
        <f t="shared" si="43"/>
        <v>0.38818017138288141</v>
      </c>
      <c r="AD292" s="13">
        <v>700</v>
      </c>
      <c r="AE292">
        <f t="shared" si="44"/>
        <v>2.8450980400142569</v>
      </c>
      <c r="AF292" s="15">
        <v>60</v>
      </c>
      <c r="AG292">
        <f t="shared" si="45"/>
        <v>1.7781512503836436</v>
      </c>
      <c r="AH292" s="18">
        <v>8.6999999999999993</v>
      </c>
    </row>
    <row r="293" spans="1:34" ht="16" x14ac:dyDescent="0.2">
      <c r="A293" s="2" t="s">
        <v>314</v>
      </c>
      <c r="B293" s="3">
        <v>207000</v>
      </c>
      <c r="C293">
        <v>5.4347000000000003</v>
      </c>
      <c r="D293" s="48">
        <v>4.5528000000000004</v>
      </c>
      <c r="F293" s="48">
        <v>3.7041999999999997</v>
      </c>
      <c r="G293" s="48">
        <v>14.818699999999998</v>
      </c>
      <c r="H293" s="5">
        <v>2.38</v>
      </c>
      <c r="I293" s="48">
        <v>27.949999999999996</v>
      </c>
      <c r="J293" s="48">
        <v>38.17</v>
      </c>
      <c r="K293" s="48">
        <v>33.880000000000003</v>
      </c>
      <c r="L293" s="3">
        <v>4000000</v>
      </c>
      <c r="M293">
        <f t="shared" si="37"/>
        <v>6.6020599913279625</v>
      </c>
      <c r="N293" s="9">
        <v>187000</v>
      </c>
      <c r="O293" s="53">
        <v>78.5</v>
      </c>
      <c r="P293" s="53">
        <v>16.399999999999999</v>
      </c>
      <c r="Q293" s="53">
        <v>5.0999999999999996</v>
      </c>
      <c r="R293" s="63">
        <v>222000</v>
      </c>
      <c r="S293">
        <f t="shared" si="38"/>
        <v>5.3463529744506388</v>
      </c>
      <c r="T293" s="27">
        <v>3982919</v>
      </c>
      <c r="U293">
        <f t="shared" si="39"/>
        <v>6.6002014743202659</v>
      </c>
      <c r="V293">
        <v>105</v>
      </c>
      <c r="W293">
        <f t="shared" si="40"/>
        <v>2.0211892990699383</v>
      </c>
      <c r="X293">
        <v>2.5</v>
      </c>
      <c r="Y293">
        <f t="shared" si="41"/>
        <v>0.3979400086720376</v>
      </c>
      <c r="Z293">
        <v>0.6</v>
      </c>
      <c r="AA293">
        <f t="shared" si="42"/>
        <v>-0.22184874961635639</v>
      </c>
      <c r="AB293">
        <v>0.1</v>
      </c>
      <c r="AC293">
        <f t="shared" si="43"/>
        <v>-1</v>
      </c>
      <c r="AD293" s="13">
        <v>530</v>
      </c>
      <c r="AE293">
        <f t="shared" si="44"/>
        <v>2.7242758696007892</v>
      </c>
      <c r="AF293" s="15">
        <v>140</v>
      </c>
      <c r="AG293">
        <f t="shared" si="45"/>
        <v>2.1461280356782382</v>
      </c>
      <c r="AH293" s="18">
        <v>9.1999999999999993</v>
      </c>
    </row>
    <row r="294" spans="1:34" ht="16" x14ac:dyDescent="0.2">
      <c r="A294" s="2" t="s">
        <v>315</v>
      </c>
      <c r="B294" s="3">
        <v>138523</v>
      </c>
      <c r="C294">
        <v>5.0563000000000002</v>
      </c>
      <c r="D294" s="48">
        <v>4.5296000000000003</v>
      </c>
      <c r="F294" s="48">
        <v>3.5525000000000002</v>
      </c>
      <c r="G294" s="48">
        <v>14.263</v>
      </c>
      <c r="H294" s="5">
        <v>3.14</v>
      </c>
      <c r="I294" s="48">
        <v>27.77</v>
      </c>
      <c r="J294" s="48">
        <v>37.659999999999997</v>
      </c>
      <c r="K294" s="48">
        <v>34.579700000000003</v>
      </c>
      <c r="L294" s="3">
        <v>4000000</v>
      </c>
      <c r="M294">
        <f t="shared" si="37"/>
        <v>6.6020599913279625</v>
      </c>
      <c r="N294" s="9">
        <v>113000</v>
      </c>
      <c r="O294" s="53">
        <v>72.8</v>
      </c>
      <c r="P294" s="53">
        <v>18.899999999999999</v>
      </c>
      <c r="Q294" s="53">
        <v>8.3000000000000007</v>
      </c>
      <c r="R294" s="63">
        <v>560024.5</v>
      </c>
      <c r="S294">
        <f t="shared" si="38"/>
        <v>5.7482070269741623</v>
      </c>
      <c r="T294" s="27">
        <v>5614445.5</v>
      </c>
      <c r="U294">
        <f t="shared" si="39"/>
        <v>6.7493068704493551</v>
      </c>
      <c r="V294">
        <v>50</v>
      </c>
      <c r="W294">
        <f t="shared" si="40"/>
        <v>1.6989700043360187</v>
      </c>
      <c r="X294">
        <v>5</v>
      </c>
      <c r="Y294">
        <f t="shared" si="41"/>
        <v>0.69897000433601886</v>
      </c>
      <c r="Z294">
        <v>3.5</v>
      </c>
      <c r="AA294">
        <f t="shared" si="42"/>
        <v>0.54406804435027567</v>
      </c>
      <c r="AB294">
        <v>0.6</v>
      </c>
      <c r="AC294">
        <f t="shared" si="43"/>
        <v>-0.22184874961635639</v>
      </c>
      <c r="AD294" s="13">
        <v>220</v>
      </c>
      <c r="AE294">
        <f t="shared" si="44"/>
        <v>2.3424226808222062</v>
      </c>
      <c r="AF294" s="15">
        <v>20</v>
      </c>
      <c r="AG294">
        <f t="shared" si="45"/>
        <v>1.3010299956639813</v>
      </c>
      <c r="AH294" s="18">
        <v>6.7</v>
      </c>
    </row>
    <row r="295" spans="1:34" ht="16" x14ac:dyDescent="0.2">
      <c r="A295" s="2" t="s">
        <v>316</v>
      </c>
      <c r="B295" s="3">
        <v>160000</v>
      </c>
      <c r="C295">
        <v>4.6154999999999999</v>
      </c>
      <c r="D295" s="48">
        <v>4.5887000000000002</v>
      </c>
      <c r="F295" s="48">
        <v>3.3963000000000001</v>
      </c>
      <c r="G295" s="48">
        <v>13.728899999999999</v>
      </c>
      <c r="H295" s="5">
        <v>9.15</v>
      </c>
      <c r="I295" s="48">
        <v>23.93</v>
      </c>
      <c r="J295" s="48">
        <v>30.210000000000004</v>
      </c>
      <c r="K295" s="48">
        <v>45.86</v>
      </c>
      <c r="L295" s="3">
        <v>3300000</v>
      </c>
      <c r="M295">
        <f t="shared" si="37"/>
        <v>6.5185139398778871</v>
      </c>
      <c r="N295" s="9">
        <v>126000</v>
      </c>
      <c r="O295" s="53">
        <v>67</v>
      </c>
      <c r="P295" s="53">
        <v>21.8</v>
      </c>
      <c r="Q295" s="53">
        <v>11.2</v>
      </c>
      <c r="R295" s="63">
        <v>44000</v>
      </c>
      <c r="S295">
        <f t="shared" si="38"/>
        <v>4.6434526764861879</v>
      </c>
      <c r="T295" s="27">
        <v>10468750</v>
      </c>
      <c r="U295">
        <f t="shared" si="39"/>
        <v>7.0198948287169394</v>
      </c>
      <c r="V295">
        <v>570</v>
      </c>
      <c r="W295">
        <f t="shared" si="40"/>
        <v>2.7558748556724915</v>
      </c>
      <c r="X295">
        <v>130</v>
      </c>
      <c r="Y295">
        <f t="shared" si="41"/>
        <v>2.1139433523068369</v>
      </c>
      <c r="Z295">
        <v>3.375</v>
      </c>
      <c r="AA295">
        <f t="shared" si="42"/>
        <v>0.52827377716704371</v>
      </c>
      <c r="AB295">
        <v>0.4</v>
      </c>
      <c r="AC295">
        <f t="shared" si="43"/>
        <v>-0.3979400086720376</v>
      </c>
      <c r="AD295" s="13">
        <v>340</v>
      </c>
      <c r="AE295">
        <f t="shared" si="44"/>
        <v>2.5314789170422549</v>
      </c>
      <c r="AF295" s="15"/>
      <c r="AG295" t="e">
        <f t="shared" si="45"/>
        <v>#NUM!</v>
      </c>
      <c r="AH295" s="18">
        <v>7.3</v>
      </c>
    </row>
    <row r="296" spans="1:34" ht="16" x14ac:dyDescent="0.2">
      <c r="A296" s="2" t="s">
        <v>317</v>
      </c>
      <c r="B296" s="3">
        <v>169000</v>
      </c>
      <c r="C296">
        <v>4.5217000000000001</v>
      </c>
      <c r="D296" s="48">
        <v>4.4135999999999997</v>
      </c>
      <c r="F296" s="48">
        <v>3.4520000000000004</v>
      </c>
      <c r="G296" s="48">
        <v>13.5053</v>
      </c>
      <c r="H296" s="5">
        <v>13.01</v>
      </c>
      <c r="I296" s="48">
        <v>23.78</v>
      </c>
      <c r="J296" s="48">
        <v>31.22</v>
      </c>
      <c r="K296" s="48">
        <v>45</v>
      </c>
      <c r="L296" s="3">
        <v>119000</v>
      </c>
      <c r="M296">
        <f t="shared" si="37"/>
        <v>5.075546961392531</v>
      </c>
      <c r="N296" s="9">
        <v>190000</v>
      </c>
      <c r="O296" s="53">
        <v>73.900000000000006</v>
      </c>
      <c r="P296" s="53">
        <v>18.399999999999999</v>
      </c>
      <c r="Q296" s="53">
        <v>7.8</v>
      </c>
      <c r="R296" s="63">
        <v>6637</v>
      </c>
      <c r="S296">
        <f t="shared" si="38"/>
        <v>3.821971817642043</v>
      </c>
      <c r="T296" s="27">
        <v>65000</v>
      </c>
      <c r="U296">
        <f t="shared" si="39"/>
        <v>4.8129133566428557</v>
      </c>
      <c r="V296">
        <v>195</v>
      </c>
      <c r="W296">
        <f t="shared" si="40"/>
        <v>2.2900346113625178</v>
      </c>
      <c r="X296">
        <v>1</v>
      </c>
      <c r="Y296">
        <f t="shared" si="41"/>
        <v>0</v>
      </c>
      <c r="Z296">
        <v>3.7</v>
      </c>
      <c r="AA296">
        <f t="shared" si="42"/>
        <v>0.56820172406699498</v>
      </c>
      <c r="AB296">
        <v>0.2</v>
      </c>
      <c r="AC296">
        <f t="shared" si="43"/>
        <v>-0.69897000433601875</v>
      </c>
      <c r="AD296" s="13">
        <v>400</v>
      </c>
      <c r="AE296">
        <f t="shared" si="44"/>
        <v>2.6020599913279625</v>
      </c>
      <c r="AF296" s="15">
        <v>50</v>
      </c>
      <c r="AG296">
        <f t="shared" si="45"/>
        <v>1.6989700043360187</v>
      </c>
      <c r="AH296" s="18">
        <v>6.8</v>
      </c>
    </row>
    <row r="297" spans="1:34" ht="16" x14ac:dyDescent="0.2">
      <c r="A297" s="2" t="s">
        <v>318</v>
      </c>
      <c r="B297" s="3">
        <v>554000</v>
      </c>
      <c r="C297">
        <v>4.2373000000000003</v>
      </c>
      <c r="D297" s="48">
        <v>4.2739000000000003</v>
      </c>
      <c r="F297" s="48">
        <v>3.4085000000000005</v>
      </c>
      <c r="G297" s="48">
        <v>13.017400000000002</v>
      </c>
      <c r="H297" s="5">
        <v>9.2200000000000006</v>
      </c>
      <c r="I297" s="48">
        <v>23.6</v>
      </c>
      <c r="J297" s="48">
        <v>31.47</v>
      </c>
      <c r="K297" s="48">
        <v>44.93</v>
      </c>
      <c r="L297" s="3">
        <v>2000</v>
      </c>
      <c r="M297">
        <f t="shared" si="37"/>
        <v>3.3010299956639813</v>
      </c>
      <c r="N297" s="9">
        <v>220000</v>
      </c>
      <c r="O297" s="53">
        <v>66.5</v>
      </c>
      <c r="P297" s="53">
        <v>24.7</v>
      </c>
      <c r="Q297" s="53">
        <v>8.8000000000000007</v>
      </c>
      <c r="R297" s="63">
        <v>2160</v>
      </c>
      <c r="S297">
        <f t="shared" si="38"/>
        <v>3.3344537511509307</v>
      </c>
      <c r="T297" s="27">
        <v>2910</v>
      </c>
      <c r="U297">
        <f t="shared" si="39"/>
        <v>3.4638929889859074</v>
      </c>
      <c r="V297">
        <v>35</v>
      </c>
      <c r="W297">
        <f t="shared" si="40"/>
        <v>1.5440680443502757</v>
      </c>
      <c r="X297">
        <v>1</v>
      </c>
      <c r="Y297">
        <f t="shared" si="41"/>
        <v>0</v>
      </c>
      <c r="Z297">
        <v>8.625</v>
      </c>
      <c r="AA297">
        <f t="shared" si="42"/>
        <v>0.93575910374531168</v>
      </c>
      <c r="AB297">
        <v>0.6</v>
      </c>
      <c r="AC297">
        <f t="shared" si="43"/>
        <v>-0.22184874961635639</v>
      </c>
      <c r="AD297" s="13">
        <v>40</v>
      </c>
      <c r="AE297">
        <f t="shared" si="44"/>
        <v>1.6020599913279623</v>
      </c>
      <c r="AF297" s="15">
        <v>80</v>
      </c>
      <c r="AG297">
        <f t="shared" si="45"/>
        <v>1.9030899869919435</v>
      </c>
      <c r="AH297" s="18">
        <v>7.3</v>
      </c>
    </row>
    <row r="298" spans="1:34" ht="16" x14ac:dyDescent="0.2">
      <c r="A298" s="2" t="s">
        <v>319</v>
      </c>
      <c r="B298" s="3">
        <v>115000</v>
      </c>
      <c r="C298">
        <v>4.3757999999999999</v>
      </c>
      <c r="D298" s="48">
        <v>4.5515999999999996</v>
      </c>
      <c r="F298" s="48">
        <v>3.2172999999999998</v>
      </c>
      <c r="G298" s="48">
        <v>13.241099999999999</v>
      </c>
      <c r="H298" s="5">
        <v>11.73</v>
      </c>
      <c r="I298" s="48">
        <v>28.24</v>
      </c>
      <c r="J298" s="48">
        <v>41.13</v>
      </c>
      <c r="K298" s="48">
        <v>30.64</v>
      </c>
      <c r="L298" s="3">
        <v>139000</v>
      </c>
      <c r="M298">
        <f t="shared" si="37"/>
        <v>5.143014800254095</v>
      </c>
      <c r="N298" s="9">
        <v>101000</v>
      </c>
      <c r="O298" s="53">
        <v>67.099999999999994</v>
      </c>
      <c r="P298" s="53">
        <v>25</v>
      </c>
      <c r="Q298" s="53">
        <v>7.9</v>
      </c>
      <c r="R298" s="63">
        <v>5310.5</v>
      </c>
      <c r="S298">
        <f t="shared" si="38"/>
        <v>3.7251354131752712</v>
      </c>
      <c r="T298" s="27">
        <v>62819</v>
      </c>
      <c r="U298">
        <f t="shared" si="39"/>
        <v>4.7980910186919257</v>
      </c>
      <c r="V298">
        <v>35</v>
      </c>
      <c r="W298">
        <f t="shared" si="40"/>
        <v>1.5440680443502757</v>
      </c>
      <c r="X298">
        <v>1</v>
      </c>
      <c r="Y298">
        <f t="shared" si="41"/>
        <v>0</v>
      </c>
      <c r="Z298">
        <v>12.2</v>
      </c>
      <c r="AA298">
        <f t="shared" si="42"/>
        <v>1.0863598306747482</v>
      </c>
      <c r="AB298">
        <v>4.0999999999999996</v>
      </c>
      <c r="AC298">
        <f t="shared" si="43"/>
        <v>0.61278385671973545</v>
      </c>
      <c r="AD298" s="13">
        <v>530</v>
      </c>
      <c r="AE298">
        <f t="shared" si="44"/>
        <v>2.7242758696007892</v>
      </c>
      <c r="AF298" s="15">
        <v>20</v>
      </c>
      <c r="AG298">
        <f t="shared" si="45"/>
        <v>1.3010299956639813</v>
      </c>
      <c r="AH298" s="18">
        <v>8</v>
      </c>
    </row>
    <row r="299" spans="1:34" ht="16" x14ac:dyDescent="0.2">
      <c r="A299" s="2" t="s">
        <v>320</v>
      </c>
      <c r="B299" s="3">
        <v>119000</v>
      </c>
      <c r="C299">
        <v>4.3655999999999997</v>
      </c>
      <c r="D299" s="48">
        <v>4.5646000000000004</v>
      </c>
      <c r="F299" s="48">
        <v>3.2178</v>
      </c>
      <c r="G299" s="48">
        <v>13.231199999999998</v>
      </c>
      <c r="H299" s="5">
        <v>4.3600000000000003</v>
      </c>
      <c r="I299" s="48">
        <v>26.94</v>
      </c>
      <c r="J299" s="48">
        <v>37.79</v>
      </c>
      <c r="K299" s="48">
        <v>35.270000000000003</v>
      </c>
      <c r="L299" s="3">
        <v>780000</v>
      </c>
      <c r="M299">
        <f t="shared" si="37"/>
        <v>5.8920946026904808</v>
      </c>
      <c r="N299" s="9">
        <v>87000</v>
      </c>
      <c r="O299" s="53">
        <v>72.5</v>
      </c>
      <c r="P299" s="53">
        <v>14.499999999999998</v>
      </c>
      <c r="Q299" s="53">
        <v>13</v>
      </c>
      <c r="R299" s="63">
        <v>32376</v>
      </c>
      <c r="S299">
        <f t="shared" si="38"/>
        <v>4.5102231913835107</v>
      </c>
      <c r="T299" s="27">
        <v>3338509</v>
      </c>
      <c r="U299">
        <f t="shared" si="39"/>
        <v>6.523552551348315</v>
      </c>
      <c r="V299">
        <v>25</v>
      </c>
      <c r="W299">
        <f t="shared" si="40"/>
        <v>1.3979400086720377</v>
      </c>
      <c r="X299">
        <v>2</v>
      </c>
      <c r="Y299">
        <f t="shared" si="41"/>
        <v>0.3010299956639812</v>
      </c>
      <c r="Z299">
        <v>7.3</v>
      </c>
      <c r="AA299">
        <f t="shared" si="42"/>
        <v>0.86332286012045589</v>
      </c>
      <c r="AB299">
        <v>3.5555555555555554</v>
      </c>
      <c r="AC299">
        <f t="shared" si="43"/>
        <v>0.55090746888058106</v>
      </c>
      <c r="AD299" s="13">
        <v>570</v>
      </c>
      <c r="AE299">
        <f t="shared" si="44"/>
        <v>2.7558748556724915</v>
      </c>
      <c r="AF299" s="15">
        <v>20</v>
      </c>
      <c r="AG299">
        <f t="shared" si="45"/>
        <v>1.3010299956639813</v>
      </c>
      <c r="AH299" s="18">
        <v>9.4</v>
      </c>
    </row>
    <row r="300" spans="1:34" ht="16" x14ac:dyDescent="0.2">
      <c r="A300" s="2" t="s">
        <v>321</v>
      </c>
      <c r="B300" s="3">
        <v>122904</v>
      </c>
      <c r="C300">
        <v>4.4231999999999996</v>
      </c>
      <c r="D300" s="48">
        <v>4.5728999999999997</v>
      </c>
      <c r="F300" s="48">
        <v>3.1326000000000001</v>
      </c>
      <c r="G300" s="48">
        <v>13.214</v>
      </c>
      <c r="H300" s="5">
        <v>7.1</v>
      </c>
      <c r="I300" s="48">
        <v>27.48</v>
      </c>
      <c r="J300" s="48">
        <v>36.58</v>
      </c>
      <c r="K300" s="48">
        <v>35.935000000000002</v>
      </c>
      <c r="L300" s="3">
        <v>630000</v>
      </c>
      <c r="M300">
        <f t="shared" si="37"/>
        <v>5.7993405494535821</v>
      </c>
      <c r="N300" s="9">
        <v>66000</v>
      </c>
      <c r="O300" s="53">
        <v>67.7</v>
      </c>
      <c r="P300" s="53">
        <v>22.2</v>
      </c>
      <c r="Q300" s="53">
        <v>10.1</v>
      </c>
      <c r="R300" s="63">
        <v>63000</v>
      </c>
      <c r="S300">
        <f t="shared" si="38"/>
        <v>4.7993405494535821</v>
      </c>
      <c r="T300" s="27">
        <v>3346273.5</v>
      </c>
      <c r="U300">
        <f t="shared" si="39"/>
        <v>6.5245614341417912</v>
      </c>
      <c r="V300">
        <v>65</v>
      </c>
      <c r="W300">
        <f t="shared" si="40"/>
        <v>1.8129133566428555</v>
      </c>
      <c r="X300">
        <v>82.5</v>
      </c>
      <c r="Y300">
        <f t="shared" si="41"/>
        <v>1.916453948549925</v>
      </c>
      <c r="Z300">
        <v>28.1</v>
      </c>
      <c r="AA300">
        <f t="shared" si="42"/>
        <v>1.4487063199050798</v>
      </c>
      <c r="AB300">
        <v>17.5</v>
      </c>
      <c r="AC300">
        <f t="shared" si="43"/>
        <v>1.2430380486862944</v>
      </c>
      <c r="AD300" s="13">
        <v>860</v>
      </c>
      <c r="AE300">
        <f t="shared" si="44"/>
        <v>2.9344984512435679</v>
      </c>
      <c r="AF300" s="15"/>
      <c r="AG300" t="e">
        <f t="shared" si="45"/>
        <v>#NUM!</v>
      </c>
      <c r="AH300" s="18">
        <v>8</v>
      </c>
    </row>
    <row r="301" spans="1:34" ht="16" x14ac:dyDescent="0.2">
      <c r="A301" s="2" t="s">
        <v>322</v>
      </c>
      <c r="B301" s="3">
        <v>212000</v>
      </c>
      <c r="C301">
        <v>4.4225000000000003</v>
      </c>
      <c r="D301" s="48">
        <v>4.5068000000000001</v>
      </c>
      <c r="F301" s="48">
        <v>3.3178999999999998</v>
      </c>
      <c r="G301" s="48">
        <v>13.355499999999997</v>
      </c>
      <c r="H301" s="5">
        <v>6.13</v>
      </c>
      <c r="I301" s="48">
        <v>24.25</v>
      </c>
      <c r="J301" s="48">
        <v>31.489999999999995</v>
      </c>
      <c r="K301" s="48">
        <v>44.26</v>
      </c>
      <c r="L301" s="3">
        <v>54000</v>
      </c>
      <c r="M301">
        <f t="shared" si="37"/>
        <v>4.7323937598229682</v>
      </c>
      <c r="N301" s="9">
        <v>147000</v>
      </c>
      <c r="O301" s="53">
        <v>67.900000000000006</v>
      </c>
      <c r="P301" s="53">
        <v>20.8</v>
      </c>
      <c r="Q301" s="53">
        <v>11.3</v>
      </c>
      <c r="R301" s="63">
        <v>2000</v>
      </c>
      <c r="S301">
        <f t="shared" si="38"/>
        <v>3.3010299956639813</v>
      </c>
      <c r="T301" s="27">
        <v>326000</v>
      </c>
      <c r="U301">
        <f t="shared" si="39"/>
        <v>5.5132176000679394</v>
      </c>
      <c r="V301">
        <v>30</v>
      </c>
      <c r="W301">
        <f t="shared" si="40"/>
        <v>1.4771212547196624</v>
      </c>
      <c r="X301">
        <v>1</v>
      </c>
      <c r="Y301">
        <f t="shared" si="41"/>
        <v>0</v>
      </c>
      <c r="Z301">
        <v>2.1</v>
      </c>
      <c r="AA301">
        <f t="shared" si="42"/>
        <v>0.3222192947339193</v>
      </c>
      <c r="AB301">
        <v>0.2</v>
      </c>
      <c r="AC301">
        <f t="shared" si="43"/>
        <v>-0.69897000433601875</v>
      </c>
      <c r="AD301" s="13">
        <v>40</v>
      </c>
      <c r="AE301">
        <f t="shared" si="44"/>
        <v>1.6020599913279623</v>
      </c>
      <c r="AF301" s="15">
        <v>90</v>
      </c>
      <c r="AG301">
        <f t="shared" si="45"/>
        <v>1.954242509439325</v>
      </c>
      <c r="AH301" s="18">
        <v>7.3</v>
      </c>
    </row>
    <row r="302" spans="1:34" ht="16" x14ac:dyDescent="0.2">
      <c r="A302" s="2" t="s">
        <v>323</v>
      </c>
      <c r="B302" s="3">
        <v>747000</v>
      </c>
      <c r="C302">
        <v>5.4206000000000003</v>
      </c>
      <c r="D302" s="48">
        <v>4.2666000000000004</v>
      </c>
      <c r="F302" s="48">
        <v>3.0758000000000001</v>
      </c>
      <c r="G302" s="48">
        <v>13.830399999999997</v>
      </c>
      <c r="H302" s="5">
        <v>14.07</v>
      </c>
      <c r="I302" s="48">
        <v>21.18</v>
      </c>
      <c r="J302" s="48">
        <v>31.989999999999995</v>
      </c>
      <c r="K302" s="48">
        <v>46.84</v>
      </c>
      <c r="L302" s="3">
        <v>47000</v>
      </c>
      <c r="M302">
        <f t="shared" si="37"/>
        <v>4.6720978579357171</v>
      </c>
      <c r="N302" s="9">
        <v>622000</v>
      </c>
      <c r="O302" s="53">
        <v>77.900000000000006</v>
      </c>
      <c r="P302" s="53">
        <v>18</v>
      </c>
      <c r="Q302" s="53">
        <v>4.0999999999999996</v>
      </c>
      <c r="R302" s="63">
        <v>3660</v>
      </c>
      <c r="S302">
        <f t="shared" si="38"/>
        <v>3.5634810853944106</v>
      </c>
      <c r="T302" s="27">
        <v>119000</v>
      </c>
      <c r="U302">
        <f t="shared" si="39"/>
        <v>5.075546961392531</v>
      </c>
      <c r="V302">
        <v>1025</v>
      </c>
      <c r="W302">
        <f t="shared" si="40"/>
        <v>3.0107238653917729</v>
      </c>
      <c r="X302">
        <v>91</v>
      </c>
      <c r="Y302">
        <f t="shared" si="41"/>
        <v>1.9590413923210936</v>
      </c>
      <c r="Z302">
        <v>5</v>
      </c>
      <c r="AA302">
        <f t="shared" si="42"/>
        <v>0.69897000433601886</v>
      </c>
      <c r="AB302">
        <v>0.5</v>
      </c>
      <c r="AC302">
        <f t="shared" si="43"/>
        <v>-0.3010299956639812</v>
      </c>
      <c r="AD302" s="13">
        <v>19</v>
      </c>
      <c r="AE302">
        <f t="shared" si="44"/>
        <v>1.2787536009528289</v>
      </c>
      <c r="AF302" s="15">
        <v>20</v>
      </c>
      <c r="AG302">
        <f t="shared" si="45"/>
        <v>1.3010299956639813</v>
      </c>
      <c r="AH302" s="18">
        <v>7</v>
      </c>
    </row>
    <row r="303" spans="1:34" ht="16" x14ac:dyDescent="0.2">
      <c r="A303" s="2" t="s">
        <v>324</v>
      </c>
      <c r="B303" s="3">
        <v>285000</v>
      </c>
      <c r="C303">
        <v>4.1158000000000001</v>
      </c>
      <c r="D303" s="48">
        <v>4.3761000000000001</v>
      </c>
      <c r="F303" s="48">
        <v>3.2240000000000006</v>
      </c>
      <c r="G303" s="48">
        <v>12.8079</v>
      </c>
      <c r="H303" s="5">
        <v>6.75</v>
      </c>
      <c r="I303" s="48">
        <v>25.129999999999995</v>
      </c>
      <c r="J303" s="48">
        <v>33.18</v>
      </c>
      <c r="K303" s="48">
        <v>41.7</v>
      </c>
      <c r="L303" s="3">
        <v>2000</v>
      </c>
      <c r="M303">
        <f t="shared" si="37"/>
        <v>3.3010299956639813</v>
      </c>
      <c r="N303" s="9">
        <v>225000</v>
      </c>
      <c r="O303" s="53">
        <v>69.8</v>
      </c>
      <c r="P303" s="53">
        <v>24.3</v>
      </c>
      <c r="Q303" s="53">
        <v>5.9</v>
      </c>
      <c r="R303" s="63">
        <v>630</v>
      </c>
      <c r="S303">
        <f t="shared" si="38"/>
        <v>2.7993405494535817</v>
      </c>
      <c r="T303" s="27">
        <v>890</v>
      </c>
      <c r="U303">
        <f t="shared" si="39"/>
        <v>2.9493900066449128</v>
      </c>
      <c r="V303">
        <v>1.25</v>
      </c>
      <c r="W303">
        <f t="shared" si="40"/>
        <v>9.691001300805642E-2</v>
      </c>
      <c r="X303">
        <v>1.5</v>
      </c>
      <c r="Y303">
        <f t="shared" si="41"/>
        <v>0.17609125905568124</v>
      </c>
      <c r="Z303">
        <v>2.375</v>
      </c>
      <c r="AA303">
        <f t="shared" si="42"/>
        <v>0.37566361396088538</v>
      </c>
      <c r="AB303">
        <v>0.44444444444444442</v>
      </c>
      <c r="AC303">
        <f t="shared" si="43"/>
        <v>-0.35218251811136253</v>
      </c>
      <c r="AD303" s="13">
        <v>690</v>
      </c>
      <c r="AE303">
        <f t="shared" si="44"/>
        <v>2.8388490907372552</v>
      </c>
      <c r="AF303" s="15">
        <v>20</v>
      </c>
      <c r="AG303">
        <f t="shared" si="45"/>
        <v>1.3010299956639813</v>
      </c>
      <c r="AH303" s="18">
        <v>7.3</v>
      </c>
    </row>
    <row r="304" spans="1:34" ht="16" x14ac:dyDescent="0.2">
      <c r="A304" s="2" t="s">
        <v>325</v>
      </c>
      <c r="B304" s="3">
        <v>196000</v>
      </c>
      <c r="C304">
        <v>4.6520999999999999</v>
      </c>
      <c r="D304" s="48">
        <v>4.5545</v>
      </c>
      <c r="F304" s="48">
        <v>3.3652000000000002</v>
      </c>
      <c r="G304" s="48">
        <v>13.680799999999998</v>
      </c>
      <c r="H304" s="5">
        <v>11.46</v>
      </c>
      <c r="I304" s="48">
        <v>28.110000000000003</v>
      </c>
      <c r="J304" s="48">
        <v>39.89</v>
      </c>
      <c r="K304" s="48">
        <v>32</v>
      </c>
      <c r="L304" s="3">
        <v>13000</v>
      </c>
      <c r="M304">
        <f t="shared" si="37"/>
        <v>4.1139433523068369</v>
      </c>
      <c r="N304" s="9">
        <v>196000</v>
      </c>
      <c r="O304" s="53">
        <v>67.8</v>
      </c>
      <c r="P304" s="53">
        <v>22.9</v>
      </c>
      <c r="Q304" s="53">
        <v>9.1999999999999993</v>
      </c>
      <c r="R304" s="63">
        <v>1650</v>
      </c>
      <c r="S304">
        <f t="shared" si="38"/>
        <v>3.2174839442139063</v>
      </c>
      <c r="T304" s="27">
        <v>28804</v>
      </c>
      <c r="U304">
        <f t="shared" si="39"/>
        <v>4.4594528022488635</v>
      </c>
      <c r="V304">
        <v>5</v>
      </c>
      <c r="W304">
        <f t="shared" si="40"/>
        <v>0.69897000433601886</v>
      </c>
      <c r="X304">
        <v>1</v>
      </c>
      <c r="Y304">
        <f t="shared" si="41"/>
        <v>0</v>
      </c>
      <c r="Z304">
        <v>2.8</v>
      </c>
      <c r="AA304">
        <f t="shared" si="42"/>
        <v>0.44715803134221921</v>
      </c>
      <c r="AB304">
        <v>0.5</v>
      </c>
      <c r="AC304">
        <f t="shared" si="43"/>
        <v>-0.3010299956639812</v>
      </c>
      <c r="AD304" s="72">
        <v>5000</v>
      </c>
      <c r="AE304">
        <f t="shared" si="44"/>
        <v>3.6989700043360187</v>
      </c>
      <c r="AF304" s="15">
        <v>20</v>
      </c>
      <c r="AG304">
        <f t="shared" si="45"/>
        <v>1.3010299956639813</v>
      </c>
      <c r="AH304" s="18">
        <v>8.8000000000000007</v>
      </c>
    </row>
    <row r="305" spans="1:34" ht="16" x14ac:dyDescent="0.2">
      <c r="A305" s="2" t="s">
        <v>326</v>
      </c>
      <c r="B305" s="3">
        <v>225000</v>
      </c>
      <c r="C305">
        <v>4.4462999999999999</v>
      </c>
      <c r="D305" s="48">
        <v>4.6054000000000004</v>
      </c>
      <c r="F305" s="48">
        <v>3.3311000000000002</v>
      </c>
      <c r="G305" s="48">
        <v>13.481299999999999</v>
      </c>
      <c r="H305" s="5">
        <v>11.23</v>
      </c>
      <c r="I305" s="48">
        <v>27.9</v>
      </c>
      <c r="J305" s="48">
        <v>37.25</v>
      </c>
      <c r="K305" s="48">
        <v>34.840000000000003</v>
      </c>
      <c r="L305" s="3">
        <v>65000</v>
      </c>
      <c r="M305">
        <f t="shared" si="37"/>
        <v>4.8129133566428557</v>
      </c>
      <c r="N305" s="9">
        <v>154000</v>
      </c>
      <c r="O305" s="53">
        <v>61.7</v>
      </c>
      <c r="P305" s="53">
        <v>25.2</v>
      </c>
      <c r="Q305" s="53">
        <v>13</v>
      </c>
      <c r="R305" s="63">
        <v>2510</v>
      </c>
      <c r="S305">
        <f t="shared" si="38"/>
        <v>3.399673721481038</v>
      </c>
      <c r="T305" s="27">
        <v>253000</v>
      </c>
      <c r="U305">
        <f t="shared" si="39"/>
        <v>5.4031205211758175</v>
      </c>
      <c r="V305">
        <v>5</v>
      </c>
      <c r="W305">
        <f t="shared" si="40"/>
        <v>0.69897000433601886</v>
      </c>
      <c r="X305">
        <v>1</v>
      </c>
      <c r="Y305">
        <f t="shared" si="41"/>
        <v>0</v>
      </c>
      <c r="Z305">
        <v>0.4</v>
      </c>
      <c r="AA305">
        <f t="shared" si="42"/>
        <v>-0.3979400086720376</v>
      </c>
      <c r="AB305">
        <v>0.2</v>
      </c>
      <c r="AC305">
        <f t="shared" si="43"/>
        <v>-0.69897000433601875</v>
      </c>
      <c r="AD305" s="71">
        <v>1100</v>
      </c>
      <c r="AE305">
        <f t="shared" si="44"/>
        <v>3.0413926851582249</v>
      </c>
      <c r="AF305" s="15"/>
      <c r="AG305" t="e">
        <f t="shared" si="45"/>
        <v>#NUM!</v>
      </c>
      <c r="AH305" s="18">
        <v>9.5</v>
      </c>
    </row>
    <row r="306" spans="1:34" ht="16" x14ac:dyDescent="0.2">
      <c r="A306" s="2" t="s">
        <v>327</v>
      </c>
      <c r="B306" s="3">
        <v>180860</v>
      </c>
      <c r="C306">
        <v>4.5030999999999999</v>
      </c>
      <c r="D306" s="48">
        <v>4.5819999999999999</v>
      </c>
      <c r="F306" s="48">
        <v>3.3519000000000001</v>
      </c>
      <c r="G306" s="48">
        <v>13.544999999999998</v>
      </c>
      <c r="H306" s="5">
        <v>10.33</v>
      </c>
      <c r="I306" s="48">
        <v>28.199999999999996</v>
      </c>
      <c r="J306" s="48">
        <v>36.83</v>
      </c>
      <c r="K306" s="48">
        <v>34.9726</v>
      </c>
      <c r="L306" s="3">
        <v>9000</v>
      </c>
      <c r="M306">
        <f t="shared" si="37"/>
        <v>3.9542425094393248</v>
      </c>
      <c r="N306" s="9">
        <v>144000</v>
      </c>
      <c r="O306" s="53">
        <v>60.8</v>
      </c>
      <c r="P306" s="53">
        <v>32.5</v>
      </c>
      <c r="Q306" s="53">
        <v>6.6000000000000005</v>
      </c>
      <c r="R306" s="63">
        <v>1030</v>
      </c>
      <c r="S306">
        <f t="shared" si="38"/>
        <v>3.012837224705172</v>
      </c>
      <c r="T306" s="27">
        <v>115000</v>
      </c>
      <c r="U306">
        <f t="shared" si="39"/>
        <v>5.0606978403536118</v>
      </c>
      <c r="V306">
        <v>1.25</v>
      </c>
      <c r="W306">
        <f t="shared" si="40"/>
        <v>9.691001300805642E-2</v>
      </c>
      <c r="X306">
        <v>27</v>
      </c>
      <c r="Y306">
        <f t="shared" si="41"/>
        <v>1.4313637641589874</v>
      </c>
      <c r="Z306">
        <v>1</v>
      </c>
      <c r="AA306">
        <f t="shared" si="42"/>
        <v>0</v>
      </c>
      <c r="AB306">
        <v>0.2</v>
      </c>
      <c r="AC306">
        <f t="shared" si="43"/>
        <v>-0.69897000433601875</v>
      </c>
      <c r="AD306" s="13">
        <v>570</v>
      </c>
      <c r="AE306">
        <f t="shared" si="44"/>
        <v>2.7558748556724915</v>
      </c>
      <c r="AF306" s="15"/>
      <c r="AG306" t="e">
        <f t="shared" si="45"/>
        <v>#NUM!</v>
      </c>
      <c r="AH306" s="18">
        <v>6.7</v>
      </c>
    </row>
    <row r="307" spans="1:34" ht="16" x14ac:dyDescent="0.2">
      <c r="A307" s="2" t="s">
        <v>328</v>
      </c>
      <c r="B307" s="3">
        <v>202000</v>
      </c>
      <c r="C307">
        <v>4.3884999999999996</v>
      </c>
      <c r="D307" s="48">
        <v>4.5946999999999996</v>
      </c>
      <c r="F307" s="48">
        <v>2.9731000000000001</v>
      </c>
      <c r="G307" s="48">
        <v>13.0406</v>
      </c>
      <c r="H307" s="5">
        <v>7.19</v>
      </c>
      <c r="I307" s="48">
        <v>21.64</v>
      </c>
      <c r="J307" s="48">
        <v>29.43</v>
      </c>
      <c r="K307" s="48">
        <v>48.93</v>
      </c>
      <c r="L307" s="3">
        <v>19000</v>
      </c>
      <c r="M307">
        <f t="shared" si="37"/>
        <v>4.2787536009528289</v>
      </c>
      <c r="N307" s="9">
        <v>146000</v>
      </c>
      <c r="O307" s="53">
        <v>70.5</v>
      </c>
      <c r="P307" s="53">
        <v>17.3</v>
      </c>
      <c r="Q307" s="53">
        <v>12.3</v>
      </c>
      <c r="R307" s="63">
        <v>2060</v>
      </c>
      <c r="S307">
        <f t="shared" si="38"/>
        <v>3.3138672203691533</v>
      </c>
      <c r="T307" s="27">
        <v>1655629</v>
      </c>
      <c r="U307">
        <f t="shared" si="39"/>
        <v>6.2189630248981302</v>
      </c>
      <c r="V307">
        <v>5</v>
      </c>
      <c r="W307">
        <f t="shared" si="40"/>
        <v>0.69897000433601886</v>
      </c>
      <c r="X307">
        <v>5</v>
      </c>
      <c r="Y307">
        <f t="shared" si="41"/>
        <v>0.69897000433601886</v>
      </c>
      <c r="Z307">
        <v>1.5</v>
      </c>
      <c r="AA307">
        <f t="shared" si="42"/>
        <v>0.17609125905568124</v>
      </c>
      <c r="AB307">
        <v>0.2</v>
      </c>
      <c r="AC307">
        <f t="shared" si="43"/>
        <v>-0.69897000433601875</v>
      </c>
      <c r="AD307" s="13">
        <v>460</v>
      </c>
      <c r="AE307">
        <f t="shared" si="44"/>
        <v>2.6627578316815739</v>
      </c>
      <c r="AF307" s="15"/>
      <c r="AG307" t="e">
        <f t="shared" si="45"/>
        <v>#NUM!</v>
      </c>
      <c r="AH307" s="18">
        <v>8.5</v>
      </c>
    </row>
    <row r="308" spans="1:34" ht="16" x14ac:dyDescent="0.2">
      <c r="A308" s="2" t="s">
        <v>329</v>
      </c>
      <c r="B308" s="3">
        <v>369000</v>
      </c>
      <c r="C308">
        <v>4.8329000000000004</v>
      </c>
      <c r="D308" s="48">
        <v>4.4569999999999999</v>
      </c>
      <c r="F308" s="48">
        <v>2.8214000000000001</v>
      </c>
      <c r="G308" s="48">
        <v>13.1744</v>
      </c>
      <c r="H308" s="5">
        <v>12.17</v>
      </c>
      <c r="I308" s="48">
        <v>20.67</v>
      </c>
      <c r="J308" s="48">
        <v>29.74</v>
      </c>
      <c r="K308" s="48">
        <v>49.6</v>
      </c>
      <c r="L308" s="3">
        <v>6000</v>
      </c>
      <c r="M308">
        <f t="shared" si="37"/>
        <v>3.7781512503836434</v>
      </c>
      <c r="N308" s="9">
        <v>378000</v>
      </c>
      <c r="O308" s="53">
        <v>67.7</v>
      </c>
      <c r="P308" s="53">
        <v>24.9</v>
      </c>
      <c r="Q308" s="53">
        <v>7.4000000000000012</v>
      </c>
      <c r="R308" s="63">
        <v>1660</v>
      </c>
      <c r="S308">
        <f t="shared" si="38"/>
        <v>3.220108088040055</v>
      </c>
      <c r="T308" s="27">
        <v>112000</v>
      </c>
      <c r="U308">
        <f t="shared" si="39"/>
        <v>5.0492180226701819</v>
      </c>
      <c r="V308">
        <v>5</v>
      </c>
      <c r="W308">
        <f t="shared" si="40"/>
        <v>0.69897000433601886</v>
      </c>
      <c r="X308">
        <v>2.5</v>
      </c>
      <c r="Y308">
        <f t="shared" si="41"/>
        <v>0.3979400086720376</v>
      </c>
      <c r="Z308">
        <v>1.4</v>
      </c>
      <c r="AA308">
        <f t="shared" si="42"/>
        <v>0.14612803567823801</v>
      </c>
      <c r="AB308">
        <v>2.5000000000000001E-2</v>
      </c>
      <c r="AC308">
        <f t="shared" si="43"/>
        <v>-1.6020599913279623</v>
      </c>
      <c r="AD308" s="13">
        <v>160</v>
      </c>
      <c r="AE308">
        <f t="shared" si="44"/>
        <v>2.2041199826559246</v>
      </c>
      <c r="AF308" s="15"/>
      <c r="AG308" t="e">
        <f t="shared" si="45"/>
        <v>#NUM!</v>
      </c>
      <c r="AH308" s="18">
        <v>6.7</v>
      </c>
    </row>
    <row r="309" spans="1:34" ht="16" x14ac:dyDescent="0.2">
      <c r="A309" s="2" t="s">
        <v>330</v>
      </c>
      <c r="B309" s="3">
        <v>143000</v>
      </c>
      <c r="C309">
        <v>4.3197999999999999</v>
      </c>
      <c r="D309" s="48">
        <v>4.5978000000000003</v>
      </c>
      <c r="F309" s="48">
        <v>3.1880999999999999</v>
      </c>
      <c r="G309" s="48">
        <v>13.222000000000001</v>
      </c>
      <c r="H309" s="5">
        <v>11.02</v>
      </c>
      <c r="I309" s="48">
        <v>25.78</v>
      </c>
      <c r="J309" s="48">
        <v>39.57</v>
      </c>
      <c r="K309" s="48">
        <v>34.65</v>
      </c>
      <c r="L309" s="3">
        <v>18000</v>
      </c>
      <c r="M309">
        <f t="shared" si="37"/>
        <v>4.2552725051033065</v>
      </c>
      <c r="N309" s="9">
        <v>127000</v>
      </c>
      <c r="O309" s="53">
        <v>63.3</v>
      </c>
      <c r="P309" s="53">
        <v>21.3</v>
      </c>
      <c r="Q309" s="53">
        <v>15.4</v>
      </c>
      <c r="R309" s="63">
        <v>73000</v>
      </c>
      <c r="S309">
        <f t="shared" si="38"/>
        <v>4.8633228601204559</v>
      </c>
      <c r="T309" s="27">
        <v>115000</v>
      </c>
      <c r="U309">
        <f t="shared" si="39"/>
        <v>5.0606978403536118</v>
      </c>
      <c r="V309">
        <v>20</v>
      </c>
      <c r="W309">
        <f t="shared" si="40"/>
        <v>1.3010299956639813</v>
      </c>
      <c r="X309">
        <v>6</v>
      </c>
      <c r="Y309">
        <f t="shared" si="41"/>
        <v>0.77815125038364363</v>
      </c>
      <c r="Z309">
        <v>5.5714285714285712</v>
      </c>
      <c r="AA309">
        <f t="shared" si="42"/>
        <v>0.7459665670122424</v>
      </c>
      <c r="AB309">
        <v>3.3333333333333335</v>
      </c>
      <c r="AC309">
        <f t="shared" si="43"/>
        <v>0.52287874528033762</v>
      </c>
      <c r="AD309" s="13">
        <v>400</v>
      </c>
      <c r="AE309">
        <f t="shared" si="44"/>
        <v>2.6020599913279625</v>
      </c>
      <c r="AF309" s="15">
        <v>20</v>
      </c>
      <c r="AG309">
        <f t="shared" si="45"/>
        <v>1.3010299956639813</v>
      </c>
      <c r="AH309" s="18">
        <v>9.4</v>
      </c>
    </row>
    <row r="310" spans="1:34" ht="16" x14ac:dyDescent="0.2">
      <c r="A310" s="2" t="s">
        <v>331</v>
      </c>
      <c r="B310" s="3">
        <v>117000</v>
      </c>
      <c r="C310">
        <v>4.4545000000000003</v>
      </c>
      <c r="D310" s="48">
        <v>4.6013999999999999</v>
      </c>
      <c r="F310" s="48">
        <v>3.3083999999999993</v>
      </c>
      <c r="G310" s="48">
        <v>13.474299999999999</v>
      </c>
      <c r="H310" s="5">
        <v>11.53</v>
      </c>
      <c r="I310" s="48">
        <v>26.700000000000003</v>
      </c>
      <c r="J310" s="48">
        <v>41.32</v>
      </c>
      <c r="K310" s="48">
        <v>31.980000000000004</v>
      </c>
      <c r="L310" s="3">
        <v>3000</v>
      </c>
      <c r="M310">
        <f t="shared" si="37"/>
        <v>3.4771212547196626</v>
      </c>
      <c r="N310" s="9">
        <v>100000</v>
      </c>
      <c r="O310" s="53">
        <v>69.599999999999994</v>
      </c>
      <c r="P310" s="53">
        <v>20.3</v>
      </c>
      <c r="Q310" s="53">
        <v>10.1</v>
      </c>
      <c r="R310" s="63">
        <v>1280</v>
      </c>
      <c r="S310">
        <f t="shared" si="38"/>
        <v>3.1072099696478683</v>
      </c>
      <c r="T310" s="27">
        <v>1820</v>
      </c>
      <c r="U310">
        <f t="shared" si="39"/>
        <v>3.2600713879850747</v>
      </c>
      <c r="V310">
        <v>10</v>
      </c>
      <c r="W310">
        <f t="shared" si="40"/>
        <v>1</v>
      </c>
      <c r="X310">
        <v>505</v>
      </c>
      <c r="Y310">
        <f t="shared" si="41"/>
        <v>2.7032913781186614</v>
      </c>
      <c r="Z310">
        <v>8.1</v>
      </c>
      <c r="AA310">
        <f t="shared" si="42"/>
        <v>0.90848501887864974</v>
      </c>
      <c r="AB310">
        <v>4</v>
      </c>
      <c r="AC310">
        <f t="shared" si="43"/>
        <v>0.6020599913279624</v>
      </c>
      <c r="AD310" s="13">
        <v>570</v>
      </c>
      <c r="AE310">
        <f t="shared" si="44"/>
        <v>2.7558748556724915</v>
      </c>
      <c r="AF310" s="15">
        <v>20</v>
      </c>
      <c r="AG310">
        <f t="shared" si="45"/>
        <v>1.3010299956639813</v>
      </c>
      <c r="AH310" s="18">
        <v>9.1999999999999993</v>
      </c>
    </row>
    <row r="311" spans="1:34" ht="16" x14ac:dyDescent="0.2">
      <c r="A311" s="2" t="s">
        <v>332</v>
      </c>
      <c r="B311" s="3">
        <v>107000</v>
      </c>
      <c r="C311">
        <v>4.4119000000000002</v>
      </c>
      <c r="D311" s="48">
        <v>4.5909000000000004</v>
      </c>
      <c r="F311" s="48">
        <v>3.1904000000000003</v>
      </c>
      <c r="G311" s="48">
        <v>13.276999999999999</v>
      </c>
      <c r="H311" s="5">
        <v>8.65</v>
      </c>
      <c r="I311" s="48">
        <v>26.090000000000003</v>
      </c>
      <c r="J311" s="48">
        <v>39.32</v>
      </c>
      <c r="K311" s="48">
        <v>34.58</v>
      </c>
      <c r="L311" s="3">
        <v>1000</v>
      </c>
      <c r="M311">
        <f t="shared" si="37"/>
        <v>3</v>
      </c>
      <c r="N311" s="9">
        <v>105000</v>
      </c>
      <c r="O311" s="53">
        <v>60.8</v>
      </c>
      <c r="P311" s="53">
        <v>19.600000000000001</v>
      </c>
      <c r="Q311" s="53">
        <v>19.600000000000001</v>
      </c>
      <c r="R311" s="63">
        <v>650</v>
      </c>
      <c r="S311">
        <f t="shared" si="38"/>
        <v>2.8129133566428557</v>
      </c>
      <c r="T311" s="27">
        <v>12156</v>
      </c>
      <c r="U311">
        <f t="shared" si="39"/>
        <v>4.0847906914079051</v>
      </c>
      <c r="V311">
        <v>15</v>
      </c>
      <c r="W311">
        <f t="shared" si="40"/>
        <v>1.1760912590556813</v>
      </c>
      <c r="X311">
        <v>144</v>
      </c>
      <c r="Y311">
        <f t="shared" si="41"/>
        <v>2.1583624920952498</v>
      </c>
      <c r="Z311">
        <v>2.8</v>
      </c>
      <c r="AA311">
        <f t="shared" si="42"/>
        <v>0.44715803134221921</v>
      </c>
      <c r="AB311">
        <v>2.8</v>
      </c>
      <c r="AC311">
        <f t="shared" si="43"/>
        <v>0.44715803134221921</v>
      </c>
      <c r="AD311" s="13">
        <v>460</v>
      </c>
      <c r="AE311">
        <f t="shared" si="44"/>
        <v>2.6627578316815739</v>
      </c>
      <c r="AF311" s="15">
        <v>20</v>
      </c>
      <c r="AG311">
        <f t="shared" si="45"/>
        <v>1.3010299956639813</v>
      </c>
      <c r="AH311" s="18">
        <v>9.3000000000000007</v>
      </c>
    </row>
    <row r="312" spans="1:34" ht="16" x14ac:dyDescent="0.2">
      <c r="A312" s="2" t="s">
        <v>333</v>
      </c>
      <c r="B312" s="3">
        <v>122760</v>
      </c>
      <c r="C312">
        <v>4.4554</v>
      </c>
      <c r="D312" s="48">
        <v>4.6062000000000003</v>
      </c>
      <c r="F312" s="48">
        <v>3.1206999999999998</v>
      </c>
      <c r="G312" s="48">
        <v>13.269999999999998</v>
      </c>
      <c r="H312" s="5">
        <v>8.57</v>
      </c>
      <c r="I312" s="48">
        <v>25</v>
      </c>
      <c r="J312" s="48">
        <v>39.770000000000003</v>
      </c>
      <c r="K312" s="48">
        <v>35.231400000000001</v>
      </c>
      <c r="L312" s="3">
        <v>3000</v>
      </c>
      <c r="M312">
        <f t="shared" si="37"/>
        <v>3.4771212547196626</v>
      </c>
      <c r="N312" s="9">
        <v>125000</v>
      </c>
      <c r="O312" s="53">
        <v>74.599999999999994</v>
      </c>
      <c r="P312" s="53">
        <v>16.399999999999999</v>
      </c>
      <c r="Q312" s="53">
        <v>9</v>
      </c>
      <c r="R312" s="63">
        <v>15273.5</v>
      </c>
      <c r="S312">
        <f t="shared" si="38"/>
        <v>4.1839385692445017</v>
      </c>
      <c r="T312" s="27">
        <v>9528.5</v>
      </c>
      <c r="U312">
        <f t="shared" si="39"/>
        <v>3.9790245383092659</v>
      </c>
      <c r="V312">
        <v>5</v>
      </c>
      <c r="W312">
        <f t="shared" si="40"/>
        <v>0.69897000433601886</v>
      </c>
      <c r="X312">
        <v>2.5</v>
      </c>
      <c r="Y312">
        <f t="shared" si="41"/>
        <v>0.3979400086720376</v>
      </c>
      <c r="Z312">
        <v>3.5</v>
      </c>
      <c r="AA312">
        <f t="shared" si="42"/>
        <v>0.54406804435027567</v>
      </c>
      <c r="AB312">
        <v>3.6</v>
      </c>
      <c r="AC312">
        <f t="shared" si="43"/>
        <v>0.55630250076728727</v>
      </c>
      <c r="AD312" s="13">
        <v>260</v>
      </c>
      <c r="AE312">
        <f t="shared" si="44"/>
        <v>2.4149733479708178</v>
      </c>
      <c r="AF312" s="15"/>
      <c r="AG312" t="e">
        <f t="shared" si="45"/>
        <v>#NUM!</v>
      </c>
      <c r="AH312" s="18">
        <v>9.4</v>
      </c>
    </row>
    <row r="313" spans="1:34" ht="16" x14ac:dyDescent="0.2">
      <c r="A313" s="2" t="s">
        <v>334</v>
      </c>
      <c r="B313" s="3">
        <v>183000</v>
      </c>
      <c r="C313">
        <v>4.2538</v>
      </c>
      <c r="D313" s="48">
        <v>4.6093000000000002</v>
      </c>
      <c r="F313" s="48">
        <v>3.0486</v>
      </c>
      <c r="G313" s="48">
        <v>13.0045</v>
      </c>
      <c r="H313" s="5">
        <v>10.92</v>
      </c>
      <c r="I313" s="48">
        <v>26.05</v>
      </c>
      <c r="J313" s="48">
        <v>37.08</v>
      </c>
      <c r="K313" s="48">
        <v>36.869999999999997</v>
      </c>
      <c r="L313" s="3">
        <v>7000</v>
      </c>
      <c r="M313">
        <f t="shared" si="37"/>
        <v>3.8450980400142569</v>
      </c>
      <c r="N313" s="9">
        <v>172000</v>
      </c>
      <c r="O313" s="53">
        <v>73.2</v>
      </c>
      <c r="P313" s="53">
        <v>21</v>
      </c>
      <c r="Q313" s="53">
        <v>5.8</v>
      </c>
      <c r="R313" s="63">
        <v>16763.5</v>
      </c>
      <c r="S313">
        <f t="shared" si="38"/>
        <v>4.2243646987807928</v>
      </c>
      <c r="T313" s="27">
        <v>16266.5</v>
      </c>
      <c r="U313">
        <f t="shared" si="39"/>
        <v>4.2112941175217085</v>
      </c>
      <c r="V313">
        <v>215</v>
      </c>
      <c r="W313">
        <f t="shared" si="40"/>
        <v>2.3324384599156054</v>
      </c>
      <c r="X313">
        <v>220</v>
      </c>
      <c r="Y313">
        <f t="shared" si="41"/>
        <v>2.3424226808222062</v>
      </c>
      <c r="Z313">
        <v>4.3</v>
      </c>
      <c r="AA313">
        <f t="shared" si="42"/>
        <v>0.63346845557958653</v>
      </c>
      <c r="AB313">
        <v>3.7</v>
      </c>
      <c r="AC313">
        <f t="shared" si="43"/>
        <v>0.56820172406699498</v>
      </c>
      <c r="AD313" s="13">
        <v>260</v>
      </c>
      <c r="AE313">
        <f t="shared" si="44"/>
        <v>2.4149733479708178</v>
      </c>
      <c r="AF313" s="15">
        <v>20</v>
      </c>
      <c r="AG313">
        <f t="shared" si="45"/>
        <v>1.3010299956639813</v>
      </c>
      <c r="AH313" s="18">
        <v>9.1</v>
      </c>
    </row>
    <row r="314" spans="1:34" ht="16" x14ac:dyDescent="0.2">
      <c r="A314" s="2" t="s">
        <v>335</v>
      </c>
      <c r="B314" s="3">
        <v>188000</v>
      </c>
      <c r="C314">
        <v>4.3487999999999998</v>
      </c>
      <c r="D314" s="48">
        <v>4.5952000000000002</v>
      </c>
      <c r="F314" s="48">
        <v>3.0585</v>
      </c>
      <c r="G314" s="48">
        <v>13.103400000000001</v>
      </c>
      <c r="H314" s="5">
        <v>10.17</v>
      </c>
      <c r="I314" s="48">
        <v>24.83</v>
      </c>
      <c r="J314" s="48">
        <v>37.520000000000003</v>
      </c>
      <c r="K314" s="48">
        <v>37.65</v>
      </c>
      <c r="L314" s="3">
        <v>2000</v>
      </c>
      <c r="M314">
        <f t="shared" si="37"/>
        <v>3.3010299956639813</v>
      </c>
      <c r="N314" s="9">
        <v>197000</v>
      </c>
      <c r="O314" s="53">
        <v>76.099999999999994</v>
      </c>
      <c r="P314" s="53">
        <v>17.100000000000001</v>
      </c>
      <c r="Q314" s="53">
        <v>6.8000000000000007</v>
      </c>
      <c r="R314" s="63">
        <v>3720</v>
      </c>
      <c r="S314">
        <f t="shared" si="38"/>
        <v>3.5705429398818973</v>
      </c>
      <c r="T314" s="27">
        <v>3930</v>
      </c>
      <c r="U314">
        <f t="shared" si="39"/>
        <v>3.5943925503754266</v>
      </c>
      <c r="V314">
        <v>5</v>
      </c>
      <c r="W314">
        <f t="shared" si="40"/>
        <v>0.69897000433601886</v>
      </c>
      <c r="X314">
        <v>59.5</v>
      </c>
      <c r="Y314">
        <f t="shared" si="41"/>
        <v>1.7745169657285496</v>
      </c>
      <c r="Z314">
        <v>5.5</v>
      </c>
      <c r="AA314">
        <f t="shared" si="42"/>
        <v>0.74036268949424389</v>
      </c>
      <c r="AB314">
        <v>3.3</v>
      </c>
      <c r="AC314">
        <f t="shared" si="43"/>
        <v>0.51851393987788741</v>
      </c>
      <c r="AD314" s="13">
        <v>90</v>
      </c>
      <c r="AE314">
        <f t="shared" si="44"/>
        <v>1.954242509439325</v>
      </c>
      <c r="AF314" s="15">
        <v>20</v>
      </c>
      <c r="AG314">
        <f t="shared" si="45"/>
        <v>1.3010299956639813</v>
      </c>
      <c r="AH314" s="18">
        <v>9.4</v>
      </c>
    </row>
    <row r="315" spans="1:34" ht="16" x14ac:dyDescent="0.2">
      <c r="A315" s="2" t="s">
        <v>336</v>
      </c>
      <c r="B315" s="3">
        <v>206000</v>
      </c>
      <c r="C315">
        <v>4.4471999999999996</v>
      </c>
      <c r="D315" s="48">
        <v>4.6437999999999997</v>
      </c>
      <c r="F315" s="48">
        <v>3.2964000000000002</v>
      </c>
      <c r="G315" s="48">
        <v>13.520499999999998</v>
      </c>
      <c r="H315" s="5">
        <v>9.9600000000000009</v>
      </c>
      <c r="I315" s="48">
        <v>25.069999999999997</v>
      </c>
      <c r="J315" s="48">
        <v>37.549999999999997</v>
      </c>
      <c r="K315" s="48">
        <v>37.380000000000003</v>
      </c>
      <c r="L315" s="3">
        <v>2000</v>
      </c>
      <c r="M315">
        <f t="shared" si="37"/>
        <v>3.3010299956639813</v>
      </c>
      <c r="N315" s="9">
        <v>176000</v>
      </c>
      <c r="O315" s="53">
        <v>63.4</v>
      </c>
      <c r="P315" s="53">
        <v>30.9</v>
      </c>
      <c r="Q315" s="53">
        <v>5.7</v>
      </c>
      <c r="R315" s="63">
        <v>2200</v>
      </c>
      <c r="S315">
        <f t="shared" si="38"/>
        <v>3.3424226808222062</v>
      </c>
      <c r="T315" s="27">
        <v>2290</v>
      </c>
      <c r="U315">
        <f t="shared" si="39"/>
        <v>3.3598354823398879</v>
      </c>
      <c r="V315">
        <v>10</v>
      </c>
      <c r="W315">
        <f t="shared" si="40"/>
        <v>1</v>
      </c>
      <c r="X315">
        <v>1.5</v>
      </c>
      <c r="Y315">
        <f t="shared" si="41"/>
        <v>0.17609125905568124</v>
      </c>
      <c r="Z315">
        <v>42.125</v>
      </c>
      <c r="AA315">
        <f t="shared" si="42"/>
        <v>1.624539913879395</v>
      </c>
      <c r="AB315">
        <v>2</v>
      </c>
      <c r="AC315">
        <f t="shared" si="43"/>
        <v>0.3010299956639812</v>
      </c>
      <c r="AD315" s="71">
        <v>150</v>
      </c>
      <c r="AE315">
        <f t="shared" si="44"/>
        <v>2.1760912590556813</v>
      </c>
      <c r="AF315" s="15">
        <v>50</v>
      </c>
      <c r="AG315">
        <f t="shared" si="45"/>
        <v>1.6989700043360187</v>
      </c>
      <c r="AH315" s="18">
        <v>8.1</v>
      </c>
    </row>
    <row r="316" spans="1:34" ht="16" x14ac:dyDescent="0.2">
      <c r="A316" s="2" t="s">
        <v>337</v>
      </c>
      <c r="B316" s="3">
        <v>16000</v>
      </c>
      <c r="C316">
        <v>4.0587999999999997</v>
      </c>
      <c r="D316" s="48">
        <v>4.7502000000000004</v>
      </c>
      <c r="F316" s="48">
        <v>3.4537</v>
      </c>
      <c r="G316" s="48">
        <v>13.403899999999998</v>
      </c>
      <c r="H316" s="5">
        <v>10.4</v>
      </c>
      <c r="I316" s="48">
        <v>25.61</v>
      </c>
      <c r="J316" s="48">
        <v>37.11</v>
      </c>
      <c r="K316" s="48">
        <v>37.28</v>
      </c>
      <c r="L316" s="3">
        <v>19000</v>
      </c>
      <c r="M316">
        <f t="shared" si="37"/>
        <v>4.2787536009528289</v>
      </c>
      <c r="N316" s="9">
        <v>44000</v>
      </c>
      <c r="O316" s="53">
        <v>62.1</v>
      </c>
      <c r="P316" s="54">
        <v>0</v>
      </c>
      <c r="Q316" s="53">
        <v>36.4</v>
      </c>
      <c r="R316" s="63">
        <v>16680.5</v>
      </c>
      <c r="S316">
        <f t="shared" si="38"/>
        <v>4.2222090645263251</v>
      </c>
      <c r="T316" s="27">
        <v>2015728.5</v>
      </c>
      <c r="U316">
        <f t="shared" si="39"/>
        <v>6.304432036259481</v>
      </c>
      <c r="V316">
        <v>485</v>
      </c>
      <c r="W316">
        <f t="shared" si="40"/>
        <v>2.6857417386022635</v>
      </c>
      <c r="X316">
        <v>1415</v>
      </c>
      <c r="Y316">
        <f t="shared" si="41"/>
        <v>3.150756439860309</v>
      </c>
      <c r="Z316">
        <v>1.2</v>
      </c>
      <c r="AA316">
        <f t="shared" si="42"/>
        <v>7.9181246047624818E-2</v>
      </c>
      <c r="AB316">
        <v>0.4</v>
      </c>
      <c r="AC316">
        <f t="shared" si="43"/>
        <v>-0.3979400086720376</v>
      </c>
      <c r="AD316" s="13">
        <v>64</v>
      </c>
      <c r="AE316">
        <f t="shared" si="44"/>
        <v>1.8061799739838871</v>
      </c>
      <c r="AF316" s="15"/>
      <c r="AG316" t="e">
        <f t="shared" si="45"/>
        <v>#NUM!</v>
      </c>
      <c r="AH316" s="18">
        <v>9.9</v>
      </c>
    </row>
    <row r="317" spans="1:34" ht="16" x14ac:dyDescent="0.2">
      <c r="A317" s="2" t="s">
        <v>338</v>
      </c>
      <c r="B317" s="3">
        <v>153000</v>
      </c>
      <c r="C317">
        <v>4.4785000000000004</v>
      </c>
      <c r="D317" s="48">
        <v>4.8291000000000004</v>
      </c>
      <c r="F317" s="48">
        <v>3.2726000000000006</v>
      </c>
      <c r="G317" s="48">
        <v>13.6997</v>
      </c>
      <c r="H317" s="5">
        <v>9.57</v>
      </c>
      <c r="I317" s="48">
        <v>26.31</v>
      </c>
      <c r="J317" s="48">
        <v>35.880000000000003</v>
      </c>
      <c r="K317" s="48">
        <v>37.81</v>
      </c>
      <c r="L317" s="3">
        <v>200000</v>
      </c>
      <c r="M317">
        <f t="shared" si="37"/>
        <v>5.3010299956639813</v>
      </c>
      <c r="N317" s="9">
        <v>109000</v>
      </c>
      <c r="O317" s="53">
        <v>77.599999999999994</v>
      </c>
      <c r="P317" s="53">
        <v>18</v>
      </c>
      <c r="Q317" s="53">
        <v>4.3</v>
      </c>
      <c r="R317" s="63">
        <v>106000</v>
      </c>
      <c r="S317">
        <f t="shared" si="38"/>
        <v>5.0253058652647704</v>
      </c>
      <c r="T317" s="27">
        <v>792559.5</v>
      </c>
      <c r="U317">
        <f t="shared" si="39"/>
        <v>5.899031876002323</v>
      </c>
      <c r="V317">
        <v>35</v>
      </c>
      <c r="W317">
        <f t="shared" si="40"/>
        <v>1.5440680443502757</v>
      </c>
      <c r="X317">
        <v>3125</v>
      </c>
      <c r="Y317">
        <f t="shared" si="41"/>
        <v>3.4948500216800942</v>
      </c>
      <c r="Z317">
        <v>5.0999999999999996</v>
      </c>
      <c r="AA317">
        <f t="shared" si="42"/>
        <v>0.70757017609793638</v>
      </c>
      <c r="AB317">
        <v>3.8</v>
      </c>
      <c r="AC317">
        <f t="shared" si="43"/>
        <v>0.57978359661681012</v>
      </c>
      <c r="AD317" s="13">
        <v>460</v>
      </c>
      <c r="AE317">
        <f t="shared" si="44"/>
        <v>2.6627578316815739</v>
      </c>
      <c r="AF317" s="15">
        <v>20</v>
      </c>
      <c r="AG317">
        <f t="shared" si="45"/>
        <v>1.3010299956639813</v>
      </c>
      <c r="AH317" s="18">
        <v>9.6</v>
      </c>
    </row>
    <row r="318" spans="1:34" ht="16" x14ac:dyDescent="0.2">
      <c r="A318" s="2" t="s">
        <v>339</v>
      </c>
      <c r="B318" s="3">
        <v>148148</v>
      </c>
      <c r="C318">
        <v>4.3258000000000001</v>
      </c>
      <c r="D318" s="48">
        <v>4.8255999999999997</v>
      </c>
      <c r="F318" s="48">
        <v>3.2730000000000001</v>
      </c>
      <c r="G318" s="48">
        <v>13.552</v>
      </c>
      <c r="H318" s="5">
        <v>10.62</v>
      </c>
      <c r="I318" s="48">
        <v>26.280000000000005</v>
      </c>
      <c r="J318" s="48">
        <v>37.6</v>
      </c>
      <c r="K318" s="48">
        <v>36.117400000000004</v>
      </c>
      <c r="L318" s="3">
        <v>9000</v>
      </c>
      <c r="M318">
        <f t="shared" si="37"/>
        <v>3.9542425094393248</v>
      </c>
      <c r="N318" s="9">
        <v>143000</v>
      </c>
      <c r="O318" s="53">
        <v>80.400000000000006</v>
      </c>
      <c r="P318" s="53">
        <v>15.9</v>
      </c>
      <c r="Q318" s="53">
        <v>3.7000000000000006</v>
      </c>
      <c r="R318" s="63">
        <v>7648</v>
      </c>
      <c r="S318">
        <f t="shared" si="38"/>
        <v>3.8835478792680438</v>
      </c>
      <c r="T318" s="27">
        <v>132000</v>
      </c>
      <c r="U318">
        <f t="shared" si="39"/>
        <v>5.1205739312058496</v>
      </c>
      <c r="V318">
        <v>55</v>
      </c>
      <c r="W318">
        <f t="shared" si="40"/>
        <v>1.7403626894942439</v>
      </c>
      <c r="X318">
        <v>195</v>
      </c>
      <c r="Y318">
        <f t="shared" si="41"/>
        <v>2.2900346113625178</v>
      </c>
      <c r="Z318">
        <v>5.9</v>
      </c>
      <c r="AA318">
        <f t="shared" si="42"/>
        <v>0.77085201164214423</v>
      </c>
      <c r="AB318">
        <v>2.7</v>
      </c>
      <c r="AC318">
        <f t="shared" si="43"/>
        <v>0.43136376415898736</v>
      </c>
      <c r="AD318" s="13">
        <v>300</v>
      </c>
      <c r="AE318">
        <f t="shared" si="44"/>
        <v>2.4771212547196626</v>
      </c>
      <c r="AF318" s="15">
        <v>20</v>
      </c>
      <c r="AG318">
        <f t="shared" si="45"/>
        <v>1.3010299956639813</v>
      </c>
      <c r="AH318" s="18">
        <v>9</v>
      </c>
    </row>
    <row r="319" spans="1:34" ht="16" x14ac:dyDescent="0.2">
      <c r="A319" s="2" t="s">
        <v>340</v>
      </c>
      <c r="B319" s="3">
        <v>148000</v>
      </c>
      <c r="C319">
        <v>4.2267999999999999</v>
      </c>
      <c r="D319" s="48">
        <v>4.7690999999999999</v>
      </c>
      <c r="F319" s="48">
        <v>3.1421999999999999</v>
      </c>
      <c r="G319" s="48">
        <v>13.2605</v>
      </c>
      <c r="H319" s="5">
        <v>9.51</v>
      </c>
      <c r="I319" s="48">
        <v>25.180000000000003</v>
      </c>
      <c r="J319" s="48">
        <v>34.79</v>
      </c>
      <c r="K319" s="48">
        <v>40.03</v>
      </c>
      <c r="L319" s="3">
        <v>77000</v>
      </c>
      <c r="M319">
        <f t="shared" si="37"/>
        <v>4.8864907251724823</v>
      </c>
      <c r="N319" s="9">
        <v>117000</v>
      </c>
      <c r="O319" s="53">
        <v>68.400000000000006</v>
      </c>
      <c r="P319" s="53">
        <v>28.7</v>
      </c>
      <c r="Q319" s="53">
        <v>2.9</v>
      </c>
      <c r="R319" s="63">
        <v>2927018.5</v>
      </c>
      <c r="S319">
        <f t="shared" si="38"/>
        <v>6.4664254673680333</v>
      </c>
      <c r="T319" s="27">
        <v>9531250</v>
      </c>
      <c r="U319">
        <f t="shared" si="39"/>
        <v>6.9791498610268796</v>
      </c>
      <c r="V319">
        <v>19400</v>
      </c>
      <c r="W319">
        <f t="shared" si="40"/>
        <v>4.2878017299302265</v>
      </c>
      <c r="X319">
        <v>3125</v>
      </c>
      <c r="Y319">
        <f t="shared" si="41"/>
        <v>3.4948500216800942</v>
      </c>
      <c r="Z319">
        <v>2.8</v>
      </c>
      <c r="AA319">
        <f t="shared" si="42"/>
        <v>0.44715803134221921</v>
      </c>
      <c r="AB319">
        <v>2.4</v>
      </c>
      <c r="AC319">
        <f t="shared" si="43"/>
        <v>0.38021124171160603</v>
      </c>
      <c r="AD319" s="13">
        <v>64</v>
      </c>
      <c r="AE319">
        <f t="shared" si="44"/>
        <v>1.8061799739838871</v>
      </c>
      <c r="AF319" s="15">
        <v>20</v>
      </c>
      <c r="AG319">
        <f t="shared" si="45"/>
        <v>1.3010299956639813</v>
      </c>
      <c r="AH319" s="18">
        <v>9.8000000000000007</v>
      </c>
    </row>
    <row r="320" spans="1:34" ht="16" x14ac:dyDescent="0.2">
      <c r="A320" s="2" t="s">
        <v>341</v>
      </c>
      <c r="B320" s="3">
        <v>133000</v>
      </c>
      <c r="C320">
        <v>4.4661</v>
      </c>
      <c r="D320" s="48">
        <v>4.8064999999999998</v>
      </c>
      <c r="F320" s="48">
        <v>3.1800999999999995</v>
      </c>
      <c r="G320" s="48">
        <v>13.5924</v>
      </c>
      <c r="H320" s="5">
        <v>12.38</v>
      </c>
      <c r="I320" s="48">
        <v>24.88</v>
      </c>
      <c r="J320" s="48">
        <v>37.1</v>
      </c>
      <c r="K320" s="48">
        <v>38.020000000000003</v>
      </c>
      <c r="L320" s="3">
        <v>11000</v>
      </c>
      <c r="M320">
        <f t="shared" si="37"/>
        <v>4.0413926851582254</v>
      </c>
      <c r="N320" s="9">
        <v>123000</v>
      </c>
      <c r="O320" s="53">
        <v>76.099999999999994</v>
      </c>
      <c r="P320" s="53">
        <v>18.5</v>
      </c>
      <c r="Q320" s="53">
        <v>5.4</v>
      </c>
      <c r="R320" s="63">
        <v>46000</v>
      </c>
      <c r="S320">
        <f t="shared" si="38"/>
        <v>4.6627578316815743</v>
      </c>
      <c r="T320" s="27">
        <v>85000</v>
      </c>
      <c r="U320">
        <f t="shared" si="39"/>
        <v>4.9294189257142929</v>
      </c>
      <c r="V320">
        <v>1695</v>
      </c>
      <c r="W320">
        <f t="shared" si="40"/>
        <v>3.2291697025391009</v>
      </c>
      <c r="X320">
        <v>3125</v>
      </c>
      <c r="Y320">
        <f t="shared" si="41"/>
        <v>3.4948500216800942</v>
      </c>
      <c r="Z320">
        <v>4.5999999999999996</v>
      </c>
      <c r="AA320">
        <f t="shared" si="42"/>
        <v>0.66275783168157409</v>
      </c>
      <c r="AB320">
        <v>3.1</v>
      </c>
      <c r="AC320">
        <f t="shared" si="43"/>
        <v>0.49136169383427269</v>
      </c>
      <c r="AD320" s="13">
        <v>18</v>
      </c>
      <c r="AE320">
        <f t="shared" si="44"/>
        <v>1.255272505103306</v>
      </c>
      <c r="AF320" s="15">
        <v>50</v>
      </c>
      <c r="AG320">
        <f t="shared" si="45"/>
        <v>1.6989700043360187</v>
      </c>
      <c r="AH320" s="18">
        <v>9.5</v>
      </c>
    </row>
    <row r="321" spans="1:34" ht="16" x14ac:dyDescent="0.2">
      <c r="A321" s="2" t="s">
        <v>342</v>
      </c>
      <c r="B321" s="3">
        <v>89000</v>
      </c>
      <c r="C321">
        <v>3.9275000000000002</v>
      </c>
      <c r="D321" s="48">
        <v>4.6349999999999998</v>
      </c>
      <c r="F321" s="48">
        <v>3.2597</v>
      </c>
      <c r="G321" s="48">
        <v>12.948499999999999</v>
      </c>
      <c r="H321" s="5">
        <v>12.34</v>
      </c>
      <c r="I321" s="48">
        <v>25.239999999999995</v>
      </c>
      <c r="J321" s="48">
        <v>37.08</v>
      </c>
      <c r="K321" s="48">
        <v>37.68</v>
      </c>
      <c r="L321" s="3">
        <v>1000</v>
      </c>
      <c r="M321">
        <f t="shared" si="37"/>
        <v>3</v>
      </c>
      <c r="N321" s="9">
        <v>69000</v>
      </c>
      <c r="O321" s="53">
        <v>74.8</v>
      </c>
      <c r="P321" s="53">
        <v>15.5</v>
      </c>
      <c r="Q321" s="53">
        <v>9.6999999999999993</v>
      </c>
      <c r="R321" s="63">
        <v>710</v>
      </c>
      <c r="S321">
        <f t="shared" si="38"/>
        <v>2.8512583487190755</v>
      </c>
      <c r="T321" s="27">
        <v>600</v>
      </c>
      <c r="U321">
        <f t="shared" si="39"/>
        <v>2.7781512503836434</v>
      </c>
      <c r="V321">
        <v>10</v>
      </c>
      <c r="W321">
        <f t="shared" si="40"/>
        <v>1</v>
      </c>
      <c r="X321">
        <v>0.5</v>
      </c>
      <c r="Y321">
        <f t="shared" si="41"/>
        <v>-0.3010299956639812</v>
      </c>
      <c r="Z321">
        <v>6.7777777777777777</v>
      </c>
      <c r="AA321">
        <f t="shared" si="42"/>
        <v>0.83108732557144216</v>
      </c>
      <c r="AB321">
        <v>4</v>
      </c>
      <c r="AC321">
        <f t="shared" si="43"/>
        <v>0.6020599913279624</v>
      </c>
      <c r="AD321" s="13">
        <v>40</v>
      </c>
      <c r="AE321">
        <f t="shared" si="44"/>
        <v>1.6020599913279623</v>
      </c>
      <c r="AF321" s="15"/>
      <c r="AG321" t="e">
        <f t="shared" si="45"/>
        <v>#NUM!</v>
      </c>
      <c r="AH321" s="18">
        <v>8.1999999999999993</v>
      </c>
    </row>
    <row r="322" spans="1:34" ht="16" x14ac:dyDescent="0.2">
      <c r="A322" s="2" t="s">
        <v>343</v>
      </c>
      <c r="B322" s="3">
        <v>76000</v>
      </c>
      <c r="C322">
        <v>4.2752999999999997</v>
      </c>
      <c r="D322" s="48">
        <v>4.6687000000000003</v>
      </c>
      <c r="F322" s="48">
        <v>3.3031999999999999</v>
      </c>
      <c r="G322" s="48">
        <v>13.364900000000002</v>
      </c>
      <c r="H322" s="5">
        <v>10.6</v>
      </c>
      <c r="I322" s="48">
        <v>26.35</v>
      </c>
      <c r="J322" s="48">
        <v>38.43</v>
      </c>
      <c r="K322" s="48">
        <v>35.22</v>
      </c>
      <c r="L322" s="3">
        <v>26000</v>
      </c>
      <c r="M322">
        <f t="shared" si="37"/>
        <v>4.4149733479708182</v>
      </c>
      <c r="N322" s="9">
        <v>65000</v>
      </c>
      <c r="O322" s="53">
        <v>55.1</v>
      </c>
      <c r="P322" s="53">
        <v>18.399999999999999</v>
      </c>
      <c r="Q322" s="53">
        <v>26.5</v>
      </c>
      <c r="R322" s="63">
        <v>3220</v>
      </c>
      <c r="S322">
        <f t="shared" si="38"/>
        <v>3.5078558716958308</v>
      </c>
      <c r="T322" s="27">
        <v>135000</v>
      </c>
      <c r="U322">
        <f t="shared" si="39"/>
        <v>5.1303337684950066</v>
      </c>
      <c r="V322">
        <v>1.25</v>
      </c>
      <c r="W322">
        <f t="shared" si="40"/>
        <v>9.691001300805642E-2</v>
      </c>
      <c r="X322">
        <v>0.5</v>
      </c>
      <c r="Y322">
        <f t="shared" si="41"/>
        <v>-0.3010299956639812</v>
      </c>
      <c r="Z322">
        <v>0.3</v>
      </c>
      <c r="AA322">
        <f t="shared" si="42"/>
        <v>-0.52287874528033762</v>
      </c>
      <c r="AB322">
        <v>0.2</v>
      </c>
      <c r="AC322">
        <f t="shared" si="43"/>
        <v>-0.69897000433601875</v>
      </c>
      <c r="AD322" s="13">
        <v>64</v>
      </c>
      <c r="AE322">
        <f t="shared" si="44"/>
        <v>1.8061799739838871</v>
      </c>
      <c r="AF322" s="15">
        <v>110</v>
      </c>
      <c r="AG322">
        <f t="shared" si="45"/>
        <v>2.0413926851582249</v>
      </c>
      <c r="AH322" s="18">
        <v>9</v>
      </c>
    </row>
    <row r="323" spans="1:34" ht="16" x14ac:dyDescent="0.2">
      <c r="A323" s="2" t="s">
        <v>344</v>
      </c>
      <c r="B323" s="3">
        <v>52000</v>
      </c>
      <c r="C323">
        <v>4.1162999999999998</v>
      </c>
      <c r="D323" s="48">
        <v>4.7350000000000003</v>
      </c>
      <c r="F323" s="48">
        <v>3.3211999999999997</v>
      </c>
      <c r="G323" s="48">
        <v>13.285299999999999</v>
      </c>
      <c r="H323" s="5">
        <v>12.85</v>
      </c>
      <c r="I323" s="48">
        <v>26.75</v>
      </c>
      <c r="J323" s="48">
        <v>37.51</v>
      </c>
      <c r="K323" s="48">
        <v>35.74</v>
      </c>
      <c r="L323" s="3">
        <v>1000</v>
      </c>
      <c r="M323">
        <f t="shared" si="37"/>
        <v>3</v>
      </c>
      <c r="N323" s="9">
        <v>44000</v>
      </c>
      <c r="O323" s="53">
        <v>67.2</v>
      </c>
      <c r="P323" s="53">
        <v>13.4</v>
      </c>
      <c r="Q323" s="53">
        <v>19.399999999999999</v>
      </c>
      <c r="R323" s="63">
        <v>270</v>
      </c>
      <c r="S323">
        <f t="shared" si="38"/>
        <v>2.4313637641589874</v>
      </c>
      <c r="T323" s="27">
        <v>4125</v>
      </c>
      <c r="U323">
        <f t="shared" si="39"/>
        <v>3.6154239528859438</v>
      </c>
      <c r="V323">
        <v>1.25</v>
      </c>
      <c r="W323">
        <f t="shared" si="40"/>
        <v>9.691001300805642E-2</v>
      </c>
      <c r="X323">
        <v>0.125</v>
      </c>
      <c r="Y323">
        <f t="shared" si="41"/>
        <v>-0.90308998699194354</v>
      </c>
      <c r="Z323">
        <v>2</v>
      </c>
      <c r="AA323">
        <f t="shared" si="42"/>
        <v>0.3010299956639812</v>
      </c>
      <c r="AB323">
        <v>2</v>
      </c>
      <c r="AC323">
        <f t="shared" si="43"/>
        <v>0.3010299956639812</v>
      </c>
      <c r="AD323" s="13">
        <v>19</v>
      </c>
      <c r="AE323">
        <f t="shared" si="44"/>
        <v>1.2787536009528289</v>
      </c>
      <c r="AF323" s="15"/>
      <c r="AG323" t="e">
        <f t="shared" si="45"/>
        <v>#NUM!</v>
      </c>
      <c r="AH323" s="18">
        <v>9.5</v>
      </c>
    </row>
    <row r="324" spans="1:34" ht="16" x14ac:dyDescent="0.2">
      <c r="A324" s="2" t="s">
        <v>345</v>
      </c>
      <c r="B324" s="3">
        <v>39738</v>
      </c>
      <c r="C324">
        <v>4.1288999999999998</v>
      </c>
      <c r="D324" s="48">
        <v>4.7149000000000001</v>
      </c>
      <c r="F324" s="48">
        <v>3.2862</v>
      </c>
      <c r="G324" s="48">
        <v>13.244</v>
      </c>
      <c r="H324" s="5">
        <v>13.06</v>
      </c>
      <c r="I324" s="48">
        <v>26.02</v>
      </c>
      <c r="J324" s="48">
        <v>37.79</v>
      </c>
      <c r="K324" s="48">
        <v>36.196199999999997</v>
      </c>
      <c r="L324" s="3">
        <v>2000</v>
      </c>
      <c r="M324">
        <f t="shared" ref="M324:M387" si="46">LOG(L324)</f>
        <v>3.3010299956639813</v>
      </c>
      <c r="N324" s="9">
        <v>41000</v>
      </c>
      <c r="O324" s="53">
        <v>68.900000000000006</v>
      </c>
      <c r="P324" s="53">
        <v>18</v>
      </c>
      <c r="Q324" s="53">
        <v>13.100000000000001</v>
      </c>
      <c r="R324" s="63">
        <v>230</v>
      </c>
      <c r="S324">
        <f t="shared" ref="S324:S387" si="47">LOG(R324)</f>
        <v>2.3617278360175931</v>
      </c>
      <c r="T324" s="27">
        <v>5770</v>
      </c>
      <c r="U324">
        <f t="shared" ref="U324:U387" si="48">LOG(T324)</f>
        <v>3.7611758131557314</v>
      </c>
      <c r="V324">
        <v>25</v>
      </c>
      <c r="W324">
        <f t="shared" ref="W324:W387" si="49">LOG(V324)</f>
        <v>1.3979400086720377</v>
      </c>
      <c r="X324">
        <v>0.125</v>
      </c>
      <c r="Y324">
        <f t="shared" ref="Y324:Y387" si="50">LOG(X324)</f>
        <v>-0.90308998699194354</v>
      </c>
      <c r="Z324">
        <v>0.6</v>
      </c>
      <c r="AA324">
        <f t="shared" ref="AA324:AA387" si="51">LOG(Z324)</f>
        <v>-0.22184874961635639</v>
      </c>
      <c r="AB324">
        <v>0.7</v>
      </c>
      <c r="AC324">
        <f t="shared" ref="AC324:AC387" si="52">LOG(AB324)</f>
        <v>-0.15490195998574319</v>
      </c>
      <c r="AD324" s="13">
        <v>38</v>
      </c>
      <c r="AE324">
        <f t="shared" ref="AE324:AE387" si="53">LOG(AD324)</f>
        <v>1.5797835966168101</v>
      </c>
      <c r="AF324" s="15"/>
      <c r="AG324" t="e">
        <f t="shared" si="45"/>
        <v>#NUM!</v>
      </c>
      <c r="AH324" s="18">
        <v>9.1999999999999993</v>
      </c>
    </row>
    <row r="325" spans="1:34" ht="16" x14ac:dyDescent="0.2">
      <c r="A325" s="2" t="s">
        <v>346</v>
      </c>
      <c r="B325" s="3">
        <v>49000</v>
      </c>
      <c r="C325">
        <v>4.0487000000000002</v>
      </c>
      <c r="D325" s="48">
        <v>4.6971999999999996</v>
      </c>
      <c r="F325" s="48">
        <v>3.2464</v>
      </c>
      <c r="G325" s="48">
        <v>13.114599999999999</v>
      </c>
      <c r="H325" s="5">
        <v>12.42</v>
      </c>
      <c r="I325" s="48">
        <v>26.539999999999996</v>
      </c>
      <c r="J325" s="48">
        <v>36.57</v>
      </c>
      <c r="K325" s="48">
        <v>36.89</v>
      </c>
      <c r="L325" s="3">
        <v>3000</v>
      </c>
      <c r="M325">
        <f t="shared" si="46"/>
        <v>3.4771212547196626</v>
      </c>
      <c r="N325" s="9">
        <v>45000</v>
      </c>
      <c r="O325" s="53">
        <v>73.5</v>
      </c>
      <c r="P325" s="53">
        <v>13.200000000000001</v>
      </c>
      <c r="Q325" s="53">
        <v>13.200000000000001</v>
      </c>
      <c r="R325" s="63">
        <v>300</v>
      </c>
      <c r="S325">
        <f t="shared" si="47"/>
        <v>2.4771212547196626</v>
      </c>
      <c r="T325" s="27">
        <v>35000</v>
      </c>
      <c r="U325">
        <f t="shared" si="48"/>
        <v>4.5440680443502757</v>
      </c>
      <c r="V325">
        <v>30</v>
      </c>
      <c r="W325">
        <f t="shared" si="49"/>
        <v>1.4771212547196624</v>
      </c>
      <c r="X325">
        <v>2</v>
      </c>
      <c r="Y325">
        <f t="shared" si="50"/>
        <v>0.3010299956639812</v>
      </c>
      <c r="Z325">
        <v>7.5</v>
      </c>
      <c r="AA325">
        <f t="shared" si="51"/>
        <v>0.87506126339170009</v>
      </c>
      <c r="AB325">
        <v>4</v>
      </c>
      <c r="AC325">
        <f t="shared" si="52"/>
        <v>0.6020599913279624</v>
      </c>
      <c r="AD325" s="13">
        <v>160</v>
      </c>
      <c r="AE325">
        <f t="shared" si="53"/>
        <v>2.2041199826559246</v>
      </c>
      <c r="AF325" s="15"/>
      <c r="AG325" t="e">
        <f t="shared" ref="AG325:AG388" si="54">LOG(AF325)</f>
        <v>#NUM!</v>
      </c>
      <c r="AH325" s="18">
        <v>9.8000000000000007</v>
      </c>
    </row>
    <row r="326" spans="1:34" ht="16" x14ac:dyDescent="0.2">
      <c r="A326" s="2" t="s">
        <v>347</v>
      </c>
      <c r="B326" s="3">
        <v>78000</v>
      </c>
      <c r="C326">
        <v>4.3620999999999999</v>
      </c>
      <c r="D326" s="48">
        <v>4.6349</v>
      </c>
      <c r="F326" s="48">
        <v>3.0558000000000001</v>
      </c>
      <c r="G326" s="48">
        <v>13.158600000000002</v>
      </c>
      <c r="H326" s="5">
        <v>11.26</v>
      </c>
      <c r="I326" s="48">
        <v>25.22</v>
      </c>
      <c r="J326" s="48">
        <v>36.409999999999997</v>
      </c>
      <c r="K326" s="48">
        <v>38.369999999999997</v>
      </c>
      <c r="L326" s="3">
        <v>2000</v>
      </c>
      <c r="M326">
        <f t="shared" si="46"/>
        <v>3.3010299956639813</v>
      </c>
      <c r="N326" s="9">
        <v>87000</v>
      </c>
      <c r="O326" s="53">
        <v>73.099999999999994</v>
      </c>
      <c r="P326" s="53">
        <v>16.2</v>
      </c>
      <c r="Q326" s="53">
        <v>10.8</v>
      </c>
      <c r="R326" s="63">
        <v>560</v>
      </c>
      <c r="S326">
        <f t="shared" si="47"/>
        <v>2.7481880270062002</v>
      </c>
      <c r="T326" s="27">
        <v>3250</v>
      </c>
      <c r="U326">
        <f t="shared" si="48"/>
        <v>3.5118833609788744</v>
      </c>
      <c r="V326">
        <v>10</v>
      </c>
      <c r="W326">
        <f t="shared" si="49"/>
        <v>1</v>
      </c>
      <c r="X326">
        <v>30</v>
      </c>
      <c r="Y326">
        <f t="shared" si="50"/>
        <v>1.4771212547196624</v>
      </c>
      <c r="Z326">
        <v>3.4</v>
      </c>
      <c r="AA326">
        <f t="shared" si="51"/>
        <v>0.53147891704225514</v>
      </c>
      <c r="AB326">
        <v>1.7</v>
      </c>
      <c r="AC326">
        <f t="shared" si="52"/>
        <v>0.23044892137827391</v>
      </c>
      <c r="AD326" s="71">
        <v>120</v>
      </c>
      <c r="AE326">
        <f t="shared" si="53"/>
        <v>2.0791812460476247</v>
      </c>
      <c r="AF326" s="15">
        <v>50</v>
      </c>
      <c r="AG326">
        <f t="shared" si="54"/>
        <v>1.6989700043360187</v>
      </c>
      <c r="AH326" s="18">
        <v>9.1</v>
      </c>
    </row>
    <row r="327" spans="1:34" ht="16" x14ac:dyDescent="0.2">
      <c r="A327" s="2" t="s">
        <v>348</v>
      </c>
      <c r="B327" s="3">
        <v>101000</v>
      </c>
      <c r="C327">
        <v>4.3217999999999996</v>
      </c>
      <c r="D327" s="48">
        <v>4.5987999999999998</v>
      </c>
      <c r="F327" s="48">
        <v>3.2134999999999998</v>
      </c>
      <c r="G327" s="48">
        <v>13.253199999999998</v>
      </c>
      <c r="H327" s="5">
        <v>9.8000000000000007</v>
      </c>
      <c r="I327" s="48">
        <v>25.22</v>
      </c>
      <c r="J327" s="48">
        <v>38.200000000000003</v>
      </c>
      <c r="K327" s="48">
        <v>36.58</v>
      </c>
      <c r="L327" s="3">
        <v>1000</v>
      </c>
      <c r="M327">
        <f t="shared" si="46"/>
        <v>3</v>
      </c>
      <c r="N327" s="9">
        <v>105000</v>
      </c>
      <c r="O327" s="53">
        <v>73.2</v>
      </c>
      <c r="P327" s="53">
        <v>19.100000000000001</v>
      </c>
      <c r="Q327" s="53">
        <v>7.6</v>
      </c>
      <c r="R327" s="63">
        <v>860</v>
      </c>
      <c r="S327">
        <f t="shared" si="47"/>
        <v>2.9344984512435679</v>
      </c>
      <c r="T327" s="27">
        <v>1220</v>
      </c>
      <c r="U327">
        <f t="shared" si="48"/>
        <v>3.0863598306747484</v>
      </c>
      <c r="V327">
        <v>15</v>
      </c>
      <c r="W327">
        <f t="shared" si="49"/>
        <v>1.1760912590556813</v>
      </c>
      <c r="X327">
        <v>3.5</v>
      </c>
      <c r="Y327">
        <f t="shared" si="50"/>
        <v>0.54406804435027567</v>
      </c>
      <c r="Z327">
        <v>5.333333333333333</v>
      </c>
      <c r="AA327">
        <f t="shared" si="51"/>
        <v>0.7269987279362623</v>
      </c>
      <c r="AB327">
        <v>0.5</v>
      </c>
      <c r="AC327">
        <f t="shared" si="52"/>
        <v>-0.3010299956639812</v>
      </c>
      <c r="AD327" s="13">
        <v>400</v>
      </c>
      <c r="AE327">
        <f t="shared" si="53"/>
        <v>2.6020599913279625</v>
      </c>
      <c r="AF327" s="15"/>
      <c r="AG327" t="e">
        <f t="shared" si="54"/>
        <v>#NUM!</v>
      </c>
      <c r="AH327" s="18">
        <v>8.9</v>
      </c>
    </row>
    <row r="328" spans="1:34" ht="16" x14ac:dyDescent="0.2">
      <c r="A328" s="2" t="s">
        <v>349</v>
      </c>
      <c r="B328" s="3">
        <v>119000</v>
      </c>
      <c r="C328">
        <v>4.6520999999999999</v>
      </c>
      <c r="D328" s="48">
        <v>4.5820999999999996</v>
      </c>
      <c r="F328" s="48">
        <v>3.4168999999999996</v>
      </c>
      <c r="G328" s="48">
        <v>13.767799999999999</v>
      </c>
      <c r="H328" s="5">
        <v>11.84</v>
      </c>
      <c r="I328" s="48">
        <v>25.790000000000003</v>
      </c>
      <c r="J328" s="48">
        <v>38.56</v>
      </c>
      <c r="K328" s="48">
        <v>35.65</v>
      </c>
      <c r="L328" s="3">
        <v>27000</v>
      </c>
      <c r="M328">
        <f t="shared" si="46"/>
        <v>4.4313637641589869</v>
      </c>
      <c r="N328" s="9">
        <v>123000</v>
      </c>
      <c r="O328" s="53">
        <v>57.3</v>
      </c>
      <c r="P328" s="53">
        <v>20</v>
      </c>
      <c r="Q328" s="53">
        <v>22.7</v>
      </c>
      <c r="R328" s="63">
        <v>720</v>
      </c>
      <c r="S328">
        <f t="shared" si="47"/>
        <v>2.8573324964312685</v>
      </c>
      <c r="T328" s="27">
        <v>3831</v>
      </c>
      <c r="U328">
        <f t="shared" si="48"/>
        <v>3.5833121519830775</v>
      </c>
      <c r="V328">
        <v>25</v>
      </c>
      <c r="W328">
        <f t="shared" si="49"/>
        <v>1.3979400086720377</v>
      </c>
      <c r="X328">
        <v>3.5</v>
      </c>
      <c r="Y328">
        <f t="shared" si="50"/>
        <v>0.54406804435027567</v>
      </c>
      <c r="Z328">
        <v>3.1</v>
      </c>
      <c r="AA328">
        <f t="shared" si="51"/>
        <v>0.49136169383427269</v>
      </c>
      <c r="AB328">
        <v>1.1000000000000001</v>
      </c>
      <c r="AC328">
        <f t="shared" si="52"/>
        <v>4.1392685158225077E-2</v>
      </c>
      <c r="AD328" s="13">
        <v>480</v>
      </c>
      <c r="AE328">
        <f t="shared" si="53"/>
        <v>2.6812412373755872</v>
      </c>
      <c r="AF328" s="15"/>
      <c r="AG328" t="e">
        <f t="shared" si="54"/>
        <v>#NUM!</v>
      </c>
      <c r="AH328" s="18">
        <v>9.6</v>
      </c>
    </row>
    <row r="329" spans="1:34" ht="16" x14ac:dyDescent="0.2">
      <c r="A329" s="2" t="s">
        <v>350</v>
      </c>
      <c r="B329" s="3">
        <v>177000</v>
      </c>
      <c r="C329">
        <v>4.5842000000000001</v>
      </c>
      <c r="D329" s="48">
        <v>4.5778999999999996</v>
      </c>
      <c r="F329" s="48">
        <v>3.3877000000000006</v>
      </c>
      <c r="G329" s="48">
        <v>13.650200000000002</v>
      </c>
      <c r="H329" s="5">
        <v>10.17</v>
      </c>
      <c r="I329" s="48">
        <v>25.739999999999995</v>
      </c>
      <c r="J329" s="48">
        <v>37.06</v>
      </c>
      <c r="K329" s="48">
        <v>37.200000000000003</v>
      </c>
      <c r="L329" s="3">
        <v>1000</v>
      </c>
      <c r="M329">
        <f t="shared" si="46"/>
        <v>3</v>
      </c>
      <c r="N329" s="9">
        <v>154000</v>
      </c>
      <c r="O329" s="53">
        <v>60.6</v>
      </c>
      <c r="P329" s="53">
        <v>26.6</v>
      </c>
      <c r="Q329" s="53">
        <v>12.8</v>
      </c>
      <c r="R329" s="63">
        <v>360</v>
      </c>
      <c r="S329">
        <f t="shared" si="47"/>
        <v>2.5563025007672873</v>
      </c>
      <c r="T329" s="27">
        <v>1880</v>
      </c>
      <c r="U329">
        <f t="shared" si="48"/>
        <v>3.27415784926368</v>
      </c>
      <c r="V329">
        <v>25</v>
      </c>
      <c r="W329">
        <f t="shared" si="49"/>
        <v>1.3979400086720377</v>
      </c>
      <c r="X329">
        <v>2.5</v>
      </c>
      <c r="Y329">
        <f t="shared" si="50"/>
        <v>0.3979400086720376</v>
      </c>
      <c r="Z329">
        <v>1.2</v>
      </c>
      <c r="AA329">
        <f t="shared" si="51"/>
        <v>7.9181246047624818E-2</v>
      </c>
      <c r="AB329">
        <v>1.7</v>
      </c>
      <c r="AC329">
        <f t="shared" si="52"/>
        <v>0.23044892137827391</v>
      </c>
      <c r="AD329" s="13">
        <v>240</v>
      </c>
      <c r="AE329">
        <f t="shared" si="53"/>
        <v>2.3802112417116059</v>
      </c>
      <c r="AF329" s="15">
        <v>20</v>
      </c>
      <c r="AG329">
        <f t="shared" si="54"/>
        <v>1.3010299956639813</v>
      </c>
      <c r="AH329" s="18">
        <v>9.3000000000000007</v>
      </c>
    </row>
    <row r="330" spans="1:34" ht="16" x14ac:dyDescent="0.2">
      <c r="A330" s="2" t="s">
        <v>351</v>
      </c>
      <c r="B330" s="3">
        <v>217873</v>
      </c>
      <c r="C330">
        <v>4.4945000000000004</v>
      </c>
      <c r="D330" s="48">
        <v>4.5753000000000004</v>
      </c>
      <c r="F330" s="48">
        <v>3.3076000000000003</v>
      </c>
      <c r="G330" s="48">
        <v>13.48</v>
      </c>
      <c r="H330" s="5">
        <v>10.86</v>
      </c>
      <c r="I330" s="48">
        <v>24.92</v>
      </c>
      <c r="J330" s="48">
        <v>36.880000000000003</v>
      </c>
      <c r="K330" s="48">
        <v>38.204000000000001</v>
      </c>
      <c r="L330" s="3">
        <v>2000</v>
      </c>
      <c r="M330">
        <f t="shared" si="46"/>
        <v>3.3010299956639813</v>
      </c>
      <c r="N330" s="9">
        <v>196000</v>
      </c>
      <c r="O330" s="53">
        <v>69.400000000000006</v>
      </c>
      <c r="P330" s="53">
        <v>22.1</v>
      </c>
      <c r="Q330" s="53">
        <v>8.5</v>
      </c>
      <c r="R330" s="63">
        <v>2140</v>
      </c>
      <c r="S330">
        <f t="shared" si="47"/>
        <v>3.330413773349191</v>
      </c>
      <c r="T330" s="27">
        <v>3560</v>
      </c>
      <c r="U330">
        <f t="shared" si="48"/>
        <v>3.5514499979728753</v>
      </c>
      <c r="V330">
        <v>30</v>
      </c>
      <c r="W330">
        <f t="shared" si="49"/>
        <v>1.4771212547196624</v>
      </c>
      <c r="X330">
        <v>45</v>
      </c>
      <c r="Y330">
        <f t="shared" si="50"/>
        <v>1.6532125137753437</v>
      </c>
      <c r="Z330">
        <v>8.5</v>
      </c>
      <c r="AA330">
        <f t="shared" si="51"/>
        <v>0.92941892571429274</v>
      </c>
      <c r="AB330">
        <v>3.1</v>
      </c>
      <c r="AC330">
        <f t="shared" si="52"/>
        <v>0.49136169383427269</v>
      </c>
      <c r="AD330" s="13">
        <v>220</v>
      </c>
      <c r="AE330">
        <f t="shared" si="53"/>
        <v>2.3424226808222062</v>
      </c>
      <c r="AF330" s="15"/>
      <c r="AG330" t="e">
        <f t="shared" si="54"/>
        <v>#NUM!</v>
      </c>
      <c r="AH330" s="18">
        <v>9.1</v>
      </c>
    </row>
    <row r="331" spans="1:34" ht="16" x14ac:dyDescent="0.2">
      <c r="A331" s="2" t="s">
        <v>352</v>
      </c>
      <c r="B331" s="3">
        <v>641000</v>
      </c>
      <c r="C331">
        <v>8.9438999999999993</v>
      </c>
      <c r="D331" s="48">
        <v>4.3887999999999998</v>
      </c>
      <c r="F331" s="48">
        <v>2.9232999999999998</v>
      </c>
      <c r="G331" s="48">
        <v>17.346299999999999</v>
      </c>
      <c r="H331" s="5">
        <v>9.9700000000000006</v>
      </c>
      <c r="I331" s="48">
        <v>24.81</v>
      </c>
      <c r="J331" s="48">
        <v>32.86</v>
      </c>
      <c r="K331" s="48">
        <v>42.33</v>
      </c>
      <c r="L331" s="3">
        <v>8000</v>
      </c>
      <c r="M331">
        <f t="shared" si="46"/>
        <v>3.9030899869919438</v>
      </c>
      <c r="N331" s="9">
        <v>529000</v>
      </c>
      <c r="O331" s="53">
        <v>72.2</v>
      </c>
      <c r="P331" s="53">
        <v>20.9</v>
      </c>
      <c r="Q331" s="53">
        <v>6.9</v>
      </c>
      <c r="R331" s="63">
        <v>4410</v>
      </c>
      <c r="S331">
        <f t="shared" si="47"/>
        <v>3.6444385894678386</v>
      </c>
      <c r="T331" s="27">
        <v>45000</v>
      </c>
      <c r="U331">
        <f t="shared" si="48"/>
        <v>4.653212513775344</v>
      </c>
      <c r="V331">
        <v>5360</v>
      </c>
      <c r="W331">
        <f t="shared" si="49"/>
        <v>3.7291647896927702</v>
      </c>
      <c r="X331">
        <v>47</v>
      </c>
      <c r="Y331">
        <f t="shared" si="50"/>
        <v>1.6720978579357175</v>
      </c>
      <c r="Z331">
        <v>3.3</v>
      </c>
      <c r="AA331">
        <f t="shared" si="51"/>
        <v>0.51851393987788741</v>
      </c>
      <c r="AB331">
        <v>1.6</v>
      </c>
      <c r="AC331">
        <f t="shared" si="52"/>
        <v>0.20411998265592479</v>
      </c>
      <c r="AD331" s="13">
        <v>64</v>
      </c>
      <c r="AE331">
        <f t="shared" si="53"/>
        <v>1.8061799739838871</v>
      </c>
      <c r="AF331" s="15">
        <v>20</v>
      </c>
      <c r="AG331">
        <f t="shared" si="54"/>
        <v>1.3010299956639813</v>
      </c>
      <c r="AH331" s="18">
        <v>9.5</v>
      </c>
    </row>
    <row r="332" spans="1:34" ht="16" x14ac:dyDescent="0.2">
      <c r="A332" s="2" t="s">
        <v>353</v>
      </c>
      <c r="B332" s="3">
        <v>231000</v>
      </c>
      <c r="C332">
        <v>4.5323000000000002</v>
      </c>
      <c r="D332" s="48">
        <v>4.5735999999999999</v>
      </c>
      <c r="F332" s="48">
        <v>3.0790000000000002</v>
      </c>
      <c r="G332" s="48">
        <v>13.286000000000001</v>
      </c>
      <c r="H332" s="5">
        <v>12.97</v>
      </c>
      <c r="I332" s="48">
        <v>23.68</v>
      </c>
      <c r="J332" s="48">
        <v>36.32</v>
      </c>
      <c r="K332" s="48">
        <v>40</v>
      </c>
      <c r="L332" s="3">
        <v>2000</v>
      </c>
      <c r="M332">
        <f t="shared" si="46"/>
        <v>3.3010299956639813</v>
      </c>
      <c r="N332" s="9">
        <v>270000</v>
      </c>
      <c r="O332" s="53">
        <v>75.8</v>
      </c>
      <c r="P332" s="53">
        <v>18</v>
      </c>
      <c r="Q332" s="53">
        <v>6.2</v>
      </c>
      <c r="R332" s="63">
        <v>3380</v>
      </c>
      <c r="S332">
        <f t="shared" si="47"/>
        <v>3.5289167002776547</v>
      </c>
      <c r="T332" s="27">
        <v>2990</v>
      </c>
      <c r="U332">
        <f t="shared" si="48"/>
        <v>3.4756711883244296</v>
      </c>
      <c r="V332">
        <v>390</v>
      </c>
      <c r="W332">
        <f t="shared" si="49"/>
        <v>2.5910646070264991</v>
      </c>
      <c r="X332">
        <v>35</v>
      </c>
      <c r="Y332">
        <f t="shared" si="50"/>
        <v>1.5440680443502757</v>
      </c>
      <c r="Z332">
        <v>1.2</v>
      </c>
      <c r="AA332">
        <f t="shared" si="51"/>
        <v>7.9181246047624818E-2</v>
      </c>
      <c r="AB332">
        <v>1.8</v>
      </c>
      <c r="AC332">
        <f t="shared" si="52"/>
        <v>0.25527250510330607</v>
      </c>
      <c r="AD332" s="13">
        <v>300</v>
      </c>
      <c r="AE332">
        <f t="shared" si="53"/>
        <v>2.4771212547196626</v>
      </c>
      <c r="AF332" s="15">
        <v>20</v>
      </c>
      <c r="AG332">
        <f t="shared" si="54"/>
        <v>1.3010299956639813</v>
      </c>
      <c r="AH332" s="18">
        <v>9.4</v>
      </c>
    </row>
    <row r="333" spans="1:34" ht="16" x14ac:dyDescent="0.2">
      <c r="A333" s="2" t="s">
        <v>354</v>
      </c>
      <c r="B333" s="3">
        <v>90000</v>
      </c>
      <c r="C333">
        <v>4.0579999999999998</v>
      </c>
      <c r="D333" s="48">
        <v>4.4861000000000004</v>
      </c>
      <c r="F333" s="48">
        <v>3.2791000000000001</v>
      </c>
      <c r="G333" s="48">
        <v>12.9337</v>
      </c>
      <c r="H333" s="5">
        <v>15.82</v>
      </c>
      <c r="I333" s="48">
        <v>24.91</v>
      </c>
      <c r="J333" s="48">
        <v>31.31</v>
      </c>
      <c r="K333" s="48">
        <v>43.78</v>
      </c>
      <c r="L333" s="3">
        <v>3000</v>
      </c>
      <c r="M333">
        <f t="shared" si="46"/>
        <v>3.4771212547196626</v>
      </c>
      <c r="N333" s="9">
        <v>87000</v>
      </c>
      <c r="O333" s="53">
        <v>67.2</v>
      </c>
      <c r="P333" s="53">
        <v>25.2</v>
      </c>
      <c r="Q333" s="53">
        <v>7.6</v>
      </c>
      <c r="R333" s="63">
        <v>890</v>
      </c>
      <c r="S333">
        <f t="shared" si="47"/>
        <v>2.9493900066449128</v>
      </c>
      <c r="T333" s="27">
        <v>1150</v>
      </c>
      <c r="U333">
        <f t="shared" si="48"/>
        <v>3.0606978403536118</v>
      </c>
      <c r="V333">
        <v>30</v>
      </c>
      <c r="W333">
        <f t="shared" si="49"/>
        <v>1.4771212547196624</v>
      </c>
      <c r="X333">
        <v>1.5</v>
      </c>
      <c r="Y333">
        <f t="shared" si="50"/>
        <v>0.17609125905568124</v>
      </c>
      <c r="Z333">
        <v>7.5</v>
      </c>
      <c r="AA333">
        <f t="shared" si="51"/>
        <v>0.87506126339170009</v>
      </c>
      <c r="AB333">
        <v>0.8571428571428571</v>
      </c>
      <c r="AC333">
        <f t="shared" si="52"/>
        <v>-6.6946789630613221E-2</v>
      </c>
      <c r="AD333" s="13">
        <v>200</v>
      </c>
      <c r="AE333">
        <f t="shared" si="53"/>
        <v>2.3010299956639813</v>
      </c>
      <c r="AF333" s="15"/>
      <c r="AG333" t="e">
        <f t="shared" si="54"/>
        <v>#NUM!</v>
      </c>
      <c r="AH333" s="18">
        <v>8.6999999999999993</v>
      </c>
    </row>
    <row r="334" spans="1:34" ht="16" x14ac:dyDescent="0.2">
      <c r="A334" s="2" t="s">
        <v>355</v>
      </c>
      <c r="B334" s="3">
        <v>182000</v>
      </c>
      <c r="C334">
        <v>4.3834999999999997</v>
      </c>
      <c r="D334" s="48">
        <v>4.5622999999999996</v>
      </c>
      <c r="F334" s="48">
        <v>3.4557000000000002</v>
      </c>
      <c r="G334" s="48">
        <v>13.520300000000002</v>
      </c>
      <c r="H334" s="5">
        <v>6.1</v>
      </c>
      <c r="I334" s="48">
        <v>28.74</v>
      </c>
      <c r="J334" s="48">
        <v>41.08</v>
      </c>
      <c r="K334" s="48">
        <v>30.18</v>
      </c>
      <c r="L334" s="3">
        <v>14000</v>
      </c>
      <c r="M334">
        <f t="shared" si="46"/>
        <v>4.1461280356782382</v>
      </c>
      <c r="N334" s="9">
        <v>136000</v>
      </c>
      <c r="O334" s="53">
        <v>65.400000000000006</v>
      </c>
      <c r="P334" s="53">
        <v>29.799999999999997</v>
      </c>
      <c r="Q334" s="53">
        <v>4.9000000000000004</v>
      </c>
      <c r="R334" s="63">
        <v>2150</v>
      </c>
      <c r="S334">
        <f t="shared" si="47"/>
        <v>3.3324384599156054</v>
      </c>
      <c r="T334" s="27">
        <v>2130</v>
      </c>
      <c r="U334">
        <f t="shared" si="48"/>
        <v>3.3283796034387376</v>
      </c>
      <c r="V334">
        <v>40</v>
      </c>
      <c r="W334">
        <f t="shared" si="49"/>
        <v>1.6020599913279623</v>
      </c>
      <c r="Y334" t="e">
        <f t="shared" si="50"/>
        <v>#NUM!</v>
      </c>
      <c r="Z334">
        <v>3</v>
      </c>
      <c r="AA334">
        <f t="shared" si="51"/>
        <v>0.47712125471966244</v>
      </c>
      <c r="AB334">
        <v>1.1000000000000001</v>
      </c>
      <c r="AC334">
        <f t="shared" si="52"/>
        <v>4.1392685158225077E-2</v>
      </c>
      <c r="AD334" s="71">
        <v>110</v>
      </c>
      <c r="AE334">
        <f t="shared" si="53"/>
        <v>2.0413926851582249</v>
      </c>
      <c r="AF334" s="15">
        <v>90</v>
      </c>
      <c r="AG334">
        <f t="shared" si="54"/>
        <v>1.954242509439325</v>
      </c>
      <c r="AH334" s="18">
        <v>6.9</v>
      </c>
    </row>
    <row r="335" spans="1:34" ht="16" x14ac:dyDescent="0.2">
      <c r="A335" s="2" t="s">
        <v>356</v>
      </c>
      <c r="B335" s="3">
        <v>204000</v>
      </c>
      <c r="C335">
        <v>4.2748999999999997</v>
      </c>
      <c r="D335" s="48">
        <v>4.6086999999999998</v>
      </c>
      <c r="F335" s="48">
        <v>3.2948999999999997</v>
      </c>
      <c r="G335" s="48">
        <v>13.273899999999999</v>
      </c>
      <c r="H335" s="5">
        <v>5.68</v>
      </c>
      <c r="I335" s="48">
        <v>28.110000000000003</v>
      </c>
      <c r="J335" s="48">
        <v>38.9</v>
      </c>
      <c r="K335" s="48">
        <v>32.99</v>
      </c>
      <c r="L335" s="3">
        <v>11000</v>
      </c>
      <c r="M335">
        <f t="shared" si="46"/>
        <v>4.0413926851582254</v>
      </c>
      <c r="N335" s="9">
        <v>151000</v>
      </c>
      <c r="O335" s="53">
        <v>72.8</v>
      </c>
      <c r="P335" s="53">
        <v>20.6</v>
      </c>
      <c r="Q335" s="53">
        <v>6.6000000000000005</v>
      </c>
      <c r="R335" s="63">
        <v>1760</v>
      </c>
      <c r="S335">
        <f t="shared" si="47"/>
        <v>3.2455126678141499</v>
      </c>
      <c r="T335" s="27">
        <v>23013.5</v>
      </c>
      <c r="U335">
        <f t="shared" si="48"/>
        <v>4.3619826732142384</v>
      </c>
      <c r="V335">
        <v>30</v>
      </c>
      <c r="W335">
        <f t="shared" si="49"/>
        <v>1.4771212547196624</v>
      </c>
      <c r="X335">
        <v>0.125</v>
      </c>
      <c r="Y335">
        <f t="shared" si="50"/>
        <v>-0.90308998699194354</v>
      </c>
      <c r="Z335">
        <v>14.1</v>
      </c>
      <c r="AA335">
        <f t="shared" si="51"/>
        <v>1.1492191126553799</v>
      </c>
      <c r="AB335">
        <v>6.1</v>
      </c>
      <c r="AC335">
        <f t="shared" si="52"/>
        <v>0.78532983501076703</v>
      </c>
      <c r="AD335" s="13">
        <v>200</v>
      </c>
      <c r="AE335">
        <f t="shared" si="53"/>
        <v>2.3010299956639813</v>
      </c>
      <c r="AF335" s="15">
        <v>60</v>
      </c>
      <c r="AG335">
        <f t="shared" si="54"/>
        <v>1.7781512503836436</v>
      </c>
      <c r="AH335" s="18">
        <v>9.4</v>
      </c>
    </row>
    <row r="336" spans="1:34" ht="16" x14ac:dyDescent="0.2">
      <c r="A336" s="2" t="s">
        <v>357</v>
      </c>
      <c r="B336" s="3">
        <v>171670</v>
      </c>
      <c r="C336">
        <v>4.4184000000000001</v>
      </c>
      <c r="D336" s="48">
        <v>4.5827999999999998</v>
      </c>
      <c r="F336" s="48">
        <v>3.3056000000000001</v>
      </c>
      <c r="G336" s="48">
        <v>13.409000000000001</v>
      </c>
      <c r="H336" s="5">
        <v>8.42</v>
      </c>
      <c r="I336" s="48">
        <v>27.6</v>
      </c>
      <c r="J336" s="48">
        <v>38.15</v>
      </c>
      <c r="K336" s="48">
        <v>34.256300000000003</v>
      </c>
      <c r="L336" s="3">
        <v>4000000</v>
      </c>
      <c r="M336">
        <f t="shared" si="46"/>
        <v>6.6020599913279625</v>
      </c>
      <c r="N336" s="9">
        <v>116000</v>
      </c>
      <c r="O336" s="53">
        <v>67.400000000000006</v>
      </c>
      <c r="P336" s="53">
        <v>29.7</v>
      </c>
      <c r="Q336" s="53">
        <v>2.9</v>
      </c>
      <c r="R336" s="63">
        <v>3175466</v>
      </c>
      <c r="S336">
        <f t="shared" si="47"/>
        <v>6.5018074670699173</v>
      </c>
      <c r="T336" s="27">
        <v>15781250.5</v>
      </c>
      <c r="U336">
        <f t="shared" si="48"/>
        <v>7.1981414135585799</v>
      </c>
      <c r="V336">
        <v>755</v>
      </c>
      <c r="W336">
        <f t="shared" si="49"/>
        <v>2.8779469516291885</v>
      </c>
      <c r="X336">
        <v>1195</v>
      </c>
      <c r="Y336">
        <f t="shared" si="50"/>
        <v>3.0773679052841563</v>
      </c>
      <c r="Z336">
        <v>24.8</v>
      </c>
      <c r="AA336">
        <f t="shared" si="51"/>
        <v>1.3944516808262162</v>
      </c>
      <c r="AB336">
        <v>8.1999999999999993</v>
      </c>
      <c r="AC336">
        <f t="shared" si="52"/>
        <v>0.91381385238371671</v>
      </c>
      <c r="AD336" s="13">
        <v>340</v>
      </c>
      <c r="AE336">
        <f t="shared" si="53"/>
        <v>2.5314789170422549</v>
      </c>
      <c r="AF336" s="15">
        <v>80</v>
      </c>
      <c r="AG336">
        <f t="shared" si="54"/>
        <v>1.9030899869919435</v>
      </c>
      <c r="AH336" s="18">
        <v>8.6</v>
      </c>
    </row>
    <row r="337" spans="1:34" ht="16" x14ac:dyDescent="0.2">
      <c r="A337" s="2" t="s">
        <v>358</v>
      </c>
      <c r="B337" s="3">
        <v>216000</v>
      </c>
      <c r="C337">
        <v>4.2690000000000001</v>
      </c>
      <c r="D337" s="48">
        <v>4.5335000000000001</v>
      </c>
      <c r="F337" s="48">
        <v>3.18</v>
      </c>
      <c r="G337" s="48">
        <v>13.079099999999999</v>
      </c>
      <c r="H337" s="5">
        <v>8.73</v>
      </c>
      <c r="I337" s="48">
        <v>24</v>
      </c>
      <c r="J337" s="48">
        <v>29.62</v>
      </c>
      <c r="K337" s="48">
        <v>46.39</v>
      </c>
      <c r="L337" s="3">
        <v>210000</v>
      </c>
      <c r="M337">
        <f t="shared" si="46"/>
        <v>5.3222192947339195</v>
      </c>
      <c r="N337" s="9">
        <v>175000</v>
      </c>
      <c r="O337" s="53">
        <v>62.5</v>
      </c>
      <c r="P337" s="53">
        <v>34.9</v>
      </c>
      <c r="Q337" s="53">
        <v>2.7</v>
      </c>
      <c r="R337" s="63">
        <v>68000</v>
      </c>
      <c r="S337">
        <f t="shared" si="47"/>
        <v>4.8325089127062366</v>
      </c>
      <c r="T337" s="27">
        <v>3804348</v>
      </c>
      <c r="U337">
        <f t="shared" si="48"/>
        <v>6.5802802368581821</v>
      </c>
      <c r="V337">
        <v>1200</v>
      </c>
      <c r="W337">
        <f t="shared" si="49"/>
        <v>3.0791812460476247</v>
      </c>
      <c r="X337">
        <v>3125</v>
      </c>
      <c r="Y337">
        <f t="shared" si="50"/>
        <v>3.4948500216800942</v>
      </c>
      <c r="Z337">
        <v>8</v>
      </c>
      <c r="AA337">
        <f t="shared" si="51"/>
        <v>0.90308998699194354</v>
      </c>
      <c r="AB337">
        <v>0.9</v>
      </c>
      <c r="AC337">
        <f t="shared" si="52"/>
        <v>-4.5757490560675115E-2</v>
      </c>
      <c r="AD337" s="13">
        <v>90</v>
      </c>
      <c r="AE337">
        <f t="shared" si="53"/>
        <v>1.954242509439325</v>
      </c>
      <c r="AF337" s="15">
        <v>20</v>
      </c>
      <c r="AG337">
        <f t="shared" si="54"/>
        <v>1.3010299956639813</v>
      </c>
      <c r="AH337" s="18">
        <v>9.4</v>
      </c>
    </row>
    <row r="338" spans="1:34" ht="16" x14ac:dyDescent="0.2">
      <c r="A338" s="2" t="s">
        <v>359</v>
      </c>
      <c r="B338" s="3">
        <v>302000</v>
      </c>
      <c r="C338">
        <v>5.8296999999999999</v>
      </c>
      <c r="D338" s="48">
        <v>4.3879999999999999</v>
      </c>
      <c r="F338" s="48">
        <v>2.8403</v>
      </c>
      <c r="G338" s="48">
        <v>14.119599999999998</v>
      </c>
      <c r="H338" s="5">
        <v>14.3</v>
      </c>
      <c r="I338" s="48">
        <v>20.82</v>
      </c>
      <c r="J338" s="48">
        <v>31.89</v>
      </c>
      <c r="K338" s="48">
        <v>47.29</v>
      </c>
      <c r="L338" s="3">
        <v>22000</v>
      </c>
      <c r="M338">
        <f t="shared" si="46"/>
        <v>4.3424226808222066</v>
      </c>
      <c r="N338" s="9">
        <v>189000</v>
      </c>
      <c r="O338" s="53">
        <v>70.5</v>
      </c>
      <c r="P338" s="53">
        <v>16.8</v>
      </c>
      <c r="Q338" s="53">
        <v>12.6</v>
      </c>
      <c r="R338" s="63">
        <v>26000</v>
      </c>
      <c r="S338">
        <f t="shared" si="47"/>
        <v>4.4149733479708182</v>
      </c>
      <c r="T338" s="27">
        <v>117000</v>
      </c>
      <c r="U338">
        <f t="shared" si="48"/>
        <v>5.0681858617461613</v>
      </c>
      <c r="V338">
        <v>420</v>
      </c>
      <c r="W338">
        <f t="shared" si="49"/>
        <v>2.6232492903979003</v>
      </c>
      <c r="X338">
        <v>280</v>
      </c>
      <c r="Y338">
        <f t="shared" si="50"/>
        <v>2.4471580313422194</v>
      </c>
      <c r="Z338">
        <v>10.9</v>
      </c>
      <c r="AA338">
        <f t="shared" si="51"/>
        <v>1.0374264979406236</v>
      </c>
      <c r="AB338">
        <v>1.2</v>
      </c>
      <c r="AC338">
        <f t="shared" si="52"/>
        <v>7.9181246047624818E-2</v>
      </c>
      <c r="AD338" s="13">
        <v>260</v>
      </c>
      <c r="AE338">
        <f t="shared" si="53"/>
        <v>2.4149733479708178</v>
      </c>
      <c r="AF338" s="15">
        <v>120</v>
      </c>
      <c r="AG338">
        <f t="shared" si="54"/>
        <v>2.0791812460476247</v>
      </c>
      <c r="AH338" s="18">
        <v>6.3</v>
      </c>
    </row>
    <row r="339" spans="1:34" ht="16" x14ac:dyDescent="0.2">
      <c r="A339" s="2" t="s">
        <v>360</v>
      </c>
      <c r="B339" s="3">
        <v>152000</v>
      </c>
      <c r="C339">
        <v>4.4355000000000002</v>
      </c>
      <c r="D339" s="48">
        <v>4.5682999999999998</v>
      </c>
      <c r="F339" s="48">
        <v>3.2181000000000002</v>
      </c>
      <c r="G339" s="48">
        <v>13.3384</v>
      </c>
      <c r="H339" s="5">
        <v>10.26</v>
      </c>
      <c r="I339" s="48">
        <v>27.060000000000002</v>
      </c>
      <c r="J339" s="48">
        <v>33.79</v>
      </c>
      <c r="K339" s="48">
        <v>39.15</v>
      </c>
      <c r="L339" s="3">
        <v>2000</v>
      </c>
      <c r="M339">
        <f t="shared" si="46"/>
        <v>3.3010299956639813</v>
      </c>
      <c r="N339" s="9">
        <v>143000</v>
      </c>
      <c r="O339" s="53">
        <v>69.3</v>
      </c>
      <c r="P339" s="53">
        <v>25.900000000000002</v>
      </c>
      <c r="Q339" s="53">
        <v>4.7</v>
      </c>
      <c r="R339" s="63">
        <v>730</v>
      </c>
      <c r="S339">
        <f t="shared" si="47"/>
        <v>2.8633228601204559</v>
      </c>
      <c r="T339" s="27">
        <v>810</v>
      </c>
      <c r="U339">
        <f t="shared" si="48"/>
        <v>2.90848501887865</v>
      </c>
      <c r="V339">
        <v>5</v>
      </c>
      <c r="W339">
        <f t="shared" si="49"/>
        <v>0.69897000433601886</v>
      </c>
      <c r="X339">
        <v>5</v>
      </c>
      <c r="Y339">
        <f t="shared" si="50"/>
        <v>0.69897000433601886</v>
      </c>
      <c r="Z339">
        <v>3.375</v>
      </c>
      <c r="AA339">
        <f t="shared" si="51"/>
        <v>0.52827377716704371</v>
      </c>
      <c r="AB339">
        <v>0.55555555555555558</v>
      </c>
      <c r="AC339">
        <f t="shared" si="52"/>
        <v>-0.25527250510330607</v>
      </c>
      <c r="AD339" s="13">
        <v>860</v>
      </c>
      <c r="AE339">
        <f t="shared" si="53"/>
        <v>2.9344984512435679</v>
      </c>
      <c r="AF339" s="15">
        <v>330</v>
      </c>
      <c r="AG339">
        <f t="shared" si="54"/>
        <v>2.5185139398778875</v>
      </c>
      <c r="AH339" s="18">
        <v>8.3000000000000007</v>
      </c>
    </row>
    <row r="340" spans="1:34" ht="16" x14ac:dyDescent="0.2">
      <c r="A340" s="2" t="s">
        <v>361</v>
      </c>
      <c r="B340" s="3">
        <v>140000</v>
      </c>
      <c r="C340">
        <v>5.0942999999999996</v>
      </c>
      <c r="D340" s="48">
        <v>4.6120000000000001</v>
      </c>
      <c r="F340" s="48">
        <v>3.3532999999999999</v>
      </c>
      <c r="G340" s="48">
        <v>14.172899999999998</v>
      </c>
      <c r="H340" s="5">
        <v>6.55</v>
      </c>
      <c r="I340" s="48">
        <v>28.749999999999996</v>
      </c>
      <c r="J340" s="48">
        <v>40.53</v>
      </c>
      <c r="K340" s="48">
        <v>30.72</v>
      </c>
      <c r="L340" s="3">
        <v>8000</v>
      </c>
      <c r="M340">
        <f t="shared" si="46"/>
        <v>3.9030899869919438</v>
      </c>
      <c r="N340" s="9">
        <v>97000</v>
      </c>
      <c r="O340" s="53">
        <v>57.600000000000009</v>
      </c>
      <c r="P340" s="53">
        <v>38.9</v>
      </c>
      <c r="Q340" s="53">
        <v>3.5000000000000004</v>
      </c>
      <c r="R340" s="63">
        <v>962</v>
      </c>
      <c r="S340">
        <f t="shared" si="47"/>
        <v>2.9831750720378132</v>
      </c>
      <c r="T340" s="27">
        <v>11865.5</v>
      </c>
      <c r="U340">
        <f t="shared" si="48"/>
        <v>4.0742860436629833</v>
      </c>
      <c r="V340">
        <v>15</v>
      </c>
      <c r="W340">
        <f t="shared" si="49"/>
        <v>1.1760912590556813</v>
      </c>
      <c r="X340">
        <v>0.5</v>
      </c>
      <c r="Y340">
        <f t="shared" si="50"/>
        <v>-0.3010299956639812</v>
      </c>
      <c r="Z340">
        <v>4.3</v>
      </c>
      <c r="AA340">
        <f t="shared" si="51"/>
        <v>0.63346845557958653</v>
      </c>
      <c r="AB340">
        <v>1</v>
      </c>
      <c r="AC340">
        <f t="shared" si="52"/>
        <v>0</v>
      </c>
      <c r="AD340" s="72">
        <v>5000</v>
      </c>
      <c r="AE340">
        <f t="shared" si="53"/>
        <v>3.6989700043360187</v>
      </c>
      <c r="AF340" s="15">
        <v>90</v>
      </c>
      <c r="AG340">
        <f t="shared" si="54"/>
        <v>1.954242509439325</v>
      </c>
      <c r="AH340" s="18">
        <v>9.1</v>
      </c>
    </row>
    <row r="341" spans="1:34" ht="16" x14ac:dyDescent="0.2">
      <c r="A341" s="2" t="s">
        <v>362</v>
      </c>
      <c r="B341" s="3">
        <v>116000</v>
      </c>
      <c r="C341">
        <v>5.2614000000000001</v>
      </c>
      <c r="D341" s="48">
        <v>4.601</v>
      </c>
      <c r="F341" s="48">
        <v>3.4563999999999999</v>
      </c>
      <c r="G341" s="48">
        <v>14.428599999999999</v>
      </c>
      <c r="H341" s="5">
        <v>9.16</v>
      </c>
      <c r="I341" s="48">
        <v>28.970000000000002</v>
      </c>
      <c r="J341" s="48">
        <v>39.549999999999997</v>
      </c>
      <c r="K341" s="48">
        <v>31.480000000000004</v>
      </c>
      <c r="L341" s="3">
        <v>12000</v>
      </c>
      <c r="M341">
        <f t="shared" si="46"/>
        <v>4.0791812460476251</v>
      </c>
      <c r="N341" s="9">
        <v>66000</v>
      </c>
      <c r="O341" s="53">
        <v>70.7</v>
      </c>
      <c r="P341" s="53">
        <v>19.2</v>
      </c>
      <c r="Q341" s="53">
        <v>10.1</v>
      </c>
      <c r="R341" s="63">
        <v>2010</v>
      </c>
      <c r="S341">
        <f t="shared" si="47"/>
        <v>3.3031960574204891</v>
      </c>
      <c r="T341" s="27">
        <v>397000</v>
      </c>
      <c r="U341">
        <f t="shared" si="48"/>
        <v>5.5987905067631152</v>
      </c>
      <c r="V341">
        <v>5</v>
      </c>
      <c r="W341">
        <f t="shared" si="49"/>
        <v>0.69897000433601886</v>
      </c>
      <c r="X341">
        <v>0.125</v>
      </c>
      <c r="Y341">
        <f t="shared" si="50"/>
        <v>-0.90308998699194354</v>
      </c>
      <c r="Z341">
        <v>1.2</v>
      </c>
      <c r="AA341">
        <f t="shared" si="51"/>
        <v>7.9181246047624818E-2</v>
      </c>
      <c r="AB341">
        <v>0.8</v>
      </c>
      <c r="AC341">
        <f t="shared" si="52"/>
        <v>-9.6910013008056392E-2</v>
      </c>
      <c r="AD341" s="71">
        <v>1400</v>
      </c>
      <c r="AE341">
        <f t="shared" si="53"/>
        <v>3.1461280356782382</v>
      </c>
      <c r="AF341" s="15"/>
      <c r="AG341" t="e">
        <f t="shared" si="54"/>
        <v>#NUM!</v>
      </c>
      <c r="AH341" s="18">
        <v>7.1</v>
      </c>
    </row>
    <row r="342" spans="1:34" ht="16" x14ac:dyDescent="0.2">
      <c r="A342" s="2" t="s">
        <v>363</v>
      </c>
      <c r="B342" s="3">
        <v>151430</v>
      </c>
      <c r="C342">
        <v>4.9385000000000003</v>
      </c>
      <c r="D342" s="48">
        <v>4.5503</v>
      </c>
      <c r="F342" s="48">
        <v>3.5473999999999997</v>
      </c>
      <c r="G342" s="48">
        <v>14.161999999999999</v>
      </c>
      <c r="H342" s="5">
        <v>4.9000000000000004</v>
      </c>
      <c r="I342" s="48">
        <v>28.76</v>
      </c>
      <c r="J342" s="48">
        <v>38.94</v>
      </c>
      <c r="K342" s="48">
        <v>32.302</v>
      </c>
      <c r="L342" s="3">
        <v>2000</v>
      </c>
      <c r="M342">
        <f t="shared" si="46"/>
        <v>3.3010299956639813</v>
      </c>
      <c r="N342" s="9">
        <v>90000</v>
      </c>
      <c r="O342" s="53">
        <v>73.3</v>
      </c>
      <c r="P342" s="53">
        <v>23</v>
      </c>
      <c r="Q342" s="53">
        <v>3.7000000000000006</v>
      </c>
      <c r="R342" s="63">
        <v>1960</v>
      </c>
      <c r="S342">
        <f t="shared" si="47"/>
        <v>3.2922560713564759</v>
      </c>
      <c r="T342" s="27">
        <v>383000</v>
      </c>
      <c r="U342">
        <f t="shared" si="48"/>
        <v>5.5831987739686229</v>
      </c>
      <c r="V342">
        <v>5</v>
      </c>
      <c r="W342">
        <f t="shared" si="49"/>
        <v>0.69897000433601886</v>
      </c>
      <c r="X342">
        <v>0.125</v>
      </c>
      <c r="Y342">
        <f t="shared" si="50"/>
        <v>-0.90308998699194354</v>
      </c>
      <c r="Z342">
        <v>6.5</v>
      </c>
      <c r="AA342">
        <f t="shared" si="51"/>
        <v>0.81291335664285558</v>
      </c>
      <c r="AB342">
        <v>1.4</v>
      </c>
      <c r="AC342">
        <f t="shared" si="52"/>
        <v>0.14612803567823801</v>
      </c>
      <c r="AD342" s="13">
        <v>860</v>
      </c>
      <c r="AE342">
        <f t="shared" si="53"/>
        <v>2.9344984512435679</v>
      </c>
      <c r="AF342" s="15"/>
      <c r="AG342" t="e">
        <f t="shared" si="54"/>
        <v>#NUM!</v>
      </c>
      <c r="AH342" s="18">
        <v>9.1999999999999993</v>
      </c>
    </row>
    <row r="343" spans="1:34" ht="16" x14ac:dyDescent="0.2">
      <c r="A343" s="2" t="s">
        <v>364</v>
      </c>
      <c r="B343" s="3">
        <v>189000</v>
      </c>
      <c r="C343">
        <v>5.5728</v>
      </c>
      <c r="D343" s="48">
        <v>4.5048000000000004</v>
      </c>
      <c r="F343" s="48">
        <v>4.0202999999999998</v>
      </c>
      <c r="G343" s="48">
        <v>15.286300000000001</v>
      </c>
      <c r="H343" s="5">
        <v>9</v>
      </c>
      <c r="I343" s="48">
        <v>22.88</v>
      </c>
      <c r="J343" s="48">
        <v>32.04</v>
      </c>
      <c r="K343" s="48">
        <v>45.08</v>
      </c>
      <c r="L343" s="3">
        <v>8000</v>
      </c>
      <c r="M343">
        <f t="shared" si="46"/>
        <v>3.9030899869919438</v>
      </c>
      <c r="N343" s="9">
        <v>128000</v>
      </c>
      <c r="O343" s="53">
        <v>65.400000000000006</v>
      </c>
      <c r="P343" s="53">
        <v>24.1</v>
      </c>
      <c r="Q343" s="53">
        <v>10.5</v>
      </c>
      <c r="R343" s="63">
        <v>2450</v>
      </c>
      <c r="S343">
        <f t="shared" si="47"/>
        <v>3.3891660843645326</v>
      </c>
      <c r="T343" s="27">
        <v>58000</v>
      </c>
      <c r="U343">
        <f t="shared" si="48"/>
        <v>4.7634279935629369</v>
      </c>
      <c r="V343">
        <v>5</v>
      </c>
      <c r="W343">
        <f t="shared" si="49"/>
        <v>0.69897000433601886</v>
      </c>
      <c r="X343">
        <v>1</v>
      </c>
      <c r="Y343">
        <f t="shared" si="50"/>
        <v>0</v>
      </c>
      <c r="Z343">
        <v>1.4</v>
      </c>
      <c r="AA343">
        <f t="shared" si="51"/>
        <v>0.14612803567823801</v>
      </c>
      <c r="AB343">
        <v>2.5000000000000001E-2</v>
      </c>
      <c r="AC343">
        <f t="shared" si="52"/>
        <v>-1.6020599913279623</v>
      </c>
      <c r="AD343" s="71">
        <f>18*0.25</f>
        <v>4.5</v>
      </c>
      <c r="AE343">
        <f t="shared" si="53"/>
        <v>0.65321251377534373</v>
      </c>
      <c r="AF343" s="15">
        <v>20</v>
      </c>
      <c r="AG343">
        <f t="shared" si="54"/>
        <v>1.3010299956639813</v>
      </c>
      <c r="AH343" s="18">
        <v>8.5</v>
      </c>
    </row>
    <row r="344" spans="1:34" ht="16" x14ac:dyDescent="0.2">
      <c r="A344" s="2" t="s">
        <v>365</v>
      </c>
      <c r="B344" s="3">
        <v>121000</v>
      </c>
      <c r="C344">
        <v>4.1402999999999999</v>
      </c>
      <c r="D344" s="48">
        <v>4.7282999999999999</v>
      </c>
      <c r="F344" s="48">
        <v>3.1641000000000004</v>
      </c>
      <c r="G344" s="48">
        <v>13.162100000000002</v>
      </c>
      <c r="H344" s="5">
        <v>10.89</v>
      </c>
      <c r="I344" s="48">
        <v>24.75</v>
      </c>
      <c r="J344" s="48">
        <v>36.44</v>
      </c>
      <c r="K344" s="48">
        <v>38.82</v>
      </c>
      <c r="L344" s="3">
        <v>110000</v>
      </c>
      <c r="M344">
        <f t="shared" si="46"/>
        <v>5.0413926851582254</v>
      </c>
      <c r="N344" s="9">
        <v>112000</v>
      </c>
      <c r="O344" s="53">
        <v>72</v>
      </c>
      <c r="P344" s="53">
        <v>16.7</v>
      </c>
      <c r="Q344" s="53">
        <v>11.3</v>
      </c>
      <c r="R344" s="63">
        <v>284000</v>
      </c>
      <c r="S344">
        <f t="shared" si="47"/>
        <v>5.453318340047038</v>
      </c>
      <c r="T344" s="27">
        <v>162000</v>
      </c>
      <c r="U344">
        <f t="shared" si="48"/>
        <v>5.2095150145426308</v>
      </c>
      <c r="V344">
        <v>630</v>
      </c>
      <c r="W344">
        <f t="shared" si="49"/>
        <v>2.7993405494535817</v>
      </c>
      <c r="X344">
        <v>8.5</v>
      </c>
      <c r="Y344">
        <f t="shared" si="50"/>
        <v>0.92941892571429274</v>
      </c>
      <c r="Z344">
        <v>3.1</v>
      </c>
      <c r="AA344">
        <f t="shared" si="51"/>
        <v>0.49136169383427269</v>
      </c>
      <c r="AB344">
        <v>2.8</v>
      </c>
      <c r="AC344">
        <f t="shared" si="52"/>
        <v>0.44715803134221921</v>
      </c>
      <c r="AD344" s="13">
        <v>270</v>
      </c>
      <c r="AE344">
        <f t="shared" si="53"/>
        <v>2.4313637641589874</v>
      </c>
      <c r="AF344" s="15">
        <v>50</v>
      </c>
      <c r="AG344">
        <f t="shared" si="54"/>
        <v>1.6989700043360187</v>
      </c>
      <c r="AH344" s="18">
        <v>8.1</v>
      </c>
    </row>
    <row r="345" spans="1:34" ht="16" x14ac:dyDescent="0.2">
      <c r="A345" s="2" t="s">
        <v>366</v>
      </c>
      <c r="B345" s="3">
        <v>140000</v>
      </c>
      <c r="C345">
        <v>4.4132999999999996</v>
      </c>
      <c r="D345" s="48">
        <v>4.742</v>
      </c>
      <c r="F345" s="48">
        <v>3.2311999999999999</v>
      </c>
      <c r="G345" s="48">
        <v>13.505800000000001</v>
      </c>
      <c r="H345" s="5">
        <v>13.05</v>
      </c>
      <c r="I345" s="48">
        <v>26.16</v>
      </c>
      <c r="J345" s="48">
        <v>38.979999999999997</v>
      </c>
      <c r="K345" s="48">
        <v>34.86</v>
      </c>
      <c r="L345" s="3">
        <v>3000</v>
      </c>
      <c r="M345">
        <f t="shared" si="46"/>
        <v>3.4771212547196626</v>
      </c>
      <c r="N345" s="9">
        <v>125000</v>
      </c>
      <c r="O345" s="53">
        <v>68.099999999999994</v>
      </c>
      <c r="P345" s="53">
        <v>23.9</v>
      </c>
      <c r="Q345" s="53">
        <v>8</v>
      </c>
      <c r="R345" s="63">
        <v>1440</v>
      </c>
      <c r="S345">
        <f t="shared" si="47"/>
        <v>3.1583624920952498</v>
      </c>
      <c r="T345" s="27">
        <v>1960</v>
      </c>
      <c r="U345">
        <f t="shared" si="48"/>
        <v>3.2922560713564759</v>
      </c>
      <c r="V345">
        <v>580</v>
      </c>
      <c r="W345">
        <f t="shared" si="49"/>
        <v>2.7634279935629373</v>
      </c>
      <c r="X345">
        <v>1</v>
      </c>
      <c r="Y345">
        <f t="shared" si="50"/>
        <v>0</v>
      </c>
      <c r="Z345">
        <v>1.8</v>
      </c>
      <c r="AA345">
        <f t="shared" si="51"/>
        <v>0.25527250510330607</v>
      </c>
      <c r="AB345">
        <v>2.2999999999999998</v>
      </c>
      <c r="AC345">
        <f t="shared" si="52"/>
        <v>0.36172783601759284</v>
      </c>
      <c r="AD345" s="71">
        <v>150</v>
      </c>
      <c r="AE345">
        <f t="shared" si="53"/>
        <v>2.1760912590556813</v>
      </c>
      <c r="AF345" s="15">
        <v>50</v>
      </c>
      <c r="AG345">
        <f t="shared" si="54"/>
        <v>1.6989700043360187</v>
      </c>
      <c r="AH345" s="18">
        <v>9.5</v>
      </c>
    </row>
    <row r="346" spans="1:34" ht="16" x14ac:dyDescent="0.2">
      <c r="A346" s="2" t="s">
        <v>367</v>
      </c>
      <c r="B346" s="3">
        <v>162000</v>
      </c>
      <c r="C346">
        <v>4.4646999999999997</v>
      </c>
      <c r="D346" s="48">
        <v>4.7618</v>
      </c>
      <c r="F346" s="48">
        <v>3.2441999999999998</v>
      </c>
      <c r="G346" s="48">
        <v>13.579599999999999</v>
      </c>
      <c r="H346" s="5">
        <v>6.43</v>
      </c>
      <c r="I346" s="48">
        <v>26.289999999999996</v>
      </c>
      <c r="J346" s="48">
        <v>36.630000000000003</v>
      </c>
      <c r="K346" s="48">
        <v>37.08</v>
      </c>
      <c r="L346" s="3">
        <v>8000</v>
      </c>
      <c r="M346">
        <f t="shared" si="46"/>
        <v>3.9030899869919438</v>
      </c>
      <c r="N346" s="9">
        <v>133000</v>
      </c>
      <c r="O346" s="53">
        <v>69.900000000000006</v>
      </c>
      <c r="P346" s="53">
        <v>19.399999999999999</v>
      </c>
      <c r="Q346" s="53">
        <v>10.7</v>
      </c>
      <c r="R346" s="63">
        <v>1420</v>
      </c>
      <c r="S346">
        <f t="shared" si="47"/>
        <v>3.1522883443830563</v>
      </c>
      <c r="T346" s="27">
        <v>3710</v>
      </c>
      <c r="U346">
        <f t="shared" si="48"/>
        <v>3.5693739096150461</v>
      </c>
      <c r="V346">
        <v>65</v>
      </c>
      <c r="W346">
        <f t="shared" si="49"/>
        <v>1.8129133566428555</v>
      </c>
      <c r="X346">
        <v>5.5</v>
      </c>
      <c r="Y346">
        <f t="shared" si="50"/>
        <v>0.74036268949424389</v>
      </c>
      <c r="Z346">
        <v>1</v>
      </c>
      <c r="AA346">
        <f t="shared" si="51"/>
        <v>0</v>
      </c>
      <c r="AB346">
        <v>0.5</v>
      </c>
      <c r="AC346">
        <f t="shared" si="52"/>
        <v>-0.3010299956639812</v>
      </c>
      <c r="AD346" s="71">
        <v>110</v>
      </c>
      <c r="AE346">
        <f t="shared" si="53"/>
        <v>2.0413926851582249</v>
      </c>
      <c r="AF346" s="15">
        <v>50</v>
      </c>
      <c r="AG346">
        <f t="shared" si="54"/>
        <v>1.6989700043360187</v>
      </c>
      <c r="AH346" s="18">
        <v>9.1</v>
      </c>
    </row>
    <row r="347" spans="1:34" ht="16" x14ac:dyDescent="0.2">
      <c r="A347" s="2" t="s">
        <v>368</v>
      </c>
      <c r="B347" s="3">
        <v>129000</v>
      </c>
      <c r="C347">
        <v>4.2835999999999999</v>
      </c>
      <c r="D347" s="48">
        <v>4.7432999999999996</v>
      </c>
      <c r="F347" s="48">
        <v>3.2419999999999995</v>
      </c>
      <c r="G347" s="48">
        <v>13.3742</v>
      </c>
      <c r="H347" s="5">
        <v>11.79</v>
      </c>
      <c r="I347" s="48">
        <v>25.85</v>
      </c>
      <c r="J347" s="48">
        <v>36.93</v>
      </c>
      <c r="K347" s="48">
        <v>37.22</v>
      </c>
      <c r="L347" s="3">
        <v>1000</v>
      </c>
      <c r="M347">
        <f t="shared" si="46"/>
        <v>3</v>
      </c>
      <c r="N347" s="9">
        <v>124000</v>
      </c>
      <c r="O347" s="53">
        <v>66.8</v>
      </c>
      <c r="P347" s="53">
        <v>25</v>
      </c>
      <c r="Q347" s="53">
        <v>8.1999999999999993</v>
      </c>
      <c r="R347" s="63">
        <v>800</v>
      </c>
      <c r="S347">
        <f t="shared" si="47"/>
        <v>2.9030899869919438</v>
      </c>
      <c r="T347" s="27">
        <v>3520</v>
      </c>
      <c r="U347">
        <f t="shared" si="48"/>
        <v>3.5465426634781312</v>
      </c>
      <c r="V347">
        <v>5</v>
      </c>
      <c r="W347">
        <f t="shared" si="49"/>
        <v>0.69897000433601886</v>
      </c>
      <c r="X347">
        <v>3.5</v>
      </c>
      <c r="Y347">
        <f t="shared" si="50"/>
        <v>0.54406804435027567</v>
      </c>
      <c r="Z347">
        <v>2.2999999999999998</v>
      </c>
      <c r="AA347">
        <f t="shared" si="51"/>
        <v>0.36172783601759284</v>
      </c>
      <c r="AB347">
        <v>2.6</v>
      </c>
      <c r="AC347">
        <f t="shared" si="52"/>
        <v>0.41497334797081797</v>
      </c>
      <c r="AD347" s="13">
        <v>90</v>
      </c>
      <c r="AE347">
        <f t="shared" si="53"/>
        <v>1.954242509439325</v>
      </c>
      <c r="AF347" s="15"/>
      <c r="AG347" t="e">
        <f t="shared" si="54"/>
        <v>#NUM!</v>
      </c>
      <c r="AH347" s="18">
        <v>9.5</v>
      </c>
    </row>
    <row r="348" spans="1:34" ht="16" x14ac:dyDescent="0.2">
      <c r="A348" s="2" t="s">
        <v>369</v>
      </c>
      <c r="B348" s="3">
        <v>342000</v>
      </c>
      <c r="C348">
        <v>5.7735000000000003</v>
      </c>
      <c r="D348" s="48">
        <v>4.7045000000000003</v>
      </c>
      <c r="F348" s="48">
        <v>3.2229000000000001</v>
      </c>
      <c r="G348" s="48">
        <v>14.835599999999999</v>
      </c>
      <c r="H348" s="5">
        <v>7.82</v>
      </c>
      <c r="I348" s="48">
        <v>25.8</v>
      </c>
      <c r="J348" s="48">
        <v>37.130000000000003</v>
      </c>
      <c r="K348" s="48">
        <v>37.07</v>
      </c>
      <c r="L348" s="3">
        <v>4000</v>
      </c>
      <c r="M348">
        <f t="shared" si="46"/>
        <v>3.6020599913279625</v>
      </c>
      <c r="N348" s="9">
        <v>366000</v>
      </c>
      <c r="O348" s="53">
        <v>75.5</v>
      </c>
      <c r="P348" s="53">
        <v>20.8</v>
      </c>
      <c r="Q348" s="53">
        <v>3.7000000000000006</v>
      </c>
      <c r="R348" s="63">
        <v>1900</v>
      </c>
      <c r="S348">
        <f t="shared" si="47"/>
        <v>3.2787536009528289</v>
      </c>
      <c r="T348" s="27">
        <v>6451</v>
      </c>
      <c r="U348">
        <f t="shared" si="48"/>
        <v>3.8096270418940499</v>
      </c>
      <c r="V348">
        <v>140</v>
      </c>
      <c r="W348">
        <f t="shared" si="49"/>
        <v>2.1461280356782382</v>
      </c>
      <c r="X348">
        <v>0.125</v>
      </c>
      <c r="Y348">
        <f t="shared" si="50"/>
        <v>-0.90308998699194354</v>
      </c>
      <c r="Z348">
        <v>1.1000000000000001</v>
      </c>
      <c r="AA348">
        <f t="shared" si="51"/>
        <v>4.1392685158225077E-2</v>
      </c>
      <c r="AB348">
        <v>1.9</v>
      </c>
      <c r="AC348">
        <f t="shared" si="52"/>
        <v>0.27875360095282892</v>
      </c>
      <c r="AD348" s="13">
        <v>40</v>
      </c>
      <c r="AE348">
        <f t="shared" si="53"/>
        <v>1.6020599913279623</v>
      </c>
      <c r="AF348" s="15"/>
      <c r="AG348" t="e">
        <f t="shared" si="54"/>
        <v>#NUM!</v>
      </c>
      <c r="AH348" s="18">
        <v>9.6999999999999993</v>
      </c>
    </row>
    <row r="349" spans="1:34" ht="16" x14ac:dyDescent="0.2">
      <c r="A349" s="2" t="s">
        <v>370</v>
      </c>
      <c r="B349" s="3">
        <v>176000</v>
      </c>
      <c r="C349">
        <v>4.0777999999999999</v>
      </c>
      <c r="D349" s="48">
        <v>4.7202999999999999</v>
      </c>
      <c r="F349" s="48">
        <v>3.141</v>
      </c>
      <c r="G349" s="48">
        <v>13.062200000000001</v>
      </c>
      <c r="H349" s="5">
        <v>9.1300000000000008</v>
      </c>
      <c r="I349" s="48">
        <v>24.51</v>
      </c>
      <c r="J349" s="48">
        <v>37</v>
      </c>
      <c r="K349" s="48">
        <v>38.479999999999997</v>
      </c>
      <c r="L349" s="3">
        <v>7000</v>
      </c>
      <c r="M349">
        <f t="shared" si="46"/>
        <v>3.8450980400142569</v>
      </c>
      <c r="N349" s="9">
        <v>161000</v>
      </c>
      <c r="O349" s="53">
        <v>65.3</v>
      </c>
      <c r="P349" s="53">
        <v>28.499999999999996</v>
      </c>
      <c r="Q349" s="53">
        <v>6.2</v>
      </c>
      <c r="R349" s="63">
        <v>3170</v>
      </c>
      <c r="S349">
        <f t="shared" si="47"/>
        <v>3.5010592622177517</v>
      </c>
      <c r="T349" s="27">
        <v>13025.5</v>
      </c>
      <c r="U349">
        <f t="shared" si="48"/>
        <v>4.1147944032247805</v>
      </c>
      <c r="V349">
        <v>60</v>
      </c>
      <c r="W349">
        <f t="shared" si="49"/>
        <v>1.7781512503836436</v>
      </c>
      <c r="X349">
        <v>5</v>
      </c>
      <c r="Y349">
        <f t="shared" si="50"/>
        <v>0.69897000433601886</v>
      </c>
      <c r="Z349">
        <v>15.1</v>
      </c>
      <c r="AA349">
        <f t="shared" si="51"/>
        <v>1.1789769472931695</v>
      </c>
      <c r="AB349">
        <v>6.8</v>
      </c>
      <c r="AC349">
        <f t="shared" si="52"/>
        <v>0.83250891270623628</v>
      </c>
      <c r="AD349" s="13">
        <v>19</v>
      </c>
      <c r="AE349">
        <f t="shared" si="53"/>
        <v>1.2787536009528289</v>
      </c>
      <c r="AF349" s="15"/>
      <c r="AG349" t="e">
        <f t="shared" si="54"/>
        <v>#NUM!</v>
      </c>
      <c r="AH349" s="18">
        <v>9.1999999999999993</v>
      </c>
    </row>
    <row r="350" spans="1:34" ht="16" x14ac:dyDescent="0.2">
      <c r="A350" s="2" t="s">
        <v>371</v>
      </c>
      <c r="B350" s="3">
        <v>183000</v>
      </c>
      <c r="C350">
        <v>4.3148</v>
      </c>
      <c r="D350" s="48">
        <v>4.4184000000000001</v>
      </c>
      <c r="F350" s="48">
        <v>3.5171000000000001</v>
      </c>
      <c r="G350" s="48">
        <v>13.3767</v>
      </c>
      <c r="H350" s="5">
        <v>14.15</v>
      </c>
      <c r="I350" s="48">
        <v>24.96</v>
      </c>
      <c r="J350" s="48">
        <v>31.8</v>
      </c>
      <c r="K350" s="48">
        <v>43.24</v>
      </c>
      <c r="L350" s="3">
        <v>2000</v>
      </c>
      <c r="M350">
        <f t="shared" si="46"/>
        <v>3.3010299956639813</v>
      </c>
      <c r="N350" s="9">
        <v>142000</v>
      </c>
      <c r="O350" s="53">
        <v>55.2</v>
      </c>
      <c r="P350" s="53">
        <v>15.2</v>
      </c>
      <c r="Q350" s="53">
        <v>29.5</v>
      </c>
      <c r="R350" s="63">
        <v>1140</v>
      </c>
      <c r="S350">
        <f t="shared" si="47"/>
        <v>3.0569048513364727</v>
      </c>
      <c r="T350" s="27">
        <v>1510</v>
      </c>
      <c r="U350">
        <f t="shared" si="48"/>
        <v>3.1789769472931693</v>
      </c>
      <c r="V350">
        <v>35</v>
      </c>
      <c r="W350">
        <f t="shared" si="49"/>
        <v>1.5440680443502757</v>
      </c>
      <c r="X350">
        <v>2</v>
      </c>
      <c r="Y350">
        <f t="shared" si="50"/>
        <v>0.3010299956639812</v>
      </c>
      <c r="Z350">
        <v>0.55555555555555558</v>
      </c>
      <c r="AA350">
        <f t="shared" si="51"/>
        <v>-0.25527250510330607</v>
      </c>
      <c r="AB350">
        <v>1.2</v>
      </c>
      <c r="AC350">
        <f t="shared" si="52"/>
        <v>7.9181246047624818E-2</v>
      </c>
      <c r="AD350" s="71">
        <v>110</v>
      </c>
      <c r="AE350">
        <f t="shared" si="53"/>
        <v>2.0413926851582249</v>
      </c>
      <c r="AF350" s="15"/>
      <c r="AG350" t="e">
        <f t="shared" si="54"/>
        <v>#NUM!</v>
      </c>
      <c r="AH350" s="18">
        <v>6.7</v>
      </c>
    </row>
    <row r="351" spans="1:34" ht="16" x14ac:dyDescent="0.2">
      <c r="A351" s="2" t="s">
        <v>372</v>
      </c>
      <c r="B351" s="3">
        <v>160000</v>
      </c>
      <c r="C351">
        <v>4.5829000000000004</v>
      </c>
      <c r="D351" s="48">
        <v>4.4271000000000003</v>
      </c>
      <c r="F351" s="48">
        <v>3.5002</v>
      </c>
      <c r="G351" s="48">
        <v>13.616899999999998</v>
      </c>
      <c r="H351" s="5">
        <v>9.67</v>
      </c>
      <c r="I351" s="48">
        <v>25.489999999999995</v>
      </c>
      <c r="J351" s="48">
        <v>36.22</v>
      </c>
      <c r="K351" s="48">
        <v>38.29</v>
      </c>
      <c r="L351" s="3">
        <v>7000</v>
      </c>
      <c r="M351">
        <f t="shared" si="46"/>
        <v>3.8450980400142569</v>
      </c>
      <c r="N351" s="9">
        <v>122000</v>
      </c>
      <c r="O351" s="53">
        <v>59.20000000000001</v>
      </c>
      <c r="P351" s="53">
        <v>18.399999999999999</v>
      </c>
      <c r="Q351" s="53">
        <v>22.3</v>
      </c>
      <c r="R351" s="63">
        <v>970</v>
      </c>
      <c r="S351">
        <f t="shared" si="47"/>
        <v>2.9867717342662448</v>
      </c>
      <c r="T351" s="27">
        <v>2601</v>
      </c>
      <c r="U351">
        <f t="shared" si="48"/>
        <v>3.4151403521958725</v>
      </c>
      <c r="V351">
        <v>30</v>
      </c>
      <c r="W351">
        <f t="shared" si="49"/>
        <v>1.4771212547196624</v>
      </c>
      <c r="X351">
        <v>0.125</v>
      </c>
      <c r="Y351">
        <f t="shared" si="50"/>
        <v>-0.90308998699194354</v>
      </c>
      <c r="Z351">
        <v>5.6</v>
      </c>
      <c r="AA351">
        <f t="shared" si="51"/>
        <v>0.74818802700620035</v>
      </c>
      <c r="AB351">
        <v>0.5</v>
      </c>
      <c r="AC351">
        <f t="shared" si="52"/>
        <v>-0.3010299956639812</v>
      </c>
      <c r="AD351" s="72">
        <v>5000</v>
      </c>
      <c r="AE351">
        <f t="shared" si="53"/>
        <v>3.6989700043360187</v>
      </c>
      <c r="AF351" s="15">
        <v>20</v>
      </c>
      <c r="AG351">
        <f t="shared" si="54"/>
        <v>1.3010299956639813</v>
      </c>
      <c r="AH351" s="18">
        <v>8.8000000000000007</v>
      </c>
    </row>
    <row r="352" spans="1:34" ht="16" x14ac:dyDescent="0.2">
      <c r="A352" s="2" t="s">
        <v>373</v>
      </c>
      <c r="B352" s="3">
        <v>133000</v>
      </c>
      <c r="C352">
        <v>4.8212000000000002</v>
      </c>
      <c r="D352" s="48">
        <v>4.4596</v>
      </c>
      <c r="F352" s="48">
        <v>3.4893000000000001</v>
      </c>
      <c r="G352" s="48">
        <v>13.866100000000001</v>
      </c>
      <c r="H352" s="5">
        <v>6.91</v>
      </c>
      <c r="I352" s="48">
        <v>25.33</v>
      </c>
      <c r="J352" s="48">
        <v>34.08</v>
      </c>
      <c r="K352" s="48">
        <v>40.590000000000003</v>
      </c>
      <c r="L352" s="3">
        <v>9000</v>
      </c>
      <c r="M352">
        <f t="shared" si="46"/>
        <v>3.9542425094393248</v>
      </c>
      <c r="N352" s="9">
        <v>96000</v>
      </c>
      <c r="O352" s="53">
        <v>61.4</v>
      </c>
      <c r="P352" s="53">
        <v>15.2</v>
      </c>
      <c r="Q352" s="53">
        <v>23.4</v>
      </c>
      <c r="R352" s="63">
        <v>1170</v>
      </c>
      <c r="S352">
        <f t="shared" si="47"/>
        <v>3.0681858617461617</v>
      </c>
      <c r="T352" s="27">
        <v>140000</v>
      </c>
      <c r="U352">
        <f t="shared" si="48"/>
        <v>5.1461280356782382</v>
      </c>
      <c r="V352">
        <v>5</v>
      </c>
      <c r="W352">
        <f t="shared" si="49"/>
        <v>0.69897000433601886</v>
      </c>
      <c r="X352">
        <v>0.125</v>
      </c>
      <c r="Y352">
        <f t="shared" si="50"/>
        <v>-0.90308998699194354</v>
      </c>
      <c r="Z352">
        <v>3.75</v>
      </c>
      <c r="AA352">
        <f t="shared" si="51"/>
        <v>0.57403126772771884</v>
      </c>
      <c r="AB352">
        <v>1.7</v>
      </c>
      <c r="AC352">
        <f t="shared" si="52"/>
        <v>0.23044892137827391</v>
      </c>
      <c r="AD352" s="13">
        <v>480</v>
      </c>
      <c r="AE352">
        <f t="shared" si="53"/>
        <v>2.6812412373755872</v>
      </c>
      <c r="AF352" s="15">
        <v>70</v>
      </c>
      <c r="AG352">
        <f t="shared" si="54"/>
        <v>1.8450980400142569</v>
      </c>
      <c r="AH352" s="18">
        <v>5</v>
      </c>
    </row>
    <row r="353" spans="1:34" ht="16" x14ac:dyDescent="0.2">
      <c r="A353" s="2" t="s">
        <v>374</v>
      </c>
      <c r="B353" s="3">
        <v>74000</v>
      </c>
      <c r="C353">
        <v>4.1662999999999997</v>
      </c>
      <c r="D353" s="48">
        <v>4.5362</v>
      </c>
      <c r="F353" s="48">
        <v>3.2437</v>
      </c>
      <c r="G353" s="48">
        <v>13.025499999999997</v>
      </c>
      <c r="H353" s="5">
        <v>6.65</v>
      </c>
      <c r="I353" s="48">
        <v>25.6</v>
      </c>
      <c r="J353" s="48">
        <v>35.08</v>
      </c>
      <c r="K353" s="48">
        <v>39.31</v>
      </c>
      <c r="L353" s="3">
        <v>2000</v>
      </c>
      <c r="M353">
        <f t="shared" si="46"/>
        <v>3.3010299956639813</v>
      </c>
      <c r="N353" s="9">
        <v>61000</v>
      </c>
      <c r="O353" s="53">
        <v>46.2</v>
      </c>
      <c r="P353" s="53">
        <v>25.3</v>
      </c>
      <c r="Q353" s="53">
        <v>28.6</v>
      </c>
      <c r="R353" s="63">
        <v>1160</v>
      </c>
      <c r="S353">
        <f t="shared" si="47"/>
        <v>3.0644579892269186</v>
      </c>
      <c r="T353" s="27">
        <v>1300</v>
      </c>
      <c r="U353">
        <f t="shared" si="48"/>
        <v>3.1139433523068369</v>
      </c>
      <c r="V353">
        <v>20</v>
      </c>
      <c r="W353">
        <f t="shared" si="49"/>
        <v>1.3010299956639813</v>
      </c>
      <c r="X353">
        <v>0.5</v>
      </c>
      <c r="Y353">
        <f t="shared" si="50"/>
        <v>-0.3010299956639812</v>
      </c>
      <c r="Z353">
        <v>3.25</v>
      </c>
      <c r="AA353">
        <f t="shared" si="51"/>
        <v>0.51188336097887432</v>
      </c>
      <c r="AB353">
        <v>1.1000000000000001</v>
      </c>
      <c r="AC353">
        <f t="shared" si="52"/>
        <v>4.1392685158225077E-2</v>
      </c>
      <c r="AD353" s="13">
        <v>700</v>
      </c>
      <c r="AE353">
        <f t="shared" si="53"/>
        <v>2.8450980400142569</v>
      </c>
      <c r="AF353" s="15">
        <v>230</v>
      </c>
      <c r="AG353">
        <f t="shared" si="54"/>
        <v>2.3617278360175931</v>
      </c>
      <c r="AH353" s="18">
        <v>7.5</v>
      </c>
    </row>
    <row r="354" spans="1:34" ht="16" x14ac:dyDescent="0.2">
      <c r="A354" s="2" t="s">
        <v>375</v>
      </c>
      <c r="B354" s="3">
        <v>249000</v>
      </c>
      <c r="C354">
        <v>5.5674999999999999</v>
      </c>
      <c r="D354" s="48">
        <v>4.4257</v>
      </c>
      <c r="F354" s="48">
        <v>3.4681000000000002</v>
      </c>
      <c r="G354" s="48">
        <v>14.5839</v>
      </c>
      <c r="H354" s="5">
        <v>9.82</v>
      </c>
      <c r="I354" s="48">
        <v>25.09</v>
      </c>
      <c r="J354" s="48">
        <v>33.44</v>
      </c>
      <c r="K354" s="48">
        <v>41.47</v>
      </c>
      <c r="L354" s="3">
        <v>6000</v>
      </c>
      <c r="M354">
        <f t="shared" si="46"/>
        <v>3.7781512503836434</v>
      </c>
      <c r="N354" s="9">
        <v>233000</v>
      </c>
      <c r="O354" s="53">
        <v>63.6</v>
      </c>
      <c r="P354" s="53">
        <v>18.8</v>
      </c>
      <c r="Q354" s="53">
        <v>17.600000000000001</v>
      </c>
      <c r="R354" s="63">
        <v>710</v>
      </c>
      <c r="S354">
        <f t="shared" si="47"/>
        <v>2.8512583487190755</v>
      </c>
      <c r="T354" s="27">
        <v>56000</v>
      </c>
      <c r="U354">
        <f t="shared" si="48"/>
        <v>4.7481880270062007</v>
      </c>
      <c r="V354">
        <v>55</v>
      </c>
      <c r="W354">
        <f t="shared" si="49"/>
        <v>1.7403626894942439</v>
      </c>
      <c r="X354">
        <v>0.125</v>
      </c>
      <c r="Y354">
        <f t="shared" si="50"/>
        <v>-0.90308998699194354</v>
      </c>
      <c r="Z354">
        <v>1</v>
      </c>
      <c r="AA354">
        <f t="shared" si="51"/>
        <v>0</v>
      </c>
      <c r="AB354">
        <v>1.2</v>
      </c>
      <c r="AC354">
        <f t="shared" si="52"/>
        <v>7.9181246047624818E-2</v>
      </c>
      <c r="AD354" s="13">
        <v>19</v>
      </c>
      <c r="AE354">
        <f t="shared" si="53"/>
        <v>1.2787536009528289</v>
      </c>
      <c r="AF354" s="15">
        <v>140</v>
      </c>
      <c r="AG354">
        <f t="shared" si="54"/>
        <v>2.1461280356782382</v>
      </c>
      <c r="AH354" s="18">
        <v>9.6</v>
      </c>
    </row>
    <row r="355" spans="1:34" ht="16" x14ac:dyDescent="0.2">
      <c r="A355" s="2" t="s">
        <v>376</v>
      </c>
      <c r="B355" s="3">
        <v>415000</v>
      </c>
      <c r="C355">
        <v>4.6684999999999999</v>
      </c>
      <c r="D355" s="48">
        <v>4.3727999999999998</v>
      </c>
      <c r="F355" s="48">
        <v>3.5577999999999999</v>
      </c>
      <c r="G355" s="48">
        <v>13.723199999999999</v>
      </c>
      <c r="H355" s="5">
        <v>15.33</v>
      </c>
      <c r="I355" s="48">
        <v>23.73</v>
      </c>
      <c r="J355" s="48">
        <v>30.53</v>
      </c>
      <c r="K355" s="48">
        <v>45.75</v>
      </c>
      <c r="L355" s="3">
        <v>159000</v>
      </c>
      <c r="M355">
        <f t="shared" si="46"/>
        <v>5.2013971243204518</v>
      </c>
      <c r="N355" s="9">
        <v>257000</v>
      </c>
      <c r="O355" s="53">
        <v>63.9</v>
      </c>
      <c r="P355" s="53">
        <v>11.6</v>
      </c>
      <c r="Q355" s="53">
        <v>24.5</v>
      </c>
      <c r="R355" s="63">
        <v>87000</v>
      </c>
      <c r="S355">
        <f t="shared" si="47"/>
        <v>4.9395192526186182</v>
      </c>
      <c r="T355" s="27">
        <v>120000</v>
      </c>
      <c r="U355">
        <f t="shared" si="48"/>
        <v>5.0791812460476251</v>
      </c>
      <c r="V355">
        <v>20</v>
      </c>
      <c r="W355">
        <f t="shared" si="49"/>
        <v>1.3010299956639813</v>
      </c>
      <c r="X355">
        <v>6</v>
      </c>
      <c r="Y355">
        <f t="shared" si="50"/>
        <v>0.77815125038364363</v>
      </c>
      <c r="Z355">
        <v>0.3</v>
      </c>
      <c r="AA355">
        <f t="shared" si="51"/>
        <v>-0.52287874528033762</v>
      </c>
      <c r="AB355">
        <v>0.2</v>
      </c>
      <c r="AC355">
        <f t="shared" si="52"/>
        <v>-0.69897000433601875</v>
      </c>
      <c r="AD355" s="13">
        <v>19</v>
      </c>
      <c r="AE355">
        <f t="shared" si="53"/>
        <v>1.2787536009528289</v>
      </c>
      <c r="AF355" s="15"/>
      <c r="AG355" t="e">
        <f t="shared" si="54"/>
        <v>#NUM!</v>
      </c>
      <c r="AH355" s="18">
        <v>5.2</v>
      </c>
    </row>
    <row r="356" spans="1:34" ht="16" x14ac:dyDescent="0.2">
      <c r="A356" s="2" t="s">
        <v>377</v>
      </c>
      <c r="B356" s="3">
        <v>347000</v>
      </c>
      <c r="C356">
        <v>4.0041000000000002</v>
      </c>
      <c r="D356" s="48">
        <v>4.5294999999999996</v>
      </c>
      <c r="F356" s="48">
        <v>2.9790999999999999</v>
      </c>
      <c r="G356" s="48">
        <v>12.5992</v>
      </c>
      <c r="H356" s="5">
        <v>7.14</v>
      </c>
      <c r="I356" s="48">
        <v>25.929999999999996</v>
      </c>
      <c r="J356" s="48">
        <v>39.869999999999997</v>
      </c>
      <c r="K356" s="48">
        <v>34.200000000000003</v>
      </c>
      <c r="L356" s="3">
        <v>11000</v>
      </c>
      <c r="M356">
        <f t="shared" si="46"/>
        <v>4.0413926851582254</v>
      </c>
      <c r="N356" s="9">
        <v>278000</v>
      </c>
      <c r="O356" s="53">
        <v>75.400000000000006</v>
      </c>
      <c r="P356" s="53">
        <v>18.2</v>
      </c>
      <c r="Q356" s="53">
        <v>6.5</v>
      </c>
      <c r="R356" s="63">
        <v>2570</v>
      </c>
      <c r="S356">
        <f t="shared" si="47"/>
        <v>3.4099331233312946</v>
      </c>
      <c r="T356" s="27">
        <v>18336</v>
      </c>
      <c r="U356">
        <f t="shared" si="48"/>
        <v>4.2633046002872961</v>
      </c>
      <c r="V356">
        <v>45</v>
      </c>
      <c r="W356">
        <f t="shared" si="49"/>
        <v>1.6532125137753437</v>
      </c>
      <c r="X356">
        <v>3.5</v>
      </c>
      <c r="Y356">
        <f t="shared" si="50"/>
        <v>0.54406804435027567</v>
      </c>
      <c r="Z356">
        <v>0.8</v>
      </c>
      <c r="AA356">
        <f t="shared" si="51"/>
        <v>-9.6910013008056392E-2</v>
      </c>
      <c r="AB356">
        <v>0.1</v>
      </c>
      <c r="AC356">
        <f t="shared" si="52"/>
        <v>-1</v>
      </c>
      <c r="AD356" s="13">
        <v>19</v>
      </c>
      <c r="AE356">
        <f t="shared" si="53"/>
        <v>1.2787536009528289</v>
      </c>
      <c r="AF356" s="15"/>
      <c r="AG356" t="e">
        <f t="shared" si="54"/>
        <v>#NUM!</v>
      </c>
      <c r="AH356" s="18">
        <v>9.4</v>
      </c>
    </row>
    <row r="357" spans="1:34" ht="16" x14ac:dyDescent="0.2">
      <c r="A357" s="2" t="s">
        <v>378</v>
      </c>
      <c r="B357" s="3">
        <v>358000</v>
      </c>
      <c r="C357">
        <v>4.1863999999999999</v>
      </c>
      <c r="D357" s="48">
        <v>4.5793999999999997</v>
      </c>
      <c r="F357" s="48">
        <v>3.238</v>
      </c>
      <c r="G357" s="48">
        <v>13.1059</v>
      </c>
      <c r="H357" s="5">
        <v>7.26</v>
      </c>
      <c r="I357" s="48">
        <v>26.22</v>
      </c>
      <c r="J357" s="48">
        <v>39.74</v>
      </c>
      <c r="K357" s="48">
        <v>34.04</v>
      </c>
      <c r="L357" s="3">
        <v>4000</v>
      </c>
      <c r="M357">
        <f t="shared" si="46"/>
        <v>3.6020599913279625</v>
      </c>
      <c r="N357" s="9">
        <v>314000</v>
      </c>
      <c r="O357" s="53">
        <v>69</v>
      </c>
      <c r="P357" s="53">
        <v>25.7</v>
      </c>
      <c r="Q357" s="53">
        <v>5.3</v>
      </c>
      <c r="R357" s="63">
        <v>7400</v>
      </c>
      <c r="S357">
        <f t="shared" si="47"/>
        <v>3.8692317197309762</v>
      </c>
      <c r="T357" s="27">
        <v>6204</v>
      </c>
      <c r="U357">
        <f t="shared" si="48"/>
        <v>3.7926717891415676</v>
      </c>
      <c r="V357">
        <v>360</v>
      </c>
      <c r="W357">
        <f t="shared" si="49"/>
        <v>2.5563025007672873</v>
      </c>
      <c r="X357">
        <v>84.5</v>
      </c>
      <c r="Y357">
        <f t="shared" si="50"/>
        <v>1.9268567089496924</v>
      </c>
      <c r="Z357">
        <v>2</v>
      </c>
      <c r="AA357">
        <f t="shared" si="51"/>
        <v>0.3010299956639812</v>
      </c>
      <c r="AB357">
        <v>2</v>
      </c>
      <c r="AC357">
        <f t="shared" si="52"/>
        <v>0.3010299956639812</v>
      </c>
      <c r="AD357" s="71">
        <v>110</v>
      </c>
      <c r="AE357">
        <f t="shared" si="53"/>
        <v>2.0413926851582249</v>
      </c>
      <c r="AF357" s="15">
        <v>50</v>
      </c>
      <c r="AG357">
        <f t="shared" si="54"/>
        <v>1.6989700043360187</v>
      </c>
      <c r="AH357" s="18">
        <v>8.1999999999999993</v>
      </c>
    </row>
    <row r="358" spans="1:34" ht="16" x14ac:dyDescent="0.2">
      <c r="A358" s="2" t="s">
        <v>379</v>
      </c>
      <c r="B358" s="3">
        <v>311000</v>
      </c>
      <c r="C358">
        <v>4.4081999999999999</v>
      </c>
      <c r="D358" s="48">
        <v>4.5964</v>
      </c>
      <c r="F358" s="48">
        <v>3.3877999999999999</v>
      </c>
      <c r="G358" s="48">
        <v>13.509699999999999</v>
      </c>
      <c r="H358" s="5">
        <v>8.6199999999999992</v>
      </c>
      <c r="I358" s="48">
        <v>27.29</v>
      </c>
      <c r="J358" s="48">
        <v>40.21</v>
      </c>
      <c r="K358" s="48">
        <v>32.49</v>
      </c>
      <c r="L358" s="3">
        <v>5000</v>
      </c>
      <c r="M358">
        <f t="shared" si="46"/>
        <v>3.6989700043360187</v>
      </c>
      <c r="N358" s="9">
        <v>241000</v>
      </c>
      <c r="O358" s="53">
        <v>69.400000000000006</v>
      </c>
      <c r="P358" s="53">
        <v>23.1</v>
      </c>
      <c r="Q358" s="53">
        <v>7.4000000000000012</v>
      </c>
      <c r="R358" s="63">
        <v>7282.5</v>
      </c>
      <c r="S358">
        <f t="shared" si="47"/>
        <v>3.8622804932997048</v>
      </c>
      <c r="T358" s="27">
        <v>7545.5</v>
      </c>
      <c r="U358">
        <f t="shared" si="48"/>
        <v>3.8776880234417872</v>
      </c>
      <c r="V358">
        <v>30</v>
      </c>
      <c r="W358">
        <f t="shared" si="49"/>
        <v>1.4771212547196624</v>
      </c>
      <c r="X358">
        <v>90</v>
      </c>
      <c r="Y358">
        <f t="shared" si="50"/>
        <v>1.954242509439325</v>
      </c>
      <c r="Z358">
        <v>1.4</v>
      </c>
      <c r="AA358">
        <f t="shared" si="51"/>
        <v>0.14612803567823801</v>
      </c>
      <c r="AB358">
        <v>0.4</v>
      </c>
      <c r="AC358">
        <f t="shared" si="52"/>
        <v>-0.3979400086720376</v>
      </c>
      <c r="AD358" s="13">
        <v>61</v>
      </c>
      <c r="AE358">
        <f t="shared" si="53"/>
        <v>1.7853298350107671</v>
      </c>
      <c r="AF358" s="15"/>
      <c r="AG358" t="e">
        <f t="shared" si="54"/>
        <v>#NUM!</v>
      </c>
      <c r="AH358" s="18">
        <v>9.6</v>
      </c>
    </row>
    <row r="359" spans="1:34" ht="16" x14ac:dyDescent="0.2">
      <c r="A359" s="2" t="s">
        <v>380</v>
      </c>
      <c r="B359" s="3">
        <v>236000</v>
      </c>
      <c r="C359">
        <v>4.2666000000000004</v>
      </c>
      <c r="D359" s="48">
        <v>4.6231999999999998</v>
      </c>
      <c r="F359" s="48">
        <v>3.3563000000000001</v>
      </c>
      <c r="G359" s="48">
        <v>13.352</v>
      </c>
      <c r="H359" s="5">
        <v>7.81</v>
      </c>
      <c r="I359" s="48">
        <v>27.16</v>
      </c>
      <c r="J359" s="48">
        <v>39.21</v>
      </c>
      <c r="K359" s="48">
        <v>33.630000000000003</v>
      </c>
      <c r="L359" s="3">
        <v>2000</v>
      </c>
      <c r="M359">
        <f t="shared" si="46"/>
        <v>3.3010299956639813</v>
      </c>
      <c r="N359" s="9">
        <v>187000</v>
      </c>
      <c r="O359" s="53">
        <v>70.8</v>
      </c>
      <c r="P359" s="53">
        <v>24.9</v>
      </c>
      <c r="Q359" s="53">
        <v>4.3</v>
      </c>
      <c r="R359" s="63">
        <v>2730</v>
      </c>
      <c r="S359">
        <f t="shared" si="47"/>
        <v>3.436162647040756</v>
      </c>
      <c r="T359" s="27">
        <v>2840</v>
      </c>
      <c r="U359">
        <f t="shared" si="48"/>
        <v>3.4533183400470375</v>
      </c>
      <c r="V359">
        <v>50</v>
      </c>
      <c r="W359">
        <f t="shared" si="49"/>
        <v>1.6989700043360187</v>
      </c>
      <c r="X359">
        <v>27.5</v>
      </c>
      <c r="Y359">
        <f t="shared" si="50"/>
        <v>1.4393326938302626</v>
      </c>
      <c r="Z359">
        <v>0.77777777777777779</v>
      </c>
      <c r="AA359">
        <f t="shared" si="51"/>
        <v>-0.10914446942506803</v>
      </c>
      <c r="AB359">
        <v>1</v>
      </c>
      <c r="AC359">
        <f t="shared" si="52"/>
        <v>0</v>
      </c>
      <c r="AD359" s="71">
        <v>140</v>
      </c>
      <c r="AE359">
        <f t="shared" si="53"/>
        <v>2.1461280356782382</v>
      </c>
      <c r="AF359" s="15"/>
      <c r="AG359" t="e">
        <f t="shared" si="54"/>
        <v>#NUM!</v>
      </c>
      <c r="AH359" s="18">
        <v>9.1999999999999993</v>
      </c>
    </row>
    <row r="360" spans="1:34" ht="16" x14ac:dyDescent="0.2">
      <c r="A360" s="2" t="s">
        <v>381</v>
      </c>
      <c r="B360" s="3">
        <v>282000</v>
      </c>
      <c r="C360">
        <v>4.0435999999999996</v>
      </c>
      <c r="D360" s="48">
        <v>4.6802000000000001</v>
      </c>
      <c r="F360" s="48">
        <v>3.1907999999999999</v>
      </c>
      <c r="G360" s="48">
        <v>13.000299999999998</v>
      </c>
      <c r="H360" s="5">
        <v>7.86</v>
      </c>
      <c r="I360" s="48">
        <v>26.96</v>
      </c>
      <c r="J360" s="48">
        <v>36.159999999999997</v>
      </c>
      <c r="K360" s="48">
        <v>36.880000000000003</v>
      </c>
      <c r="L360" s="3">
        <v>17000</v>
      </c>
      <c r="M360">
        <f t="shared" si="46"/>
        <v>4.2304489213782741</v>
      </c>
      <c r="N360" s="9">
        <v>210000</v>
      </c>
      <c r="O360" s="53">
        <v>73.2</v>
      </c>
      <c r="P360" s="53">
        <v>19.3</v>
      </c>
      <c r="Q360" s="53">
        <v>7.5</v>
      </c>
      <c r="R360" s="63">
        <v>55000</v>
      </c>
      <c r="S360">
        <f t="shared" si="47"/>
        <v>4.7403626894942441</v>
      </c>
      <c r="T360" s="27">
        <v>61000</v>
      </c>
      <c r="U360">
        <f t="shared" si="48"/>
        <v>4.7853298350107671</v>
      </c>
      <c r="V360">
        <v>80</v>
      </c>
      <c r="W360">
        <f t="shared" si="49"/>
        <v>1.9030899869919435</v>
      </c>
      <c r="X360">
        <v>6.5</v>
      </c>
      <c r="Y360">
        <f t="shared" si="50"/>
        <v>0.81291335664285558</v>
      </c>
      <c r="Z360">
        <v>0.4</v>
      </c>
      <c r="AA360">
        <f t="shared" si="51"/>
        <v>-0.3979400086720376</v>
      </c>
      <c r="AB360">
        <v>2.5000000000000001E-2</v>
      </c>
      <c r="AC360">
        <f t="shared" si="52"/>
        <v>-1.6020599913279623</v>
      </c>
      <c r="AD360" s="13">
        <v>61</v>
      </c>
      <c r="AE360">
        <f t="shared" si="53"/>
        <v>1.7853298350107671</v>
      </c>
      <c r="AF360" s="15"/>
      <c r="AG360" t="e">
        <f t="shared" si="54"/>
        <v>#NUM!</v>
      </c>
      <c r="AH360" s="18">
        <v>9.1999999999999993</v>
      </c>
    </row>
    <row r="361" spans="1:34" ht="16" x14ac:dyDescent="0.2">
      <c r="A361" s="2" t="s">
        <v>382</v>
      </c>
      <c r="B361" s="3">
        <v>241000</v>
      </c>
      <c r="C361">
        <v>3.9110999999999998</v>
      </c>
      <c r="D361" s="48">
        <v>4.6003999999999996</v>
      </c>
      <c r="F361" s="48">
        <v>3.1343999999999999</v>
      </c>
      <c r="G361" s="48">
        <v>12.7578</v>
      </c>
      <c r="H361" s="5">
        <v>6.87</v>
      </c>
      <c r="I361" s="48">
        <v>27.13</v>
      </c>
      <c r="J361" s="48">
        <v>37.47</v>
      </c>
      <c r="K361" s="48">
        <v>35.409999999999997</v>
      </c>
      <c r="L361" s="3">
        <v>6000</v>
      </c>
      <c r="M361">
        <f t="shared" si="46"/>
        <v>3.7781512503836434</v>
      </c>
      <c r="N361" s="9">
        <v>244000</v>
      </c>
      <c r="O361" s="53">
        <v>72.099999999999994</v>
      </c>
      <c r="P361" s="53">
        <v>22.1</v>
      </c>
      <c r="Q361" s="53">
        <v>5.7</v>
      </c>
      <c r="R361" s="63">
        <v>21523.5</v>
      </c>
      <c r="S361">
        <f t="shared" si="47"/>
        <v>4.3329128946473077</v>
      </c>
      <c r="T361" s="27">
        <v>27174</v>
      </c>
      <c r="U361">
        <f t="shared" si="48"/>
        <v>4.4341535710666005</v>
      </c>
      <c r="V361">
        <v>25</v>
      </c>
      <c r="W361">
        <f t="shared" si="49"/>
        <v>1.3979400086720377</v>
      </c>
      <c r="X361">
        <v>17</v>
      </c>
      <c r="Y361">
        <f t="shared" si="50"/>
        <v>1.2304489213782739</v>
      </c>
      <c r="Z361">
        <v>0.9</v>
      </c>
      <c r="AA361">
        <f t="shared" si="51"/>
        <v>-4.5757490560675115E-2</v>
      </c>
      <c r="AB361">
        <v>0.1</v>
      </c>
      <c r="AC361">
        <f t="shared" si="52"/>
        <v>-1</v>
      </c>
      <c r="AD361" s="13">
        <v>19</v>
      </c>
      <c r="AE361">
        <f t="shared" si="53"/>
        <v>1.2787536009528289</v>
      </c>
      <c r="AF361" s="15"/>
      <c r="AG361" t="e">
        <f t="shared" si="54"/>
        <v>#NUM!</v>
      </c>
      <c r="AH361" s="18">
        <v>9.5</v>
      </c>
    </row>
    <row r="362" spans="1:34" ht="16" x14ac:dyDescent="0.2">
      <c r="A362" s="2" t="s">
        <v>383</v>
      </c>
      <c r="B362" s="3">
        <v>149000</v>
      </c>
      <c r="C362">
        <v>4.4509999999999996</v>
      </c>
      <c r="D362" s="48">
        <v>4.6695000000000002</v>
      </c>
      <c r="F362" s="48">
        <v>3.3439999999999999</v>
      </c>
      <c r="G362" s="48">
        <v>13.605400000000001</v>
      </c>
      <c r="H362" s="5">
        <v>9.8699999999999992</v>
      </c>
      <c r="I362" s="48">
        <v>25.650000000000002</v>
      </c>
      <c r="J362" s="48">
        <v>39.380000000000003</v>
      </c>
      <c r="K362" s="48">
        <v>34.97</v>
      </c>
      <c r="L362" s="3">
        <v>1000</v>
      </c>
      <c r="M362">
        <f t="shared" si="46"/>
        <v>3</v>
      </c>
      <c r="N362" s="9">
        <v>90000</v>
      </c>
      <c r="O362" s="53">
        <v>72.900000000000006</v>
      </c>
      <c r="P362" s="53">
        <v>21.1</v>
      </c>
      <c r="Q362" s="53">
        <v>6</v>
      </c>
      <c r="R362" s="63">
        <v>1900</v>
      </c>
      <c r="S362">
        <f t="shared" si="47"/>
        <v>3.2787536009528289</v>
      </c>
      <c r="T362" s="27">
        <v>1930</v>
      </c>
      <c r="U362">
        <f t="shared" si="48"/>
        <v>3.2855573090077739</v>
      </c>
      <c r="V362">
        <v>20</v>
      </c>
      <c r="W362">
        <f t="shared" si="49"/>
        <v>1.3010299956639813</v>
      </c>
      <c r="X362">
        <v>93.5</v>
      </c>
      <c r="Y362">
        <f t="shared" si="50"/>
        <v>1.9708116108725178</v>
      </c>
      <c r="Z362">
        <v>1.3333333333333333</v>
      </c>
      <c r="AA362">
        <f t="shared" si="51"/>
        <v>0.12493873660829993</v>
      </c>
      <c r="AB362">
        <v>0.2</v>
      </c>
      <c r="AC362">
        <f t="shared" si="52"/>
        <v>-0.69897000433601875</v>
      </c>
      <c r="AD362" s="13">
        <v>19</v>
      </c>
      <c r="AE362">
        <f t="shared" si="53"/>
        <v>1.2787536009528289</v>
      </c>
      <c r="AF362" s="15"/>
      <c r="AG362" t="e">
        <f t="shared" si="54"/>
        <v>#NUM!</v>
      </c>
      <c r="AH362" s="18">
        <v>8.1</v>
      </c>
    </row>
    <row r="363" spans="1:34" ht="16" x14ac:dyDescent="0.2">
      <c r="A363" s="2" t="s">
        <v>384</v>
      </c>
      <c r="B363" s="3">
        <v>157000</v>
      </c>
      <c r="C363">
        <v>4.6577000000000002</v>
      </c>
      <c r="D363" s="48">
        <v>4.7244000000000002</v>
      </c>
      <c r="F363" s="48">
        <v>3.3842999999999996</v>
      </c>
      <c r="G363" s="48">
        <v>13.896600000000001</v>
      </c>
      <c r="H363" s="5">
        <v>12.27</v>
      </c>
      <c r="I363" s="48">
        <v>25.86</v>
      </c>
      <c r="J363" s="48">
        <v>41.28</v>
      </c>
      <c r="K363" s="48">
        <v>32.86</v>
      </c>
      <c r="L363" s="6"/>
      <c r="N363" s="9">
        <v>134000</v>
      </c>
      <c r="O363" s="53">
        <v>63.1</v>
      </c>
      <c r="P363" s="53">
        <v>24.2</v>
      </c>
      <c r="Q363" s="53">
        <v>12.6</v>
      </c>
      <c r="R363" s="63">
        <v>1140</v>
      </c>
      <c r="S363">
        <f t="shared" si="47"/>
        <v>3.0569048513364727</v>
      </c>
      <c r="T363" s="27">
        <v>6869</v>
      </c>
      <c r="U363">
        <f t="shared" si="48"/>
        <v>3.8368935163764339</v>
      </c>
      <c r="V363">
        <v>25</v>
      </c>
      <c r="W363">
        <f t="shared" si="49"/>
        <v>1.3979400086720377</v>
      </c>
      <c r="X363">
        <v>5</v>
      </c>
      <c r="Y363">
        <f t="shared" si="50"/>
        <v>0.69897000433601886</v>
      </c>
      <c r="Z363">
        <v>1.2</v>
      </c>
      <c r="AA363">
        <f t="shared" si="51"/>
        <v>7.9181246047624818E-2</v>
      </c>
      <c r="AB363">
        <v>0.5</v>
      </c>
      <c r="AC363">
        <f t="shared" si="52"/>
        <v>-0.3010299956639812</v>
      </c>
      <c r="AD363" s="71">
        <v>150</v>
      </c>
      <c r="AE363">
        <f t="shared" si="53"/>
        <v>2.1760912590556813</v>
      </c>
      <c r="AF363" s="15"/>
      <c r="AG363" t="e">
        <f t="shared" si="54"/>
        <v>#NUM!</v>
      </c>
      <c r="AH363" s="18">
        <v>9.6</v>
      </c>
    </row>
    <row r="364" spans="1:34" ht="16" x14ac:dyDescent="0.2">
      <c r="A364" s="2" t="s">
        <v>385</v>
      </c>
      <c r="B364" s="3">
        <v>168000</v>
      </c>
      <c r="C364">
        <v>4.9640000000000004</v>
      </c>
      <c r="D364" s="48">
        <v>4.7241</v>
      </c>
      <c r="F364" s="48">
        <v>3.3914</v>
      </c>
      <c r="G364" s="48">
        <v>14.1976</v>
      </c>
      <c r="H364" s="5">
        <v>9.51</v>
      </c>
      <c r="I364" s="48">
        <v>26.13</v>
      </c>
      <c r="J364" s="48">
        <v>38.65</v>
      </c>
      <c r="K364" s="48">
        <v>35.229999999999997</v>
      </c>
      <c r="L364" s="3">
        <v>7000</v>
      </c>
      <c r="M364">
        <f t="shared" si="46"/>
        <v>3.8450980400142569</v>
      </c>
      <c r="N364" s="9">
        <v>114000</v>
      </c>
      <c r="O364" s="53">
        <v>67.8</v>
      </c>
      <c r="P364" s="53">
        <v>29.2</v>
      </c>
      <c r="Q364" s="53">
        <v>2.9</v>
      </c>
      <c r="R364" s="63">
        <v>3410</v>
      </c>
      <c r="S364">
        <f t="shared" si="47"/>
        <v>3.5327543789924976</v>
      </c>
      <c r="T364" s="27">
        <v>8080</v>
      </c>
      <c r="U364">
        <f t="shared" si="48"/>
        <v>3.907411360774586</v>
      </c>
      <c r="V364">
        <v>15</v>
      </c>
      <c r="W364">
        <f t="shared" si="49"/>
        <v>1.1760912590556813</v>
      </c>
      <c r="X364">
        <v>6.5</v>
      </c>
      <c r="Y364">
        <f t="shared" si="50"/>
        <v>0.81291335664285558</v>
      </c>
      <c r="Z364">
        <v>3.2</v>
      </c>
      <c r="AA364">
        <f t="shared" si="51"/>
        <v>0.50514997831990605</v>
      </c>
      <c r="AB364">
        <v>2.6</v>
      </c>
      <c r="AC364">
        <f t="shared" si="52"/>
        <v>0.41497334797081797</v>
      </c>
      <c r="AD364" s="13">
        <v>90</v>
      </c>
      <c r="AE364">
        <f t="shared" si="53"/>
        <v>1.954242509439325</v>
      </c>
      <c r="AF364" s="15">
        <v>50</v>
      </c>
      <c r="AG364">
        <f t="shared" si="54"/>
        <v>1.6989700043360187</v>
      </c>
      <c r="AH364" s="18">
        <v>8.6999999999999993</v>
      </c>
    </row>
    <row r="365" spans="1:34" ht="16" x14ac:dyDescent="0.2">
      <c r="A365" s="2" t="s">
        <v>386</v>
      </c>
      <c r="B365" s="3">
        <v>98000</v>
      </c>
      <c r="C365">
        <v>4.5278999999999998</v>
      </c>
      <c r="D365" s="48">
        <v>4.7944000000000004</v>
      </c>
      <c r="F365" s="48">
        <v>3.3956</v>
      </c>
      <c r="G365" s="48">
        <v>13.840299999999999</v>
      </c>
      <c r="H365" s="5">
        <v>10.9</v>
      </c>
      <c r="I365" s="48">
        <v>26.11</v>
      </c>
      <c r="J365" s="48">
        <v>35.049999999999997</v>
      </c>
      <c r="K365" s="48">
        <v>38.840000000000003</v>
      </c>
      <c r="L365" s="3">
        <v>4000</v>
      </c>
      <c r="M365">
        <f t="shared" si="46"/>
        <v>3.6020599913279625</v>
      </c>
      <c r="N365" s="9">
        <v>82000</v>
      </c>
      <c r="O365" s="53">
        <v>69.099999999999994</v>
      </c>
      <c r="P365" s="53">
        <v>21.1</v>
      </c>
      <c r="Q365" s="53">
        <v>9.8000000000000007</v>
      </c>
      <c r="R365" s="63">
        <v>1380</v>
      </c>
      <c r="S365">
        <f t="shared" si="47"/>
        <v>3.1398790864012365</v>
      </c>
      <c r="T365" s="27">
        <v>2060</v>
      </c>
      <c r="U365">
        <f t="shared" si="48"/>
        <v>3.3138672203691533</v>
      </c>
      <c r="V365">
        <v>230</v>
      </c>
      <c r="W365">
        <f t="shared" si="49"/>
        <v>2.3617278360175931</v>
      </c>
      <c r="X365">
        <v>44.5</v>
      </c>
      <c r="Y365">
        <f t="shared" si="50"/>
        <v>1.6483600109809315</v>
      </c>
      <c r="Z365">
        <v>9.1999999999999993</v>
      </c>
      <c r="AA365">
        <f t="shared" si="51"/>
        <v>0.96378782734555524</v>
      </c>
      <c r="AB365">
        <v>6.1</v>
      </c>
      <c r="AC365">
        <f t="shared" si="52"/>
        <v>0.78532983501076703</v>
      </c>
      <c r="AD365" s="13">
        <v>19</v>
      </c>
      <c r="AE365">
        <f t="shared" si="53"/>
        <v>1.2787536009528289</v>
      </c>
      <c r="AF365" s="15">
        <v>20</v>
      </c>
      <c r="AG365">
        <f t="shared" si="54"/>
        <v>1.3010299956639813</v>
      </c>
      <c r="AH365" s="18">
        <v>9.1</v>
      </c>
    </row>
    <row r="366" spans="1:34" ht="16" x14ac:dyDescent="0.2">
      <c r="A366" s="2" t="s">
        <v>387</v>
      </c>
      <c r="B366" s="3">
        <v>103000</v>
      </c>
      <c r="C366">
        <v>4.4089</v>
      </c>
      <c r="D366" s="48">
        <v>4.8066000000000004</v>
      </c>
      <c r="F366" s="48">
        <v>3.1030000000000002</v>
      </c>
      <c r="G366" s="48">
        <v>13.443099999999999</v>
      </c>
      <c r="H366" s="5">
        <v>10.91</v>
      </c>
      <c r="I366" s="48">
        <v>26.729999999999997</v>
      </c>
      <c r="J366" s="48">
        <v>36.130000000000003</v>
      </c>
      <c r="K366" s="48">
        <v>37.130000000000003</v>
      </c>
      <c r="L366" s="3">
        <v>2000</v>
      </c>
      <c r="M366">
        <f t="shared" si="46"/>
        <v>3.3010299956639813</v>
      </c>
      <c r="N366" s="9">
        <v>108000</v>
      </c>
      <c r="O366" s="53">
        <v>74.2</v>
      </c>
      <c r="P366" s="53">
        <v>22.1</v>
      </c>
      <c r="Q366" s="53">
        <v>3.7000000000000006</v>
      </c>
      <c r="R366" s="63">
        <v>2880</v>
      </c>
      <c r="S366">
        <f t="shared" si="47"/>
        <v>3.459392487759231</v>
      </c>
      <c r="T366" s="27">
        <v>3777</v>
      </c>
      <c r="U366">
        <f t="shared" si="48"/>
        <v>3.5771469848275252</v>
      </c>
      <c r="V366">
        <v>210</v>
      </c>
      <c r="W366">
        <f t="shared" si="49"/>
        <v>2.3222192947339191</v>
      </c>
      <c r="X366">
        <v>18</v>
      </c>
      <c r="Y366">
        <f t="shared" si="50"/>
        <v>1.255272505103306</v>
      </c>
      <c r="Z366">
        <v>9.8000000000000007</v>
      </c>
      <c r="AA366">
        <f t="shared" si="51"/>
        <v>0.99122607569249488</v>
      </c>
      <c r="AB366">
        <v>5.9</v>
      </c>
      <c r="AC366">
        <f t="shared" si="52"/>
        <v>0.77085201164214423</v>
      </c>
      <c r="AD366" s="13">
        <v>18</v>
      </c>
      <c r="AE366">
        <f t="shared" si="53"/>
        <v>1.255272505103306</v>
      </c>
      <c r="AF366" s="15">
        <v>20</v>
      </c>
      <c r="AG366">
        <f t="shared" si="54"/>
        <v>1.3010299956639813</v>
      </c>
      <c r="AH366" s="18">
        <v>9.1</v>
      </c>
    </row>
    <row r="367" spans="1:34" ht="16" x14ac:dyDescent="0.2">
      <c r="A367" s="2" t="s">
        <v>388</v>
      </c>
      <c r="B367" s="3">
        <v>130000</v>
      </c>
      <c r="C367">
        <v>4.6120999999999999</v>
      </c>
      <c r="D367" s="48">
        <v>4.7152000000000003</v>
      </c>
      <c r="F367" s="48">
        <v>3.1309000000000005</v>
      </c>
      <c r="G367" s="48">
        <v>13.582700000000001</v>
      </c>
      <c r="H367" s="5">
        <v>12.04</v>
      </c>
      <c r="I367" s="48">
        <v>25.53</v>
      </c>
      <c r="J367" s="48">
        <v>37.14</v>
      </c>
      <c r="K367" s="48">
        <v>37.33</v>
      </c>
      <c r="L367" s="3">
        <v>2000</v>
      </c>
      <c r="M367">
        <f t="shared" si="46"/>
        <v>3.3010299956639813</v>
      </c>
      <c r="N367" s="9">
        <v>113000</v>
      </c>
      <c r="O367" s="53">
        <v>68.2</v>
      </c>
      <c r="P367" s="53">
        <v>22.9</v>
      </c>
      <c r="Q367" s="53">
        <v>8.8000000000000007</v>
      </c>
      <c r="R367" s="63">
        <v>2340</v>
      </c>
      <c r="S367">
        <f t="shared" si="47"/>
        <v>3.369215857410143</v>
      </c>
      <c r="T367" s="27">
        <v>4620</v>
      </c>
      <c r="U367">
        <f t="shared" si="48"/>
        <v>3.6646419755561257</v>
      </c>
      <c r="V367">
        <v>290</v>
      </c>
      <c r="W367">
        <f t="shared" si="49"/>
        <v>2.4623979978989561</v>
      </c>
      <c r="X367">
        <v>28</v>
      </c>
      <c r="Y367">
        <f t="shared" si="50"/>
        <v>1.4471580313422192</v>
      </c>
      <c r="Z367">
        <v>5.0999999999999996</v>
      </c>
      <c r="AA367">
        <f t="shared" si="51"/>
        <v>0.70757017609793638</v>
      </c>
      <c r="AB367">
        <v>4.0999999999999996</v>
      </c>
      <c r="AC367">
        <f t="shared" si="52"/>
        <v>0.61278385671973545</v>
      </c>
      <c r="AD367" s="71">
        <f>18*0.25</f>
        <v>4.5</v>
      </c>
      <c r="AE367">
        <f t="shared" si="53"/>
        <v>0.65321251377534373</v>
      </c>
      <c r="AF367" s="15">
        <v>50</v>
      </c>
      <c r="AG367">
        <f t="shared" si="54"/>
        <v>1.6989700043360187</v>
      </c>
      <c r="AH367" s="18">
        <v>8.6999999999999993</v>
      </c>
    </row>
    <row r="368" spans="1:34" ht="16" x14ac:dyDescent="0.2">
      <c r="A368" s="2" t="s">
        <v>389</v>
      </c>
      <c r="B368" s="3">
        <v>71000</v>
      </c>
      <c r="C368">
        <v>3.9618000000000002</v>
      </c>
      <c r="D368" s="48">
        <v>4.6157000000000004</v>
      </c>
      <c r="F368" s="48">
        <v>3.0482999999999998</v>
      </c>
      <c r="G368" s="48">
        <v>12.7295</v>
      </c>
      <c r="H368" s="5">
        <v>8.58</v>
      </c>
      <c r="I368" s="48">
        <v>27</v>
      </c>
      <c r="J368" s="48">
        <v>41.09</v>
      </c>
      <c r="K368" s="48">
        <v>31.91</v>
      </c>
      <c r="L368" s="3">
        <v>2000</v>
      </c>
      <c r="M368">
        <f t="shared" si="46"/>
        <v>3.3010299956639813</v>
      </c>
      <c r="N368" s="9">
        <v>74000</v>
      </c>
      <c r="O368" s="53">
        <v>69.400000000000006</v>
      </c>
      <c r="P368" s="53">
        <v>21.6</v>
      </c>
      <c r="Q368" s="53">
        <v>9</v>
      </c>
      <c r="R368" s="63">
        <v>480</v>
      </c>
      <c r="S368">
        <f t="shared" si="47"/>
        <v>2.6812412373755872</v>
      </c>
      <c r="T368" s="27">
        <v>970</v>
      </c>
      <c r="U368">
        <f t="shared" si="48"/>
        <v>2.9867717342662448</v>
      </c>
      <c r="V368">
        <v>125</v>
      </c>
      <c r="W368">
        <f t="shared" si="49"/>
        <v>2.0969100130080562</v>
      </c>
      <c r="Y368" t="e">
        <f t="shared" si="50"/>
        <v>#NUM!</v>
      </c>
      <c r="Z368">
        <v>2.1</v>
      </c>
      <c r="AA368">
        <f t="shared" si="51"/>
        <v>0.3222192947339193</v>
      </c>
      <c r="AC368" t="e">
        <f t="shared" si="52"/>
        <v>#NUM!</v>
      </c>
      <c r="AD368" s="13">
        <v>160</v>
      </c>
      <c r="AE368">
        <f t="shared" si="53"/>
        <v>2.2041199826559246</v>
      </c>
      <c r="AF368" s="15">
        <v>20</v>
      </c>
      <c r="AG368">
        <f t="shared" si="54"/>
        <v>1.3010299956639813</v>
      </c>
      <c r="AH368" s="18">
        <v>9.5</v>
      </c>
    </row>
    <row r="369" spans="1:34" ht="16" x14ac:dyDescent="0.2">
      <c r="A369" s="2" t="s">
        <v>390</v>
      </c>
      <c r="B369" s="3">
        <v>69000</v>
      </c>
      <c r="C369">
        <v>4.2350000000000003</v>
      </c>
      <c r="D369" s="48">
        <v>4.7706999999999997</v>
      </c>
      <c r="F369" s="48">
        <v>3.1759000000000004</v>
      </c>
      <c r="G369" s="48">
        <v>13.299800000000001</v>
      </c>
      <c r="H369" s="5">
        <v>10.74</v>
      </c>
      <c r="I369" s="48">
        <v>27.73</v>
      </c>
      <c r="J369" s="48">
        <v>43.8</v>
      </c>
      <c r="K369" s="48">
        <v>28.470000000000002</v>
      </c>
      <c r="L369" s="6"/>
      <c r="N369" s="9">
        <v>79000</v>
      </c>
      <c r="O369" s="53">
        <v>59.3</v>
      </c>
      <c r="P369" s="53">
        <v>21.2</v>
      </c>
      <c r="Q369" s="53">
        <v>19.5</v>
      </c>
      <c r="R369" s="63">
        <v>340</v>
      </c>
      <c r="S369">
        <f t="shared" si="47"/>
        <v>2.5314789170422549</v>
      </c>
      <c r="T369" s="27">
        <v>440</v>
      </c>
      <c r="U369">
        <f t="shared" si="48"/>
        <v>2.6434526764861874</v>
      </c>
      <c r="V369">
        <v>75</v>
      </c>
      <c r="W369">
        <f t="shared" si="49"/>
        <v>1.8750612633917001</v>
      </c>
      <c r="X369">
        <v>2</v>
      </c>
      <c r="Y369">
        <f t="shared" si="50"/>
        <v>0.3010299956639812</v>
      </c>
      <c r="Z369">
        <v>1.9</v>
      </c>
      <c r="AA369">
        <f t="shared" si="51"/>
        <v>0.27875360095282892</v>
      </c>
      <c r="AB369">
        <v>1.6666666666666667</v>
      </c>
      <c r="AC369">
        <f t="shared" si="52"/>
        <v>0.22184874961635639</v>
      </c>
      <c r="AD369" s="13">
        <v>340</v>
      </c>
      <c r="AE369">
        <f t="shared" si="53"/>
        <v>2.5314789170422549</v>
      </c>
      <c r="AF369" s="15"/>
      <c r="AG369" t="e">
        <f t="shared" si="54"/>
        <v>#NUM!</v>
      </c>
      <c r="AH369" s="18">
        <v>9.1</v>
      </c>
    </row>
    <row r="370" spans="1:34" ht="16" x14ac:dyDescent="0.2">
      <c r="A370" s="2" t="s">
        <v>391</v>
      </c>
      <c r="B370" s="3">
        <v>103000</v>
      </c>
      <c r="C370">
        <v>4.6455000000000002</v>
      </c>
      <c r="D370" s="48">
        <v>4.7389000000000001</v>
      </c>
      <c r="F370" s="48">
        <v>3.2599000000000005</v>
      </c>
      <c r="G370" s="48">
        <v>13.752000000000001</v>
      </c>
      <c r="H370" s="5">
        <v>8.01</v>
      </c>
      <c r="I370" s="48">
        <v>28.360000000000003</v>
      </c>
      <c r="J370" s="48">
        <v>41.47</v>
      </c>
      <c r="K370" s="48">
        <v>30.17</v>
      </c>
      <c r="L370" s="3">
        <v>4000</v>
      </c>
      <c r="M370">
        <f t="shared" si="46"/>
        <v>3.6020599913279625</v>
      </c>
      <c r="N370" s="9">
        <v>80000</v>
      </c>
      <c r="O370" s="53">
        <v>75.900000000000006</v>
      </c>
      <c r="P370" s="53">
        <v>18.8</v>
      </c>
      <c r="Q370" s="53">
        <v>5.4</v>
      </c>
      <c r="R370" s="63">
        <v>1390</v>
      </c>
      <c r="S370">
        <f t="shared" si="47"/>
        <v>3.143014800254095</v>
      </c>
      <c r="T370" s="27">
        <v>5476.5</v>
      </c>
      <c r="U370">
        <f t="shared" si="48"/>
        <v>3.7385030920054088</v>
      </c>
      <c r="V370">
        <v>280</v>
      </c>
      <c r="W370">
        <f t="shared" si="49"/>
        <v>2.4471580313422194</v>
      </c>
      <c r="X370">
        <v>7</v>
      </c>
      <c r="Y370">
        <f t="shared" si="50"/>
        <v>0.84509804001425681</v>
      </c>
      <c r="Z370">
        <v>2.7</v>
      </c>
      <c r="AA370">
        <f t="shared" si="51"/>
        <v>0.43136376415898736</v>
      </c>
      <c r="AB370">
        <v>2</v>
      </c>
      <c r="AC370">
        <f t="shared" si="52"/>
        <v>0.3010299956639812</v>
      </c>
      <c r="AD370" s="71">
        <v>120</v>
      </c>
      <c r="AE370">
        <f t="shared" si="53"/>
        <v>2.0791812460476247</v>
      </c>
      <c r="AF370" s="15">
        <v>20</v>
      </c>
      <c r="AG370">
        <f t="shared" si="54"/>
        <v>1.3010299956639813</v>
      </c>
      <c r="AH370" s="18">
        <v>9.1999999999999993</v>
      </c>
    </row>
    <row r="371" spans="1:34" ht="16" x14ac:dyDescent="0.2">
      <c r="A371" s="2" t="s">
        <v>392</v>
      </c>
      <c r="B371" s="3">
        <v>59000</v>
      </c>
      <c r="C371">
        <v>4.2057000000000002</v>
      </c>
      <c r="D371" s="48">
        <v>4.7371999999999996</v>
      </c>
      <c r="F371" s="48">
        <v>3.1623999999999999</v>
      </c>
      <c r="G371" s="48">
        <v>13.201599999999999</v>
      </c>
      <c r="H371" s="5">
        <v>11.21</v>
      </c>
      <c r="I371" s="48">
        <v>28.16</v>
      </c>
      <c r="J371" s="48">
        <v>40.909999999999997</v>
      </c>
      <c r="K371" s="48">
        <v>30.930000000000003</v>
      </c>
      <c r="L371" s="3">
        <v>8000</v>
      </c>
      <c r="M371">
        <f t="shared" si="46"/>
        <v>3.9030899869919438</v>
      </c>
      <c r="N371" s="9">
        <v>61000</v>
      </c>
      <c r="O371" s="53">
        <v>70.8</v>
      </c>
      <c r="P371" s="53">
        <v>22.5</v>
      </c>
      <c r="Q371" s="53">
        <v>6.7</v>
      </c>
      <c r="R371" s="63">
        <v>37189.5</v>
      </c>
      <c r="S371">
        <f t="shared" si="47"/>
        <v>4.5704203394587122</v>
      </c>
      <c r="T371" s="27">
        <v>38742.5</v>
      </c>
      <c r="U371">
        <f t="shared" si="48"/>
        <v>4.5881876417102339</v>
      </c>
      <c r="V371">
        <v>50</v>
      </c>
      <c r="W371">
        <f t="shared" si="49"/>
        <v>1.6989700043360187</v>
      </c>
      <c r="X371">
        <v>202.5</v>
      </c>
      <c r="Y371">
        <f t="shared" si="50"/>
        <v>2.3064250275506875</v>
      </c>
      <c r="Z371">
        <v>5.2</v>
      </c>
      <c r="AA371">
        <f t="shared" si="51"/>
        <v>0.71600334363479923</v>
      </c>
      <c r="AB371">
        <v>2.1</v>
      </c>
      <c r="AC371">
        <f t="shared" si="52"/>
        <v>0.3222192947339193</v>
      </c>
      <c r="AD371" s="71">
        <v>110</v>
      </c>
      <c r="AE371">
        <f t="shared" si="53"/>
        <v>2.0413926851582249</v>
      </c>
      <c r="AF371" s="15"/>
      <c r="AG371" t="e">
        <f t="shared" si="54"/>
        <v>#NUM!</v>
      </c>
      <c r="AH371" s="18">
        <v>9.1</v>
      </c>
    </row>
    <row r="372" spans="1:34" ht="16" x14ac:dyDescent="0.2">
      <c r="A372" s="2" t="s">
        <v>393</v>
      </c>
      <c r="B372" s="3">
        <v>143000</v>
      </c>
      <c r="C372">
        <v>5.0077999999999996</v>
      </c>
      <c r="D372" s="48">
        <v>4.6954000000000002</v>
      </c>
      <c r="F372" s="48">
        <v>2.9102999999999999</v>
      </c>
      <c r="G372" s="48">
        <v>13.7211</v>
      </c>
      <c r="H372" s="5">
        <v>8.85</v>
      </c>
      <c r="I372" s="48">
        <v>28.26</v>
      </c>
      <c r="J372" s="48">
        <v>37.979999999999997</v>
      </c>
      <c r="K372" s="48">
        <v>33.76</v>
      </c>
      <c r="L372" s="3">
        <v>4000000</v>
      </c>
      <c r="M372">
        <f t="shared" si="46"/>
        <v>6.6020599913279625</v>
      </c>
      <c r="N372" s="9">
        <v>157000</v>
      </c>
      <c r="O372" s="53">
        <v>70.3</v>
      </c>
      <c r="P372" s="53">
        <v>25.900000000000002</v>
      </c>
      <c r="Q372" s="53">
        <v>3.9</v>
      </c>
      <c r="R372" s="63">
        <v>3500</v>
      </c>
      <c r="S372">
        <f t="shared" si="47"/>
        <v>3.5440680443502757</v>
      </c>
      <c r="T372" s="27">
        <v>3493788.5</v>
      </c>
      <c r="U372">
        <f t="shared" si="48"/>
        <v>6.5432966109894757</v>
      </c>
      <c r="V372">
        <v>75</v>
      </c>
      <c r="W372">
        <f t="shared" si="49"/>
        <v>1.8750612633917001</v>
      </c>
      <c r="X372">
        <v>30</v>
      </c>
      <c r="Y372">
        <f t="shared" si="50"/>
        <v>1.4771212547196624</v>
      </c>
      <c r="Z372">
        <v>1.2</v>
      </c>
      <c r="AA372">
        <f t="shared" si="51"/>
        <v>7.9181246047624818E-2</v>
      </c>
      <c r="AB372">
        <v>1.5</v>
      </c>
      <c r="AC372">
        <f t="shared" si="52"/>
        <v>0.17609125905568124</v>
      </c>
      <c r="AD372" s="71">
        <v>120</v>
      </c>
      <c r="AE372">
        <f t="shared" si="53"/>
        <v>2.0791812460476247</v>
      </c>
      <c r="AF372" s="15">
        <v>90</v>
      </c>
      <c r="AG372">
        <f t="shared" si="54"/>
        <v>1.954242509439325</v>
      </c>
      <c r="AH372" s="18">
        <v>9.1999999999999993</v>
      </c>
    </row>
    <row r="373" spans="1:34" ht="16" x14ac:dyDescent="0.2">
      <c r="A373" s="2" t="s">
        <v>394</v>
      </c>
      <c r="B373" s="3">
        <v>86000</v>
      </c>
      <c r="C373">
        <v>4.3121</v>
      </c>
      <c r="D373" s="48">
        <v>4.7493999999999996</v>
      </c>
      <c r="F373" s="48">
        <v>3.1011000000000002</v>
      </c>
      <c r="G373" s="48">
        <v>13.286799999999999</v>
      </c>
      <c r="H373" s="5">
        <v>11.62</v>
      </c>
      <c r="I373" s="48">
        <v>27.560000000000002</v>
      </c>
      <c r="J373" s="48">
        <v>39.64</v>
      </c>
      <c r="K373" s="48">
        <v>32.79</v>
      </c>
      <c r="L373" s="3">
        <v>7000</v>
      </c>
      <c r="M373">
        <f t="shared" si="46"/>
        <v>3.8450980400142569</v>
      </c>
      <c r="N373" s="9">
        <v>75000</v>
      </c>
      <c r="O373" s="53">
        <v>72.599999999999994</v>
      </c>
      <c r="P373" s="53">
        <v>11.5</v>
      </c>
      <c r="Q373" s="53">
        <v>15.9</v>
      </c>
      <c r="R373" s="63">
        <v>28000</v>
      </c>
      <c r="S373">
        <f t="shared" si="47"/>
        <v>4.4471580313422194</v>
      </c>
      <c r="T373" s="27">
        <v>17011.5</v>
      </c>
      <c r="U373">
        <f t="shared" si="48"/>
        <v>4.2307426094974225</v>
      </c>
      <c r="V373">
        <v>2205</v>
      </c>
      <c r="W373">
        <f t="shared" si="49"/>
        <v>3.3434085938038574</v>
      </c>
      <c r="X373">
        <v>6.5</v>
      </c>
      <c r="Y373">
        <f t="shared" si="50"/>
        <v>0.81291335664285558</v>
      </c>
      <c r="Z373">
        <v>0.9</v>
      </c>
      <c r="AA373">
        <f t="shared" si="51"/>
        <v>-4.5757490560675115E-2</v>
      </c>
      <c r="AB373">
        <v>0.3</v>
      </c>
      <c r="AC373">
        <f t="shared" si="52"/>
        <v>-0.52287874528033762</v>
      </c>
      <c r="AD373" s="13">
        <v>19</v>
      </c>
      <c r="AE373">
        <f t="shared" si="53"/>
        <v>1.2787536009528289</v>
      </c>
      <c r="AF373" s="15">
        <v>20</v>
      </c>
      <c r="AG373">
        <f t="shared" si="54"/>
        <v>1.3010299956639813</v>
      </c>
      <c r="AH373" s="18">
        <v>9.1999999999999993</v>
      </c>
    </row>
    <row r="374" spans="1:34" ht="16" x14ac:dyDescent="0.2">
      <c r="A374" s="2" t="s">
        <v>395</v>
      </c>
      <c r="B374" s="3">
        <v>74000</v>
      </c>
      <c r="C374">
        <v>4.0907</v>
      </c>
      <c r="D374" s="48">
        <v>4.7117000000000004</v>
      </c>
      <c r="F374" s="48">
        <v>3.2610000000000001</v>
      </c>
      <c r="G374" s="48">
        <v>13.200000000000001</v>
      </c>
      <c r="H374" s="5">
        <v>12</v>
      </c>
      <c r="I374" s="48">
        <v>26.71</v>
      </c>
      <c r="J374" s="48">
        <v>39.159999999999997</v>
      </c>
      <c r="K374" s="48">
        <v>34.130000000000003</v>
      </c>
      <c r="L374" s="3">
        <v>1000</v>
      </c>
      <c r="M374">
        <f t="shared" si="46"/>
        <v>3</v>
      </c>
      <c r="N374" s="9">
        <v>58000</v>
      </c>
      <c r="O374" s="53">
        <v>54.1</v>
      </c>
      <c r="P374" s="53">
        <v>25.900000000000002</v>
      </c>
      <c r="Q374" s="53">
        <v>20</v>
      </c>
      <c r="R374" s="63">
        <v>770</v>
      </c>
      <c r="S374">
        <f t="shared" si="47"/>
        <v>2.8864907251724818</v>
      </c>
      <c r="T374" s="27">
        <v>810</v>
      </c>
      <c r="U374">
        <f t="shared" si="48"/>
        <v>2.90848501887865</v>
      </c>
      <c r="V374">
        <v>30</v>
      </c>
      <c r="W374">
        <f t="shared" si="49"/>
        <v>1.4771212547196624</v>
      </c>
      <c r="Y374" t="e">
        <f t="shared" si="50"/>
        <v>#NUM!</v>
      </c>
      <c r="Z374">
        <v>0.5</v>
      </c>
      <c r="AA374">
        <f t="shared" si="51"/>
        <v>-0.3010299956639812</v>
      </c>
      <c r="AC374" t="e">
        <f t="shared" si="52"/>
        <v>#NUM!</v>
      </c>
      <c r="AD374" s="13">
        <v>40</v>
      </c>
      <c r="AE374">
        <f t="shared" si="53"/>
        <v>1.6020599913279623</v>
      </c>
      <c r="AF374" s="15"/>
      <c r="AG374" t="e">
        <f t="shared" si="54"/>
        <v>#NUM!</v>
      </c>
      <c r="AH374" s="18">
        <v>5</v>
      </c>
    </row>
    <row r="375" spans="1:34" ht="16" x14ac:dyDescent="0.2">
      <c r="A375" s="2" t="s">
        <v>396</v>
      </c>
      <c r="B375" s="3">
        <v>61000</v>
      </c>
      <c r="C375">
        <v>4.6314000000000002</v>
      </c>
      <c r="D375" s="48">
        <v>4.7415000000000003</v>
      </c>
      <c r="F375" s="48">
        <v>3.2791000000000001</v>
      </c>
      <c r="G375" s="48">
        <v>13.774800000000001</v>
      </c>
      <c r="H375" s="5">
        <v>12.17</v>
      </c>
      <c r="I375" s="48">
        <v>26.72</v>
      </c>
      <c r="J375" s="48">
        <v>42.39</v>
      </c>
      <c r="K375" s="48">
        <v>30.89</v>
      </c>
      <c r="L375" s="6"/>
      <c r="N375" s="9">
        <v>84000</v>
      </c>
      <c r="O375" s="53">
        <v>50.4</v>
      </c>
      <c r="P375" s="53">
        <v>20.5</v>
      </c>
      <c r="Q375" s="53">
        <v>29.100000000000005</v>
      </c>
      <c r="R375" s="63">
        <v>790</v>
      </c>
      <c r="S375">
        <f t="shared" si="47"/>
        <v>2.8976270912904414</v>
      </c>
      <c r="T375" s="27">
        <v>1910</v>
      </c>
      <c r="U375">
        <f t="shared" si="48"/>
        <v>3.2810333672477277</v>
      </c>
      <c r="V375">
        <v>30</v>
      </c>
      <c r="W375">
        <f t="shared" si="49"/>
        <v>1.4771212547196624</v>
      </c>
      <c r="X375">
        <v>3</v>
      </c>
      <c r="Y375">
        <f t="shared" si="50"/>
        <v>0.47712125471966244</v>
      </c>
      <c r="Z375">
        <v>3.4</v>
      </c>
      <c r="AA375">
        <f t="shared" si="51"/>
        <v>0.53147891704225514</v>
      </c>
      <c r="AB375">
        <v>3</v>
      </c>
      <c r="AC375">
        <f t="shared" si="52"/>
        <v>0.47712125471966244</v>
      </c>
      <c r="AD375" s="71">
        <v>100</v>
      </c>
      <c r="AE375">
        <f t="shared" si="53"/>
        <v>2</v>
      </c>
      <c r="AF375" s="15"/>
      <c r="AG375" t="e">
        <f t="shared" si="54"/>
        <v>#NUM!</v>
      </c>
      <c r="AH375" s="18">
        <v>5</v>
      </c>
    </row>
    <row r="376" spans="1:34" ht="16" x14ac:dyDescent="0.2">
      <c r="A376" s="2" t="s">
        <v>397</v>
      </c>
      <c r="B376" s="3">
        <v>121000</v>
      </c>
      <c r="C376">
        <v>5.8642000000000003</v>
      </c>
      <c r="D376" s="48">
        <v>4.6957000000000004</v>
      </c>
      <c r="F376" s="48">
        <v>3.2545000000000006</v>
      </c>
      <c r="G376" s="48">
        <v>14.9168</v>
      </c>
      <c r="H376" s="5">
        <v>11.28</v>
      </c>
      <c r="I376" s="48">
        <v>28.52</v>
      </c>
      <c r="J376" s="48">
        <v>40.82</v>
      </c>
      <c r="K376" s="48">
        <v>30.659999999999997</v>
      </c>
      <c r="L376" s="3">
        <v>9000</v>
      </c>
      <c r="M376">
        <f t="shared" si="46"/>
        <v>3.9542425094393248</v>
      </c>
      <c r="N376" s="9">
        <v>83000</v>
      </c>
      <c r="O376" s="53">
        <v>65.599999999999994</v>
      </c>
      <c r="P376" s="53">
        <v>28.800000000000004</v>
      </c>
      <c r="Q376" s="53">
        <v>5.6</v>
      </c>
      <c r="R376" s="63">
        <v>22185.5</v>
      </c>
      <c r="S376">
        <f t="shared" si="47"/>
        <v>4.3460692209630531</v>
      </c>
      <c r="T376" s="27">
        <v>22185.5</v>
      </c>
      <c r="U376">
        <f t="shared" si="48"/>
        <v>4.3460692209630531</v>
      </c>
      <c r="V376">
        <v>10</v>
      </c>
      <c r="W376">
        <f t="shared" si="49"/>
        <v>1</v>
      </c>
      <c r="X376">
        <v>2.5</v>
      </c>
      <c r="Y376">
        <f t="shared" si="50"/>
        <v>0.3979400086720376</v>
      </c>
      <c r="Z376">
        <v>1.8</v>
      </c>
      <c r="AA376">
        <f t="shared" si="51"/>
        <v>0.25527250510330607</v>
      </c>
      <c r="AB376">
        <v>1.75</v>
      </c>
      <c r="AC376">
        <f t="shared" si="52"/>
        <v>0.24303804868629444</v>
      </c>
      <c r="AD376" s="71">
        <v>120</v>
      </c>
      <c r="AE376">
        <f t="shared" si="53"/>
        <v>2.0791812460476247</v>
      </c>
      <c r="AF376" s="15">
        <v>80</v>
      </c>
      <c r="AG376">
        <f t="shared" si="54"/>
        <v>1.9030899869919435</v>
      </c>
      <c r="AH376" s="18">
        <v>4.0999999999999996</v>
      </c>
    </row>
    <row r="377" spans="1:34" ht="16" x14ac:dyDescent="0.2">
      <c r="A377" s="2" t="s">
        <v>398</v>
      </c>
      <c r="B377" s="3">
        <v>91000</v>
      </c>
      <c r="C377">
        <v>4.5481999999999996</v>
      </c>
      <c r="D377" s="48">
        <v>4.7876000000000003</v>
      </c>
      <c r="F377" s="48">
        <v>3.3937000000000004</v>
      </c>
      <c r="G377" s="48">
        <v>13.851000000000003</v>
      </c>
      <c r="H377" s="5">
        <v>11.22</v>
      </c>
      <c r="I377" s="48">
        <v>25.509999999999998</v>
      </c>
      <c r="J377" s="48">
        <v>34.56</v>
      </c>
      <c r="K377" s="48">
        <v>39.94</v>
      </c>
      <c r="L377" s="3">
        <v>2000</v>
      </c>
      <c r="M377">
        <f t="shared" si="46"/>
        <v>3.3010299956639813</v>
      </c>
      <c r="N377" s="9">
        <v>70000</v>
      </c>
      <c r="O377" s="53">
        <v>73.3</v>
      </c>
      <c r="P377" s="53">
        <v>16.2</v>
      </c>
      <c r="Q377" s="53">
        <v>10.5</v>
      </c>
      <c r="R377" s="63">
        <v>880</v>
      </c>
      <c r="S377">
        <f t="shared" si="47"/>
        <v>2.9444826721501687</v>
      </c>
      <c r="T377" s="27">
        <v>1710</v>
      </c>
      <c r="U377">
        <f t="shared" si="48"/>
        <v>3.2329961103921536</v>
      </c>
      <c r="V377">
        <v>175</v>
      </c>
      <c r="W377">
        <f t="shared" si="49"/>
        <v>2.2430380486862944</v>
      </c>
      <c r="X377">
        <v>53</v>
      </c>
      <c r="Y377">
        <f t="shared" si="50"/>
        <v>1.7242758696007889</v>
      </c>
      <c r="Z377">
        <v>5.7</v>
      </c>
      <c r="AA377">
        <f t="shared" si="51"/>
        <v>0.75587485567249146</v>
      </c>
      <c r="AB377">
        <v>3.8</v>
      </c>
      <c r="AC377">
        <f t="shared" si="52"/>
        <v>0.57978359661681012</v>
      </c>
      <c r="AD377" s="13">
        <v>19</v>
      </c>
      <c r="AE377">
        <f t="shared" si="53"/>
        <v>1.2787536009528289</v>
      </c>
      <c r="AF377" s="15">
        <v>20</v>
      </c>
      <c r="AG377">
        <f t="shared" si="54"/>
        <v>1.3010299956639813</v>
      </c>
      <c r="AH377" s="18">
        <v>9.5</v>
      </c>
    </row>
    <row r="378" spans="1:34" ht="16" x14ac:dyDescent="0.2">
      <c r="A378" s="2" t="s">
        <v>399</v>
      </c>
      <c r="B378" s="3">
        <v>83000</v>
      </c>
      <c r="C378">
        <v>4.3666</v>
      </c>
      <c r="D378" s="48">
        <v>4.7939999999999996</v>
      </c>
      <c r="F378" s="48">
        <v>3.1987999999999994</v>
      </c>
      <c r="G378" s="48">
        <v>13.491799999999998</v>
      </c>
      <c r="H378" s="5">
        <v>10.08</v>
      </c>
      <c r="I378" s="48">
        <v>28.190000000000005</v>
      </c>
      <c r="J378" s="48">
        <v>37.229999999999997</v>
      </c>
      <c r="K378" s="48">
        <v>34.58</v>
      </c>
      <c r="L378" s="3">
        <v>3000</v>
      </c>
      <c r="M378">
        <f t="shared" si="46"/>
        <v>3.4771212547196626</v>
      </c>
      <c r="N378" s="9">
        <v>66000</v>
      </c>
      <c r="O378" s="53">
        <v>75.8</v>
      </c>
      <c r="P378" s="53">
        <v>20.2</v>
      </c>
      <c r="Q378" s="53">
        <v>4</v>
      </c>
      <c r="R378" s="63">
        <v>2810</v>
      </c>
      <c r="S378">
        <f t="shared" si="47"/>
        <v>3.4487063199050798</v>
      </c>
      <c r="T378" s="27">
        <v>3540</v>
      </c>
      <c r="U378">
        <f t="shared" si="48"/>
        <v>3.5490032620257876</v>
      </c>
      <c r="V378">
        <v>150</v>
      </c>
      <c r="W378">
        <f t="shared" si="49"/>
        <v>2.1760912590556813</v>
      </c>
      <c r="X378">
        <v>215</v>
      </c>
      <c r="Y378">
        <f t="shared" si="50"/>
        <v>2.3324384599156054</v>
      </c>
      <c r="Z378">
        <v>3.1</v>
      </c>
      <c r="AA378">
        <f t="shared" si="51"/>
        <v>0.49136169383427269</v>
      </c>
      <c r="AB378">
        <v>2.8</v>
      </c>
      <c r="AC378">
        <f t="shared" si="52"/>
        <v>0.44715803134221921</v>
      </c>
      <c r="AD378" s="71">
        <v>120</v>
      </c>
      <c r="AE378">
        <f t="shared" si="53"/>
        <v>2.0791812460476247</v>
      </c>
      <c r="AF378" s="15">
        <v>330</v>
      </c>
      <c r="AG378">
        <f t="shared" si="54"/>
        <v>2.5185139398778875</v>
      </c>
      <c r="AH378" s="18">
        <v>6</v>
      </c>
    </row>
    <row r="379" spans="1:34" ht="16" x14ac:dyDescent="0.2">
      <c r="A379" s="2" t="s">
        <v>400</v>
      </c>
      <c r="B379" s="3">
        <v>90000</v>
      </c>
      <c r="C379">
        <v>4.2477</v>
      </c>
      <c r="D379" s="48">
        <v>4.7156000000000002</v>
      </c>
      <c r="F379" s="48">
        <v>3.2767999999999997</v>
      </c>
      <c r="G379" s="48">
        <v>13.377000000000001</v>
      </c>
      <c r="H379" s="5">
        <v>11.49</v>
      </c>
      <c r="I379" s="48">
        <v>27.74</v>
      </c>
      <c r="J379" s="48">
        <v>38.83</v>
      </c>
      <c r="K379" s="48">
        <v>33.43</v>
      </c>
      <c r="L379" s="3">
        <v>2000</v>
      </c>
      <c r="M379">
        <f t="shared" si="46"/>
        <v>3.3010299956639813</v>
      </c>
      <c r="N379" s="9">
        <v>50000</v>
      </c>
      <c r="O379" s="53">
        <v>68</v>
      </c>
      <c r="P379" s="53">
        <v>24</v>
      </c>
      <c r="Q379" s="53">
        <v>8</v>
      </c>
      <c r="R379" s="63">
        <v>4080</v>
      </c>
      <c r="S379">
        <f t="shared" si="47"/>
        <v>3.61066016308988</v>
      </c>
      <c r="T379" s="27">
        <v>5909.5</v>
      </c>
      <c r="U379">
        <f t="shared" si="48"/>
        <v>3.7715507369849686</v>
      </c>
      <c r="V379">
        <v>95</v>
      </c>
      <c r="W379">
        <f t="shared" si="49"/>
        <v>1.9777236052888478</v>
      </c>
      <c r="X379">
        <v>4.5</v>
      </c>
      <c r="Y379">
        <f t="shared" si="50"/>
        <v>0.65321251377534373</v>
      </c>
      <c r="Z379">
        <v>1.3</v>
      </c>
      <c r="AA379">
        <f t="shared" si="51"/>
        <v>0.11394335230683679</v>
      </c>
      <c r="AB379">
        <v>1.4</v>
      </c>
      <c r="AC379">
        <f t="shared" si="52"/>
        <v>0.14612803567823801</v>
      </c>
      <c r="AD379" s="13">
        <v>40</v>
      </c>
      <c r="AE379">
        <f t="shared" si="53"/>
        <v>1.6020599913279623</v>
      </c>
      <c r="AF379" s="15">
        <v>50</v>
      </c>
      <c r="AG379">
        <f t="shared" si="54"/>
        <v>1.6989700043360187</v>
      </c>
      <c r="AH379" s="18">
        <v>3</v>
      </c>
    </row>
    <row r="380" spans="1:34" ht="16" x14ac:dyDescent="0.2">
      <c r="A380" s="2" t="s">
        <v>401</v>
      </c>
      <c r="B380" s="3">
        <v>251000</v>
      </c>
      <c r="C380">
        <v>4.7507999999999999</v>
      </c>
      <c r="D380" s="48">
        <v>4.5358999999999998</v>
      </c>
      <c r="F380" s="48">
        <v>3.3782000000000001</v>
      </c>
      <c r="G380" s="48">
        <v>13.793900000000001</v>
      </c>
      <c r="H380" s="5">
        <v>10.25</v>
      </c>
      <c r="I380" s="48">
        <v>22.7</v>
      </c>
      <c r="J380" s="48">
        <v>34.94</v>
      </c>
      <c r="K380" s="48">
        <v>42.36</v>
      </c>
      <c r="L380" s="3">
        <v>12000</v>
      </c>
      <c r="M380">
        <f t="shared" si="46"/>
        <v>4.0791812460476251</v>
      </c>
      <c r="N380" s="9">
        <v>187000</v>
      </c>
      <c r="O380" s="53">
        <v>74.2</v>
      </c>
      <c r="P380" s="53">
        <v>20.8</v>
      </c>
      <c r="Q380" s="53">
        <v>5</v>
      </c>
      <c r="R380" s="63">
        <v>910</v>
      </c>
      <c r="S380">
        <f t="shared" si="47"/>
        <v>2.9590413923210934</v>
      </c>
      <c r="T380" s="27">
        <v>5523</v>
      </c>
      <c r="U380">
        <f t="shared" si="48"/>
        <v>3.7421750432236771</v>
      </c>
      <c r="V380">
        <v>10</v>
      </c>
      <c r="W380">
        <f t="shared" si="49"/>
        <v>1</v>
      </c>
      <c r="X380">
        <v>6.5</v>
      </c>
      <c r="Y380">
        <f t="shared" si="50"/>
        <v>0.81291335664285558</v>
      </c>
      <c r="Z380">
        <v>0.3</v>
      </c>
      <c r="AA380">
        <f t="shared" si="51"/>
        <v>-0.52287874528033762</v>
      </c>
      <c r="AB380">
        <v>1.1428571428571428</v>
      </c>
      <c r="AC380">
        <f t="shared" si="52"/>
        <v>5.7991946977686733E-2</v>
      </c>
      <c r="AD380" s="13">
        <v>19</v>
      </c>
      <c r="AE380">
        <f t="shared" si="53"/>
        <v>1.2787536009528289</v>
      </c>
      <c r="AF380" s="15"/>
      <c r="AG380" t="e">
        <f t="shared" si="54"/>
        <v>#NUM!</v>
      </c>
      <c r="AH380" s="18">
        <v>9.3000000000000007</v>
      </c>
    </row>
    <row r="381" spans="1:34" ht="16" x14ac:dyDescent="0.2">
      <c r="A381" s="2" t="s">
        <v>402</v>
      </c>
      <c r="B381" s="3">
        <v>241000</v>
      </c>
      <c r="C381">
        <v>4.9748999999999999</v>
      </c>
      <c r="D381" s="48">
        <v>4.5968</v>
      </c>
      <c r="F381" s="48">
        <v>3.4081999999999999</v>
      </c>
      <c r="G381" s="48">
        <v>14.096500000000001</v>
      </c>
      <c r="H381" s="5">
        <v>9.35</v>
      </c>
      <c r="I381" s="48">
        <v>24.54</v>
      </c>
      <c r="J381" s="48">
        <v>38.39</v>
      </c>
      <c r="K381" s="48">
        <v>37.07</v>
      </c>
      <c r="L381" s="3">
        <v>4000</v>
      </c>
      <c r="M381">
        <f t="shared" si="46"/>
        <v>3.6020599913279625</v>
      </c>
      <c r="N381" s="9">
        <v>265000</v>
      </c>
      <c r="O381" s="53">
        <v>65.5</v>
      </c>
      <c r="P381" s="53">
        <v>30.3</v>
      </c>
      <c r="Q381" s="53">
        <v>4.3</v>
      </c>
      <c r="R381" s="63">
        <v>4552.5</v>
      </c>
      <c r="S381">
        <f t="shared" si="47"/>
        <v>3.6582499544669576</v>
      </c>
      <c r="T381" s="27">
        <v>3450</v>
      </c>
      <c r="U381">
        <f t="shared" si="48"/>
        <v>3.537819095073274</v>
      </c>
      <c r="V381">
        <v>20</v>
      </c>
      <c r="W381">
        <f t="shared" si="49"/>
        <v>1.3010299956639813</v>
      </c>
      <c r="X381">
        <v>15</v>
      </c>
      <c r="Y381">
        <f t="shared" si="50"/>
        <v>1.1760912590556813</v>
      </c>
      <c r="Z381">
        <v>1.6</v>
      </c>
      <c r="AA381">
        <f t="shared" si="51"/>
        <v>0.20411998265592479</v>
      </c>
      <c r="AB381">
        <v>2.7777777777777777</v>
      </c>
      <c r="AC381">
        <f t="shared" si="52"/>
        <v>0.44369749923271273</v>
      </c>
      <c r="AD381" s="13">
        <v>40</v>
      </c>
      <c r="AE381">
        <f t="shared" si="53"/>
        <v>1.6020599913279623</v>
      </c>
      <c r="AF381" s="15"/>
      <c r="AG381" t="e">
        <f t="shared" si="54"/>
        <v>#NUM!</v>
      </c>
      <c r="AH381" s="18">
        <v>8.5</v>
      </c>
    </row>
    <row r="382" spans="1:34" ht="16" x14ac:dyDescent="0.2">
      <c r="A382" s="2" t="s">
        <v>403</v>
      </c>
      <c r="B382" s="3">
        <v>214000</v>
      </c>
      <c r="C382">
        <v>4.9705000000000004</v>
      </c>
      <c r="D382" s="48">
        <v>4.6078000000000001</v>
      </c>
      <c r="F382" s="48">
        <v>3.4352</v>
      </c>
      <c r="G382" s="48">
        <v>14.139899999999999</v>
      </c>
      <c r="H382" s="5">
        <v>9.65</v>
      </c>
      <c r="I382" s="48">
        <v>24.19</v>
      </c>
      <c r="J382" s="48">
        <v>38.340000000000003</v>
      </c>
      <c r="K382" s="48">
        <v>37.47</v>
      </c>
      <c r="L382" s="3">
        <v>10000</v>
      </c>
      <c r="M382">
        <f t="shared" si="46"/>
        <v>4</v>
      </c>
      <c r="N382" s="9">
        <v>170000</v>
      </c>
      <c r="O382" s="53">
        <v>66.8</v>
      </c>
      <c r="P382" s="53">
        <v>28.1</v>
      </c>
      <c r="Q382" s="53">
        <v>5.0999999999999996</v>
      </c>
      <c r="R382" s="63">
        <v>33928.5</v>
      </c>
      <c r="S382">
        <f t="shared" si="47"/>
        <v>4.5305646596414935</v>
      </c>
      <c r="T382" s="27">
        <v>28959.5</v>
      </c>
      <c r="U382">
        <f t="shared" si="48"/>
        <v>4.4617910592821701</v>
      </c>
      <c r="V382">
        <v>15</v>
      </c>
      <c r="W382">
        <f t="shared" si="49"/>
        <v>1.1760912590556813</v>
      </c>
      <c r="X382">
        <v>0.5</v>
      </c>
      <c r="Y382">
        <f t="shared" si="50"/>
        <v>-0.3010299956639812</v>
      </c>
      <c r="Z382">
        <v>1.5</v>
      </c>
      <c r="AA382">
        <f t="shared" si="51"/>
        <v>0.17609125905568124</v>
      </c>
      <c r="AB382">
        <v>2.2000000000000002</v>
      </c>
      <c r="AC382">
        <f t="shared" si="52"/>
        <v>0.34242268082220628</v>
      </c>
      <c r="AD382" s="13">
        <v>690</v>
      </c>
      <c r="AE382">
        <f t="shared" si="53"/>
        <v>2.8388490907372552</v>
      </c>
      <c r="AF382" s="15"/>
      <c r="AG382" t="e">
        <f t="shared" si="54"/>
        <v>#NUM!</v>
      </c>
      <c r="AH382" s="18">
        <v>8.9</v>
      </c>
    </row>
    <row r="383" spans="1:34" ht="16" x14ac:dyDescent="0.2">
      <c r="A383" s="2" t="s">
        <v>404</v>
      </c>
      <c r="B383" s="3">
        <v>184000</v>
      </c>
      <c r="C383">
        <v>4.7107000000000001</v>
      </c>
      <c r="D383" s="48">
        <v>4.67</v>
      </c>
      <c r="F383" s="48">
        <v>3.3257000000000003</v>
      </c>
      <c r="G383" s="48">
        <v>13.816700000000001</v>
      </c>
      <c r="H383" s="5">
        <v>9.27</v>
      </c>
      <c r="I383" s="48">
        <v>23.61</v>
      </c>
      <c r="J383" s="48">
        <v>34.36</v>
      </c>
      <c r="K383" s="48">
        <v>42.03</v>
      </c>
      <c r="L383" s="3">
        <v>8000</v>
      </c>
      <c r="M383">
        <f t="shared" si="46"/>
        <v>3.9030899869919438</v>
      </c>
      <c r="N383" s="9">
        <v>163000</v>
      </c>
      <c r="O383" s="53">
        <v>69.400000000000006</v>
      </c>
      <c r="P383" s="53">
        <v>27.3</v>
      </c>
      <c r="Q383" s="53">
        <v>3.3000000000000003</v>
      </c>
      <c r="R383" s="63">
        <v>12302.5</v>
      </c>
      <c r="S383">
        <f t="shared" si="47"/>
        <v>4.0899933737061183</v>
      </c>
      <c r="T383" s="27">
        <v>23313.5</v>
      </c>
      <c r="U383">
        <f t="shared" si="48"/>
        <v>4.3676074780071348</v>
      </c>
      <c r="V383">
        <v>5</v>
      </c>
      <c r="W383">
        <f t="shared" si="49"/>
        <v>0.69897000433601886</v>
      </c>
      <c r="X383">
        <v>9.5</v>
      </c>
      <c r="Y383">
        <f t="shared" si="50"/>
        <v>0.97772360528884772</v>
      </c>
      <c r="Z383">
        <v>1</v>
      </c>
      <c r="AA383">
        <f t="shared" si="51"/>
        <v>0</v>
      </c>
      <c r="AB383">
        <v>0.6</v>
      </c>
      <c r="AC383">
        <f t="shared" si="52"/>
        <v>-0.22184874961635639</v>
      </c>
      <c r="AD383" s="13">
        <v>90</v>
      </c>
      <c r="AE383">
        <f t="shared" si="53"/>
        <v>1.954242509439325</v>
      </c>
      <c r="AF383" s="15">
        <v>20</v>
      </c>
      <c r="AG383">
        <f t="shared" si="54"/>
        <v>1.3010299956639813</v>
      </c>
      <c r="AH383" s="18">
        <v>8.8000000000000007</v>
      </c>
    </row>
    <row r="384" spans="1:34" ht="16" x14ac:dyDescent="0.2">
      <c r="A384" s="2" t="s">
        <v>405</v>
      </c>
      <c r="B384" s="3">
        <v>191000</v>
      </c>
      <c r="C384">
        <v>4.4423000000000004</v>
      </c>
      <c r="D384" s="48">
        <v>4.7003000000000004</v>
      </c>
      <c r="F384" s="48">
        <v>3.1825000000000001</v>
      </c>
      <c r="G384" s="48">
        <v>13.414500000000002</v>
      </c>
      <c r="H384" s="5">
        <v>7.84</v>
      </c>
      <c r="I384" s="48">
        <v>23.33</v>
      </c>
      <c r="J384" s="48">
        <v>32.76</v>
      </c>
      <c r="K384" s="48">
        <v>43.91</v>
      </c>
      <c r="L384" s="3">
        <v>3000</v>
      </c>
      <c r="M384">
        <f t="shared" si="46"/>
        <v>3.4771212547196626</v>
      </c>
      <c r="N384" s="9">
        <v>131000</v>
      </c>
      <c r="O384" s="53">
        <v>67.400000000000006</v>
      </c>
      <c r="P384" s="53">
        <v>22.8</v>
      </c>
      <c r="Q384" s="53">
        <v>9.8000000000000007</v>
      </c>
      <c r="R384" s="63">
        <v>10000</v>
      </c>
      <c r="S384">
        <f t="shared" si="47"/>
        <v>4</v>
      </c>
      <c r="T384" s="27">
        <v>19000</v>
      </c>
      <c r="U384">
        <f t="shared" si="48"/>
        <v>4.2787536009528289</v>
      </c>
      <c r="V384">
        <v>10</v>
      </c>
      <c r="W384">
        <f t="shared" si="49"/>
        <v>1</v>
      </c>
      <c r="X384">
        <v>6</v>
      </c>
      <c r="Y384">
        <f t="shared" si="50"/>
        <v>0.77815125038364363</v>
      </c>
      <c r="Z384">
        <v>4.4000000000000004</v>
      </c>
      <c r="AA384">
        <f t="shared" si="51"/>
        <v>0.64345267648618742</v>
      </c>
      <c r="AB384">
        <v>4.0999999999999996</v>
      </c>
      <c r="AC384">
        <f t="shared" si="52"/>
        <v>0.61278385671973545</v>
      </c>
      <c r="AD384" s="13">
        <v>600</v>
      </c>
      <c r="AE384">
        <f t="shared" si="53"/>
        <v>2.7781512503836434</v>
      </c>
      <c r="AF384" s="15">
        <v>20</v>
      </c>
      <c r="AG384">
        <f t="shared" si="54"/>
        <v>1.3010299956639813</v>
      </c>
      <c r="AH384" s="18">
        <v>9.5</v>
      </c>
    </row>
    <row r="385" spans="1:34" ht="16" x14ac:dyDescent="0.2">
      <c r="A385" s="2" t="s">
        <v>406</v>
      </c>
      <c r="B385" s="3">
        <v>186000</v>
      </c>
      <c r="C385">
        <v>4.3834999999999997</v>
      </c>
      <c r="D385" s="48">
        <v>4.6391999999999998</v>
      </c>
      <c r="F385" s="48">
        <v>3.1217000000000001</v>
      </c>
      <c r="G385" s="48">
        <v>13.2624</v>
      </c>
      <c r="H385" s="5">
        <v>9.1</v>
      </c>
      <c r="I385" s="48">
        <v>23.26</v>
      </c>
      <c r="J385" s="48">
        <v>33.43</v>
      </c>
      <c r="K385" s="48">
        <v>43.3</v>
      </c>
      <c r="L385" s="3">
        <v>18000</v>
      </c>
      <c r="M385">
        <f t="shared" si="46"/>
        <v>4.2552725051033065</v>
      </c>
      <c r="N385" s="9">
        <v>185000</v>
      </c>
      <c r="O385" s="53">
        <v>69.7</v>
      </c>
      <c r="P385" s="53">
        <v>24.2</v>
      </c>
      <c r="Q385" s="53">
        <v>6.1</v>
      </c>
      <c r="R385" s="63">
        <v>86000</v>
      </c>
      <c r="S385">
        <f t="shared" si="47"/>
        <v>4.9344984512435675</v>
      </c>
      <c r="T385" s="27">
        <v>70000</v>
      </c>
      <c r="U385">
        <f t="shared" si="48"/>
        <v>4.8450980400142569</v>
      </c>
      <c r="V385">
        <v>125</v>
      </c>
      <c r="W385">
        <f t="shared" si="49"/>
        <v>2.0969100130080562</v>
      </c>
      <c r="X385">
        <v>100</v>
      </c>
      <c r="Y385">
        <f t="shared" si="50"/>
        <v>2</v>
      </c>
      <c r="Z385">
        <v>13.9</v>
      </c>
      <c r="AA385">
        <f t="shared" si="51"/>
        <v>1.1430148002540952</v>
      </c>
      <c r="AB385">
        <v>4.4000000000000004</v>
      </c>
      <c r="AC385">
        <f t="shared" si="52"/>
        <v>0.64345267648618742</v>
      </c>
      <c r="AD385" s="71">
        <f>18*0.25</f>
        <v>4.5</v>
      </c>
      <c r="AE385">
        <f t="shared" si="53"/>
        <v>0.65321251377534373</v>
      </c>
      <c r="AF385" s="15">
        <v>20</v>
      </c>
      <c r="AG385">
        <f t="shared" si="54"/>
        <v>1.3010299956639813</v>
      </c>
      <c r="AH385" s="18">
        <v>9.4</v>
      </c>
    </row>
    <row r="386" spans="1:34" ht="16" x14ac:dyDescent="0.2">
      <c r="A386" s="2" t="s">
        <v>407</v>
      </c>
      <c r="B386" s="3">
        <v>104000</v>
      </c>
      <c r="C386">
        <v>4.1239999999999997</v>
      </c>
      <c r="D386" s="48">
        <v>4.7233000000000001</v>
      </c>
      <c r="F386" s="48">
        <v>3.1549</v>
      </c>
      <c r="G386" s="48">
        <v>13.129899999999999</v>
      </c>
      <c r="H386" s="5">
        <v>10.18</v>
      </c>
      <c r="I386" s="48">
        <v>24.47</v>
      </c>
      <c r="J386" s="48">
        <v>38.04</v>
      </c>
      <c r="K386" s="48">
        <v>37.479999999999997</v>
      </c>
      <c r="L386" s="3">
        <v>6000</v>
      </c>
      <c r="M386">
        <f t="shared" si="46"/>
        <v>3.7781512503836434</v>
      </c>
      <c r="N386" s="9">
        <v>107000</v>
      </c>
      <c r="O386" s="53">
        <v>75.900000000000006</v>
      </c>
      <c r="P386" s="53">
        <v>14.800000000000002</v>
      </c>
      <c r="Q386" s="53">
        <v>9.3000000000000007</v>
      </c>
      <c r="R386" s="63">
        <v>350</v>
      </c>
      <c r="S386">
        <f t="shared" si="47"/>
        <v>2.5440680443502757</v>
      </c>
      <c r="T386" s="27">
        <v>3180</v>
      </c>
      <c r="U386">
        <f t="shared" si="48"/>
        <v>3.5024271199844326</v>
      </c>
      <c r="V386">
        <v>30</v>
      </c>
      <c r="W386">
        <f t="shared" si="49"/>
        <v>1.4771212547196624</v>
      </c>
      <c r="X386">
        <v>14</v>
      </c>
      <c r="Y386">
        <f t="shared" si="50"/>
        <v>1.146128035678238</v>
      </c>
      <c r="Z386">
        <v>4.5</v>
      </c>
      <c r="AA386">
        <f t="shared" si="51"/>
        <v>0.65321251377534373</v>
      </c>
      <c r="AB386">
        <v>0.8</v>
      </c>
      <c r="AC386">
        <f t="shared" si="52"/>
        <v>-9.6910013008056392E-2</v>
      </c>
      <c r="AD386" s="13">
        <v>19</v>
      </c>
      <c r="AE386">
        <f t="shared" si="53"/>
        <v>1.2787536009528289</v>
      </c>
      <c r="AF386" s="15"/>
      <c r="AG386" t="e">
        <f t="shared" si="54"/>
        <v>#NUM!</v>
      </c>
      <c r="AH386" s="18">
        <v>8.6</v>
      </c>
    </row>
    <row r="387" spans="1:34" ht="16" x14ac:dyDescent="0.2">
      <c r="A387" s="2" t="s">
        <v>408</v>
      </c>
      <c r="B387" s="3">
        <v>86000</v>
      </c>
      <c r="C387">
        <v>3.9363999999999995</v>
      </c>
      <c r="D387" s="48">
        <v>4.7640000000000002</v>
      </c>
      <c r="F387" s="48">
        <v>3.1518999999999999</v>
      </c>
      <c r="G387" s="48">
        <v>12.968499999999999</v>
      </c>
      <c r="H387" s="5">
        <v>9.58</v>
      </c>
      <c r="I387" s="48">
        <v>25.34</v>
      </c>
      <c r="J387" s="48">
        <v>38.57</v>
      </c>
      <c r="K387" s="48">
        <v>36.090000000000003</v>
      </c>
      <c r="L387" s="3">
        <v>2000</v>
      </c>
      <c r="M387">
        <f t="shared" si="46"/>
        <v>3.3010299956639813</v>
      </c>
      <c r="N387" s="9">
        <v>80000</v>
      </c>
      <c r="O387" s="53">
        <v>71.099999999999994</v>
      </c>
      <c r="P387" s="53">
        <v>21.5</v>
      </c>
      <c r="Q387" s="53">
        <v>7.4000000000000012</v>
      </c>
      <c r="R387" s="63">
        <v>2260</v>
      </c>
      <c r="S387">
        <f t="shared" si="47"/>
        <v>3.3541084391474008</v>
      </c>
      <c r="T387" s="27">
        <v>2700</v>
      </c>
      <c r="U387">
        <f t="shared" si="48"/>
        <v>3.4313637641589874</v>
      </c>
      <c r="V387">
        <v>95</v>
      </c>
      <c r="W387">
        <f t="shared" si="49"/>
        <v>1.9777236052888478</v>
      </c>
      <c r="X387">
        <v>53</v>
      </c>
      <c r="Y387">
        <f t="shared" si="50"/>
        <v>1.7242758696007889</v>
      </c>
      <c r="Z387">
        <v>3</v>
      </c>
      <c r="AA387">
        <f t="shared" si="51"/>
        <v>0.47712125471966244</v>
      </c>
      <c r="AB387">
        <v>3.1111111111111112</v>
      </c>
      <c r="AC387">
        <f t="shared" si="52"/>
        <v>0.49291552190289434</v>
      </c>
      <c r="AD387" s="13">
        <v>64</v>
      </c>
      <c r="AE387">
        <f t="shared" si="53"/>
        <v>1.8061799739838871</v>
      </c>
      <c r="AF387" s="15"/>
      <c r="AG387" t="e">
        <f t="shared" si="54"/>
        <v>#NUM!</v>
      </c>
      <c r="AH387" s="18">
        <v>7.4</v>
      </c>
    </row>
    <row r="388" spans="1:34" ht="16" x14ac:dyDescent="0.2">
      <c r="A388" s="2" t="s">
        <v>409</v>
      </c>
      <c r="B388" s="3">
        <v>94000</v>
      </c>
      <c r="C388">
        <v>4.1947000000000001</v>
      </c>
      <c r="D388" s="48">
        <v>4.7533000000000003</v>
      </c>
      <c r="F388" s="48">
        <v>3.2584</v>
      </c>
      <c r="G388" s="48">
        <v>13.3293</v>
      </c>
      <c r="H388" s="5">
        <v>12.33</v>
      </c>
      <c r="I388" s="48">
        <v>25.22</v>
      </c>
      <c r="J388" s="48">
        <v>38.67</v>
      </c>
      <c r="K388" s="48">
        <v>36.11</v>
      </c>
      <c r="L388" s="3">
        <v>1000</v>
      </c>
      <c r="M388">
        <f t="shared" ref="M388:M451" si="55">LOG(L388)</f>
        <v>3</v>
      </c>
      <c r="N388" s="9">
        <v>91000</v>
      </c>
      <c r="O388" s="53">
        <v>66.7</v>
      </c>
      <c r="P388" s="53">
        <v>23</v>
      </c>
      <c r="Q388" s="53">
        <v>10.4</v>
      </c>
      <c r="R388" s="63">
        <v>570</v>
      </c>
      <c r="S388">
        <f t="shared" ref="S388:S451" si="56">LOG(R388)</f>
        <v>2.7558748556724915</v>
      </c>
      <c r="T388" s="27">
        <v>2030</v>
      </c>
      <c r="U388">
        <f t="shared" ref="U388:U451" si="57">LOG(T388)</f>
        <v>3.307496037913213</v>
      </c>
      <c r="V388">
        <v>20</v>
      </c>
      <c r="W388">
        <f t="shared" ref="W388:W451" si="58">LOG(V388)</f>
        <v>1.3010299956639813</v>
      </c>
      <c r="X388">
        <v>15.5</v>
      </c>
      <c r="Y388">
        <f t="shared" ref="Y388:Y451" si="59">LOG(X388)</f>
        <v>1.1903316981702914</v>
      </c>
      <c r="Z388">
        <v>0.6</v>
      </c>
      <c r="AA388">
        <f t="shared" ref="AA388:AA451" si="60">LOG(Z388)</f>
        <v>-0.22184874961635639</v>
      </c>
      <c r="AB388">
        <v>0.1</v>
      </c>
      <c r="AC388">
        <f t="shared" ref="AC388:AC451" si="61">LOG(AB388)</f>
        <v>-1</v>
      </c>
      <c r="AD388" s="13">
        <v>90</v>
      </c>
      <c r="AE388">
        <f t="shared" ref="AE388:AE451" si="62">LOG(AD388)</f>
        <v>1.954242509439325</v>
      </c>
      <c r="AF388" s="15"/>
      <c r="AG388" t="e">
        <f t="shared" si="54"/>
        <v>#NUM!</v>
      </c>
      <c r="AH388" s="18">
        <v>8.1999999999999993</v>
      </c>
    </row>
    <row r="389" spans="1:34" ht="16" x14ac:dyDescent="0.2">
      <c r="A389" s="2" t="s">
        <v>410</v>
      </c>
      <c r="B389" s="3">
        <v>92000</v>
      </c>
      <c r="C389">
        <v>4.1555</v>
      </c>
      <c r="D389" s="48">
        <v>4.7541000000000002</v>
      </c>
      <c r="F389" s="48">
        <v>3.1177000000000001</v>
      </c>
      <c r="G389" s="48">
        <v>13.125899999999998</v>
      </c>
      <c r="H389" s="5">
        <v>10.15</v>
      </c>
      <c r="I389" s="48">
        <v>24.55</v>
      </c>
      <c r="J389" s="48">
        <v>36.35</v>
      </c>
      <c r="K389" s="48">
        <v>39.1</v>
      </c>
      <c r="L389" s="3">
        <v>1000</v>
      </c>
      <c r="M389">
        <f t="shared" si="55"/>
        <v>3</v>
      </c>
      <c r="N389" s="9">
        <v>75000</v>
      </c>
      <c r="O389" s="53">
        <v>66.7</v>
      </c>
      <c r="P389" s="53">
        <v>24.3</v>
      </c>
      <c r="Q389" s="53">
        <v>9</v>
      </c>
      <c r="R389" s="63">
        <v>930</v>
      </c>
      <c r="S389">
        <f t="shared" si="56"/>
        <v>2.9684829485539352</v>
      </c>
      <c r="T389" s="27">
        <v>1100</v>
      </c>
      <c r="U389">
        <f t="shared" si="57"/>
        <v>3.0413926851582249</v>
      </c>
      <c r="V389">
        <v>65</v>
      </c>
      <c r="W389">
        <f t="shared" si="58"/>
        <v>1.8129133566428555</v>
      </c>
      <c r="X389">
        <v>13.5</v>
      </c>
      <c r="Y389">
        <f t="shared" si="59"/>
        <v>1.1303337684950061</v>
      </c>
      <c r="Z389">
        <v>2.6</v>
      </c>
      <c r="AA389">
        <f t="shared" si="60"/>
        <v>0.41497334797081797</v>
      </c>
      <c r="AB389">
        <v>2.2000000000000002</v>
      </c>
      <c r="AC389">
        <f t="shared" si="61"/>
        <v>0.34242268082220628</v>
      </c>
      <c r="AD389" s="13">
        <v>240</v>
      </c>
      <c r="AE389">
        <f t="shared" si="62"/>
        <v>2.3802112417116059</v>
      </c>
      <c r="AF389" s="15">
        <v>20</v>
      </c>
      <c r="AG389">
        <f t="shared" ref="AG389:AG452" si="63">LOG(AF389)</f>
        <v>1.3010299956639813</v>
      </c>
      <c r="AH389" s="18">
        <v>8.1999999999999993</v>
      </c>
    </row>
    <row r="390" spans="1:34" ht="16" x14ac:dyDescent="0.2">
      <c r="A390" s="2" t="s">
        <v>411</v>
      </c>
      <c r="B390" s="3">
        <v>89000</v>
      </c>
      <c r="C390">
        <v>4.1954000000000002</v>
      </c>
      <c r="D390" s="48">
        <v>4.7369000000000003</v>
      </c>
      <c r="F390" s="48">
        <v>3.1139999999999999</v>
      </c>
      <c r="G390" s="48">
        <v>13.132099999999999</v>
      </c>
      <c r="H390" s="5">
        <v>8.3699999999999992</v>
      </c>
      <c r="I390" s="48">
        <v>26.150000000000002</v>
      </c>
      <c r="J390" s="48">
        <v>36.53</v>
      </c>
      <c r="K390" s="48">
        <v>37.32</v>
      </c>
      <c r="L390" s="3">
        <v>1000</v>
      </c>
      <c r="M390">
        <f t="shared" si="55"/>
        <v>3</v>
      </c>
      <c r="N390" s="9">
        <v>66000</v>
      </c>
      <c r="O390" s="53">
        <v>71.400000000000006</v>
      </c>
      <c r="P390" s="53">
        <v>16.3</v>
      </c>
      <c r="Q390" s="53">
        <v>12.2</v>
      </c>
      <c r="R390" s="63">
        <v>2240</v>
      </c>
      <c r="S390">
        <f t="shared" si="56"/>
        <v>3.3502480183341627</v>
      </c>
      <c r="T390" s="27">
        <v>2000</v>
      </c>
      <c r="U390">
        <f t="shared" si="57"/>
        <v>3.3010299956639813</v>
      </c>
      <c r="V390">
        <v>30</v>
      </c>
      <c r="W390">
        <f t="shared" si="58"/>
        <v>1.4771212547196624</v>
      </c>
      <c r="X390">
        <v>350</v>
      </c>
      <c r="Y390">
        <f t="shared" si="59"/>
        <v>2.5440680443502757</v>
      </c>
      <c r="Z390">
        <v>3.8</v>
      </c>
      <c r="AA390">
        <f t="shared" si="60"/>
        <v>0.57978359661681012</v>
      </c>
      <c r="AB390">
        <v>2</v>
      </c>
      <c r="AC390">
        <f t="shared" si="61"/>
        <v>0.3010299956639812</v>
      </c>
      <c r="AD390" s="13">
        <v>260</v>
      </c>
      <c r="AE390">
        <f t="shared" si="62"/>
        <v>2.4149733479708178</v>
      </c>
      <c r="AF390" s="15">
        <v>50</v>
      </c>
      <c r="AG390">
        <f t="shared" si="63"/>
        <v>1.6989700043360187</v>
      </c>
      <c r="AH390" s="18">
        <v>9.5</v>
      </c>
    </row>
    <row r="391" spans="1:34" ht="16" x14ac:dyDescent="0.2">
      <c r="A391" s="2" t="s">
        <v>412</v>
      </c>
      <c r="B391" s="3">
        <v>102000</v>
      </c>
      <c r="C391">
        <v>4.1889000000000003</v>
      </c>
      <c r="D391" s="48">
        <v>4.6966000000000001</v>
      </c>
      <c r="F391" s="48">
        <v>3.0771999999999999</v>
      </c>
      <c r="G391" s="48">
        <v>13.0824</v>
      </c>
      <c r="H391" s="5">
        <v>8.51</v>
      </c>
      <c r="I391" s="48">
        <v>26.25</v>
      </c>
      <c r="J391" s="48">
        <v>38.369999999999997</v>
      </c>
      <c r="K391" s="48">
        <v>35.369999999999997</v>
      </c>
      <c r="L391" s="3">
        <v>3000</v>
      </c>
      <c r="M391">
        <f t="shared" si="55"/>
        <v>3.4771212547196626</v>
      </c>
      <c r="N391" s="9">
        <v>110000</v>
      </c>
      <c r="O391" s="53">
        <v>72.099999999999994</v>
      </c>
      <c r="P391" s="53">
        <v>20</v>
      </c>
      <c r="Q391" s="53">
        <v>7.9</v>
      </c>
      <c r="R391" s="63"/>
      <c r="T391" s="27">
        <v>47000</v>
      </c>
      <c r="U391">
        <f t="shared" si="57"/>
        <v>4.6720978579357171</v>
      </c>
      <c r="W391" t="e">
        <f t="shared" si="58"/>
        <v>#NUM!</v>
      </c>
      <c r="X391">
        <v>3125</v>
      </c>
      <c r="Y391">
        <f t="shared" si="59"/>
        <v>3.4948500216800942</v>
      </c>
      <c r="AB391">
        <v>1</v>
      </c>
      <c r="AC391">
        <f t="shared" si="61"/>
        <v>0</v>
      </c>
      <c r="AD391" s="13">
        <v>90</v>
      </c>
      <c r="AE391">
        <f t="shared" si="62"/>
        <v>1.954242509439325</v>
      </c>
      <c r="AF391" s="15">
        <v>20</v>
      </c>
      <c r="AG391">
        <f t="shared" si="63"/>
        <v>1.3010299956639813</v>
      </c>
      <c r="AH391" s="18">
        <v>9</v>
      </c>
    </row>
    <row r="392" spans="1:34" ht="16" x14ac:dyDescent="0.2">
      <c r="A392" s="2" t="s">
        <v>413</v>
      </c>
      <c r="B392" s="3">
        <v>134000</v>
      </c>
      <c r="C392">
        <v>4.4242999999999997</v>
      </c>
      <c r="D392" s="48">
        <v>4.6645000000000003</v>
      </c>
      <c r="F392" s="48">
        <v>3.0605000000000002</v>
      </c>
      <c r="G392" s="48">
        <v>13.262000000000002</v>
      </c>
      <c r="H392" s="5">
        <v>8.2200000000000006</v>
      </c>
      <c r="I392" s="48">
        <v>22.73</v>
      </c>
      <c r="J392" s="48">
        <v>36.51</v>
      </c>
      <c r="K392" s="48">
        <v>40.76</v>
      </c>
      <c r="L392" s="3">
        <v>1000</v>
      </c>
      <c r="M392">
        <f t="shared" si="55"/>
        <v>3</v>
      </c>
      <c r="N392" s="9">
        <v>97000</v>
      </c>
      <c r="O392" s="53">
        <v>75.900000000000006</v>
      </c>
      <c r="P392" s="53">
        <v>20</v>
      </c>
      <c r="Q392" s="53">
        <v>4.0999999999999996</v>
      </c>
      <c r="R392" s="63">
        <v>2530</v>
      </c>
      <c r="S392">
        <f t="shared" si="56"/>
        <v>3.403120521175818</v>
      </c>
      <c r="T392" s="27">
        <v>2530</v>
      </c>
      <c r="U392">
        <f t="shared" si="57"/>
        <v>3.403120521175818</v>
      </c>
      <c r="V392">
        <v>50</v>
      </c>
      <c r="W392">
        <f t="shared" si="58"/>
        <v>1.6989700043360187</v>
      </c>
      <c r="X392">
        <v>9</v>
      </c>
      <c r="Y392">
        <f t="shared" si="59"/>
        <v>0.95424250943932487</v>
      </c>
      <c r="Z392">
        <v>0.33333333333333331</v>
      </c>
      <c r="AA392">
        <f t="shared" si="60"/>
        <v>-0.47712125471966244</v>
      </c>
      <c r="AB392">
        <v>0.8</v>
      </c>
      <c r="AC392">
        <f t="shared" si="61"/>
        <v>-9.6910013008056392E-2</v>
      </c>
      <c r="AD392" s="13">
        <v>190</v>
      </c>
      <c r="AE392">
        <f t="shared" si="62"/>
        <v>2.2787536009528289</v>
      </c>
      <c r="AF392" s="15">
        <v>20</v>
      </c>
      <c r="AG392">
        <f t="shared" si="63"/>
        <v>1.3010299956639813</v>
      </c>
      <c r="AH392" s="18">
        <v>7.8</v>
      </c>
    </row>
    <row r="393" spans="1:34" ht="16" x14ac:dyDescent="0.2">
      <c r="A393" s="2" t="s">
        <v>414</v>
      </c>
      <c r="B393" s="3">
        <v>177000</v>
      </c>
      <c r="C393">
        <v>4.5346000000000002</v>
      </c>
      <c r="D393" s="48">
        <v>4.7070999999999996</v>
      </c>
      <c r="F393" s="48">
        <v>3.2143999999999999</v>
      </c>
      <c r="G393" s="48">
        <v>13.569699999999999</v>
      </c>
      <c r="H393" s="5">
        <v>9.4600000000000009</v>
      </c>
      <c r="I393" s="48">
        <v>27.21</v>
      </c>
      <c r="J393" s="48">
        <v>40.61</v>
      </c>
      <c r="K393" s="48">
        <v>32.18</v>
      </c>
      <c r="L393" s="3">
        <v>73000</v>
      </c>
      <c r="M393">
        <f t="shared" si="55"/>
        <v>4.8633228601204559</v>
      </c>
      <c r="N393" s="9">
        <v>129000</v>
      </c>
      <c r="O393" s="53">
        <v>60.6</v>
      </c>
      <c r="P393" s="53">
        <v>28.999999999999996</v>
      </c>
      <c r="Q393" s="53">
        <v>10.4</v>
      </c>
      <c r="R393" s="63">
        <v>2440</v>
      </c>
      <c r="S393">
        <f t="shared" si="56"/>
        <v>3.3873898263387292</v>
      </c>
      <c r="T393" s="27">
        <v>4375</v>
      </c>
      <c r="U393">
        <f t="shared" si="57"/>
        <v>3.6409780573583319</v>
      </c>
      <c r="V393">
        <v>160</v>
      </c>
      <c r="W393">
        <f t="shared" si="58"/>
        <v>2.2041199826559246</v>
      </c>
      <c r="X393">
        <v>16</v>
      </c>
      <c r="Y393">
        <f t="shared" si="59"/>
        <v>1.2041199826559248</v>
      </c>
      <c r="Z393">
        <v>1.2</v>
      </c>
      <c r="AA393">
        <f t="shared" si="60"/>
        <v>7.9181246047624818E-2</v>
      </c>
      <c r="AB393">
        <v>1.5</v>
      </c>
      <c r="AC393">
        <f t="shared" si="61"/>
        <v>0.17609125905568124</v>
      </c>
      <c r="AD393" s="13">
        <v>260</v>
      </c>
      <c r="AE393">
        <f t="shared" si="62"/>
        <v>2.4149733479708178</v>
      </c>
      <c r="AF393" s="15"/>
      <c r="AG393" t="e">
        <f t="shared" si="63"/>
        <v>#NUM!</v>
      </c>
      <c r="AH393" s="18">
        <v>9.3000000000000007</v>
      </c>
    </row>
    <row r="394" spans="1:34" ht="16" x14ac:dyDescent="0.2">
      <c r="A394" s="2" t="s">
        <v>415</v>
      </c>
      <c r="B394" s="3">
        <v>168000</v>
      </c>
      <c r="C394">
        <v>4.3350999999999997</v>
      </c>
      <c r="D394" s="48">
        <v>4.7355999999999998</v>
      </c>
      <c r="F394" s="48">
        <v>3.2039999999999997</v>
      </c>
      <c r="G394" s="48">
        <v>13.3909</v>
      </c>
      <c r="H394" s="5">
        <v>9.32</v>
      </c>
      <c r="I394" s="48">
        <v>26.919999999999998</v>
      </c>
      <c r="J394" s="48">
        <v>41.49</v>
      </c>
      <c r="K394" s="48">
        <v>31.59</v>
      </c>
      <c r="L394" s="3">
        <v>3000</v>
      </c>
      <c r="M394">
        <f t="shared" si="55"/>
        <v>3.4771212547196626</v>
      </c>
      <c r="N394" s="9">
        <v>98000</v>
      </c>
      <c r="O394" s="53">
        <v>71.400000000000006</v>
      </c>
      <c r="P394" s="53">
        <v>15.6</v>
      </c>
      <c r="Q394" s="53">
        <v>12.9</v>
      </c>
      <c r="R394" s="63">
        <v>3140</v>
      </c>
      <c r="S394">
        <f t="shared" si="56"/>
        <v>3.4969296480732148</v>
      </c>
      <c r="T394" s="27">
        <v>17508</v>
      </c>
      <c r="U394">
        <f t="shared" si="57"/>
        <v>4.2432365379410761</v>
      </c>
      <c r="V394">
        <v>80</v>
      </c>
      <c r="W394">
        <f t="shared" si="58"/>
        <v>1.9030899869919435</v>
      </c>
      <c r="X394">
        <v>58</v>
      </c>
      <c r="Y394">
        <f t="shared" si="59"/>
        <v>1.7634279935629373</v>
      </c>
      <c r="Z394">
        <v>2.6</v>
      </c>
      <c r="AA394">
        <f t="shared" si="60"/>
        <v>0.41497334797081797</v>
      </c>
      <c r="AB394">
        <v>0.5</v>
      </c>
      <c r="AC394">
        <f t="shared" si="61"/>
        <v>-0.3010299956639812</v>
      </c>
      <c r="AD394" s="13">
        <v>480</v>
      </c>
      <c r="AE394">
        <f t="shared" si="62"/>
        <v>2.6812412373755872</v>
      </c>
      <c r="AF394" s="15">
        <v>130</v>
      </c>
      <c r="AG394">
        <f t="shared" si="63"/>
        <v>2.1139433523068369</v>
      </c>
      <c r="AH394" s="18">
        <v>9.6999999999999993</v>
      </c>
    </row>
    <row r="395" spans="1:34" ht="16" x14ac:dyDescent="0.2">
      <c r="A395" s="2" t="s">
        <v>416</v>
      </c>
      <c r="B395" s="3">
        <v>133000</v>
      </c>
      <c r="C395">
        <v>4.3992000000000004</v>
      </c>
      <c r="D395" s="48">
        <v>4.7129000000000003</v>
      </c>
      <c r="F395" s="48">
        <v>3.2473999999999994</v>
      </c>
      <c r="G395" s="48">
        <v>13.4664</v>
      </c>
      <c r="H395" s="5">
        <v>9.75</v>
      </c>
      <c r="I395" s="48">
        <v>28.000000000000004</v>
      </c>
      <c r="J395" s="48">
        <v>39.69</v>
      </c>
      <c r="K395" s="48">
        <v>32.31</v>
      </c>
      <c r="L395" s="3">
        <v>3000</v>
      </c>
      <c r="M395">
        <f t="shared" si="55"/>
        <v>3.4771212547196626</v>
      </c>
      <c r="N395" s="9">
        <v>82000</v>
      </c>
      <c r="O395" s="53">
        <v>72.599999999999994</v>
      </c>
      <c r="P395" s="53">
        <v>16.100000000000001</v>
      </c>
      <c r="Q395" s="53">
        <v>11.3</v>
      </c>
      <c r="R395" s="63">
        <v>3050</v>
      </c>
      <c r="S395">
        <f t="shared" si="56"/>
        <v>3.4842998393467859</v>
      </c>
      <c r="T395" s="27">
        <v>3500</v>
      </c>
      <c r="U395">
        <f t="shared" si="57"/>
        <v>3.5440680443502757</v>
      </c>
      <c r="V395">
        <v>145</v>
      </c>
      <c r="W395">
        <f t="shared" si="58"/>
        <v>2.1613680022349748</v>
      </c>
      <c r="X395">
        <v>107.5</v>
      </c>
      <c r="Y395">
        <f t="shared" si="59"/>
        <v>2.0314084642516241</v>
      </c>
      <c r="Z395">
        <v>8.5</v>
      </c>
      <c r="AA395">
        <f t="shared" si="60"/>
        <v>0.92941892571429274</v>
      </c>
      <c r="AB395">
        <v>2.6</v>
      </c>
      <c r="AC395">
        <f t="shared" si="61"/>
        <v>0.41497334797081797</v>
      </c>
      <c r="AD395" s="13">
        <v>400</v>
      </c>
      <c r="AE395">
        <f t="shared" si="62"/>
        <v>2.6020599913279625</v>
      </c>
      <c r="AF395" s="15">
        <v>70</v>
      </c>
      <c r="AG395">
        <f t="shared" si="63"/>
        <v>1.8450980400142569</v>
      </c>
      <c r="AH395" s="18">
        <v>8.6999999999999993</v>
      </c>
    </row>
    <row r="396" spans="1:34" ht="16" x14ac:dyDescent="0.2">
      <c r="A396" s="2" t="s">
        <v>417</v>
      </c>
      <c r="B396" s="3">
        <v>169000</v>
      </c>
      <c r="C396">
        <v>4.1653000000000002</v>
      </c>
      <c r="D396" s="48">
        <v>4.7657999999999996</v>
      </c>
      <c r="F396" s="48">
        <v>3.0821000000000001</v>
      </c>
      <c r="G396" s="48">
        <v>13.099500000000001</v>
      </c>
      <c r="H396" s="5">
        <v>11.3</v>
      </c>
      <c r="I396" s="48">
        <v>27.35</v>
      </c>
      <c r="J396" s="48">
        <v>37.58</v>
      </c>
      <c r="K396" s="48">
        <v>35.07</v>
      </c>
      <c r="L396" s="3">
        <v>2000</v>
      </c>
      <c r="M396">
        <f t="shared" si="55"/>
        <v>3.3010299956639813</v>
      </c>
      <c r="N396" s="9">
        <v>94000</v>
      </c>
      <c r="O396" s="53">
        <v>59.099999999999994</v>
      </c>
      <c r="P396" s="53">
        <v>8</v>
      </c>
      <c r="Q396" s="53">
        <v>32.799999999999997</v>
      </c>
      <c r="R396" s="63">
        <v>2690</v>
      </c>
      <c r="S396">
        <f t="shared" si="56"/>
        <v>3.4297522800024081</v>
      </c>
      <c r="T396" s="27">
        <v>2880</v>
      </c>
      <c r="U396">
        <f t="shared" si="57"/>
        <v>3.459392487759231</v>
      </c>
      <c r="V396">
        <v>150</v>
      </c>
      <c r="W396">
        <f t="shared" si="58"/>
        <v>2.1760912590556813</v>
      </c>
      <c r="X396">
        <v>50.5</v>
      </c>
      <c r="Y396">
        <f t="shared" si="59"/>
        <v>1.7032913781186614</v>
      </c>
      <c r="Z396">
        <v>10.3</v>
      </c>
      <c r="AA396">
        <f t="shared" si="60"/>
        <v>1.0128372247051722</v>
      </c>
      <c r="AB396">
        <v>9.1</v>
      </c>
      <c r="AC396">
        <f t="shared" si="61"/>
        <v>0.95904139232109353</v>
      </c>
      <c r="AD396" s="13">
        <v>340</v>
      </c>
      <c r="AE396">
        <f t="shared" si="62"/>
        <v>2.5314789170422549</v>
      </c>
      <c r="AF396" s="15">
        <v>80</v>
      </c>
      <c r="AG396">
        <f t="shared" si="63"/>
        <v>1.9030899869919435</v>
      </c>
      <c r="AH396" s="18">
        <v>9.1</v>
      </c>
    </row>
    <row r="397" spans="1:34" ht="16" x14ac:dyDescent="0.2">
      <c r="A397" s="2" t="s">
        <v>418</v>
      </c>
      <c r="B397" s="3">
        <v>147000</v>
      </c>
      <c r="C397">
        <v>4.1947000000000001</v>
      </c>
      <c r="D397" s="48">
        <v>4.7126000000000001</v>
      </c>
      <c r="F397" s="48">
        <v>3.0099</v>
      </c>
      <c r="G397" s="48">
        <v>13.032399999999999</v>
      </c>
      <c r="H397" s="5">
        <v>9.06</v>
      </c>
      <c r="I397" s="48">
        <v>26.44</v>
      </c>
      <c r="J397" s="48">
        <v>38.76</v>
      </c>
      <c r="K397" s="48">
        <v>34.799999999999997</v>
      </c>
      <c r="L397" s="3">
        <v>2000</v>
      </c>
      <c r="M397">
        <f t="shared" si="55"/>
        <v>3.3010299956639813</v>
      </c>
      <c r="N397" s="9">
        <v>158000</v>
      </c>
      <c r="O397" s="53">
        <v>79.7</v>
      </c>
      <c r="P397" s="53">
        <v>11</v>
      </c>
      <c r="Q397" s="53">
        <v>9.3000000000000007</v>
      </c>
      <c r="R397" s="63"/>
      <c r="T397" s="27">
        <v>6420</v>
      </c>
      <c r="U397">
        <f t="shared" si="57"/>
        <v>3.8075350280688531</v>
      </c>
      <c r="W397" t="e">
        <f t="shared" si="58"/>
        <v>#NUM!</v>
      </c>
      <c r="X397">
        <v>103</v>
      </c>
      <c r="Y397">
        <f t="shared" si="59"/>
        <v>2.012837224705172</v>
      </c>
      <c r="AB397">
        <v>3.9</v>
      </c>
      <c r="AC397">
        <f t="shared" si="61"/>
        <v>0.59106460702649921</v>
      </c>
      <c r="AD397" s="13">
        <v>700</v>
      </c>
      <c r="AE397">
        <f t="shared" si="62"/>
        <v>2.8450980400142569</v>
      </c>
      <c r="AF397" s="15">
        <v>40</v>
      </c>
      <c r="AG397">
        <f t="shared" si="63"/>
        <v>1.6020599913279623</v>
      </c>
      <c r="AH397" s="18">
        <v>9.5</v>
      </c>
    </row>
    <row r="398" spans="1:34" ht="16" x14ac:dyDescent="0.2">
      <c r="A398" s="2" t="s">
        <v>419</v>
      </c>
      <c r="B398" s="3">
        <v>186000</v>
      </c>
      <c r="C398">
        <v>4.3562000000000003</v>
      </c>
      <c r="D398" s="48">
        <v>4.6471999999999998</v>
      </c>
      <c r="F398" s="48">
        <v>3.4867000000000004</v>
      </c>
      <c r="G398" s="48">
        <v>13.6417</v>
      </c>
      <c r="H398" s="5">
        <v>13.08</v>
      </c>
      <c r="I398" s="48">
        <v>26.170000000000005</v>
      </c>
      <c r="J398" s="48">
        <v>38.22</v>
      </c>
      <c r="K398" s="48">
        <v>35.619999999999997</v>
      </c>
      <c r="L398" s="3">
        <v>10000</v>
      </c>
      <c r="M398">
        <f t="shared" si="55"/>
        <v>4</v>
      </c>
      <c r="N398" s="9">
        <v>113000</v>
      </c>
      <c r="O398" s="53">
        <v>72.900000000000006</v>
      </c>
      <c r="P398" s="53">
        <v>20</v>
      </c>
      <c r="Q398" s="53">
        <v>7.1</v>
      </c>
      <c r="R398" s="63">
        <v>26000</v>
      </c>
      <c r="S398">
        <f t="shared" si="56"/>
        <v>4.4149733479708182</v>
      </c>
      <c r="T398" s="27">
        <v>86000</v>
      </c>
      <c r="U398">
        <f t="shared" si="57"/>
        <v>4.9344984512435675</v>
      </c>
      <c r="V398">
        <v>45</v>
      </c>
      <c r="W398">
        <f t="shared" si="58"/>
        <v>1.6532125137753437</v>
      </c>
      <c r="X398">
        <v>3125</v>
      </c>
      <c r="Y398">
        <f t="shared" si="59"/>
        <v>3.4948500216800942</v>
      </c>
      <c r="Z398">
        <v>7.666666666666667</v>
      </c>
      <c r="AA398">
        <f t="shared" si="60"/>
        <v>0.88460658129793046</v>
      </c>
      <c r="AB398">
        <v>1.8333333333333333</v>
      </c>
      <c r="AC398">
        <f t="shared" si="61"/>
        <v>0.2632414347745814</v>
      </c>
      <c r="AD398" s="13">
        <v>170</v>
      </c>
      <c r="AE398">
        <f t="shared" si="62"/>
        <v>2.2304489213782741</v>
      </c>
      <c r="AF398" s="15">
        <v>20</v>
      </c>
      <c r="AG398">
        <f t="shared" si="63"/>
        <v>1.3010299956639813</v>
      </c>
      <c r="AH398" s="18">
        <v>9.4</v>
      </c>
    </row>
    <row r="399" spans="1:34" ht="16" x14ac:dyDescent="0.2">
      <c r="A399" s="2" t="s">
        <v>420</v>
      </c>
      <c r="B399" s="3">
        <v>169000</v>
      </c>
      <c r="C399">
        <v>4.8040000000000003</v>
      </c>
      <c r="D399" s="48">
        <v>4.6195000000000004</v>
      </c>
      <c r="F399" s="48">
        <v>3.5535000000000005</v>
      </c>
      <c r="G399" s="48">
        <v>14.1097</v>
      </c>
      <c r="H399" s="5">
        <v>12.24</v>
      </c>
      <c r="I399" s="48">
        <v>27.05</v>
      </c>
      <c r="J399" s="48">
        <v>40.159999999999997</v>
      </c>
      <c r="K399" s="48">
        <v>32.79</v>
      </c>
      <c r="L399" s="3">
        <v>77000</v>
      </c>
      <c r="M399">
        <f t="shared" si="55"/>
        <v>4.8864907251724823</v>
      </c>
      <c r="N399" s="9">
        <v>187000</v>
      </c>
      <c r="O399" s="53">
        <v>69.599999999999994</v>
      </c>
      <c r="P399" s="53">
        <v>23.6</v>
      </c>
      <c r="Q399" s="53">
        <v>6.8000000000000007</v>
      </c>
      <c r="R399" s="63">
        <v>15687</v>
      </c>
      <c r="S399">
        <f t="shared" si="56"/>
        <v>4.1955398965493185</v>
      </c>
      <c r="T399" s="27">
        <v>41692.5</v>
      </c>
      <c r="U399">
        <f t="shared" si="57"/>
        <v>4.6200579374302597</v>
      </c>
      <c r="V399">
        <v>80</v>
      </c>
      <c r="W399">
        <f t="shared" si="58"/>
        <v>1.9030899869919435</v>
      </c>
      <c r="X399">
        <v>34.5</v>
      </c>
      <c r="Y399">
        <f t="shared" si="59"/>
        <v>1.5378190950732742</v>
      </c>
      <c r="Z399">
        <v>2.7</v>
      </c>
      <c r="AA399">
        <f t="shared" si="60"/>
        <v>0.43136376415898736</v>
      </c>
      <c r="AB399">
        <v>3.8</v>
      </c>
      <c r="AC399">
        <f t="shared" si="61"/>
        <v>0.57978359661681012</v>
      </c>
      <c r="AD399" s="13">
        <v>40</v>
      </c>
      <c r="AE399">
        <f t="shared" si="62"/>
        <v>1.6020599913279623</v>
      </c>
      <c r="AF399" s="15">
        <v>20</v>
      </c>
      <c r="AG399">
        <f t="shared" si="63"/>
        <v>1.3010299956639813</v>
      </c>
      <c r="AH399" s="18">
        <v>9</v>
      </c>
    </row>
    <row r="400" spans="1:34" ht="16" x14ac:dyDescent="0.2">
      <c r="A400" s="2" t="s">
        <v>421</v>
      </c>
      <c r="B400" s="3">
        <v>134000</v>
      </c>
      <c r="C400">
        <v>5.0209000000000001</v>
      </c>
      <c r="D400" s="48">
        <v>4.6134000000000004</v>
      </c>
      <c r="F400" s="48">
        <v>3.5516000000000001</v>
      </c>
      <c r="G400" s="48">
        <v>14.324700000000002</v>
      </c>
      <c r="H400" s="5">
        <v>10.37</v>
      </c>
      <c r="I400" s="48">
        <v>26.5</v>
      </c>
      <c r="J400" s="48">
        <v>40.520000000000003</v>
      </c>
      <c r="K400" s="48">
        <v>32.979999999999997</v>
      </c>
      <c r="L400" s="3">
        <v>10000</v>
      </c>
      <c r="M400">
        <f t="shared" si="55"/>
        <v>4</v>
      </c>
      <c r="N400" s="9">
        <v>101000</v>
      </c>
      <c r="O400" s="53">
        <v>65.599999999999994</v>
      </c>
      <c r="P400" s="53">
        <v>27.200000000000003</v>
      </c>
      <c r="Q400" s="53">
        <v>7.3</v>
      </c>
      <c r="R400" s="63">
        <v>2350</v>
      </c>
      <c r="S400">
        <f t="shared" si="56"/>
        <v>3.3710678622717363</v>
      </c>
      <c r="T400" s="27">
        <v>77000</v>
      </c>
      <c r="U400">
        <f t="shared" si="57"/>
        <v>4.8864907251724823</v>
      </c>
      <c r="V400">
        <v>20</v>
      </c>
      <c r="W400">
        <f t="shared" si="58"/>
        <v>1.3010299956639813</v>
      </c>
      <c r="X400">
        <v>67</v>
      </c>
      <c r="Y400">
        <f t="shared" si="59"/>
        <v>1.8260748027008264</v>
      </c>
      <c r="Z400">
        <v>8.3000000000000007</v>
      </c>
      <c r="AA400">
        <f t="shared" si="60"/>
        <v>0.91907809237607396</v>
      </c>
      <c r="AB400">
        <v>3.3</v>
      </c>
      <c r="AC400">
        <f t="shared" si="61"/>
        <v>0.51851393987788741</v>
      </c>
      <c r="AD400" s="71">
        <v>150</v>
      </c>
      <c r="AE400">
        <f t="shared" si="62"/>
        <v>2.1760912590556813</v>
      </c>
      <c r="AF400" s="15"/>
      <c r="AG400" t="e">
        <f t="shared" si="63"/>
        <v>#NUM!</v>
      </c>
      <c r="AH400" s="18">
        <v>9.5</v>
      </c>
    </row>
    <row r="401" spans="1:34" ht="16" x14ac:dyDescent="0.2">
      <c r="A401" s="2" t="s">
        <v>422</v>
      </c>
      <c r="B401" s="3">
        <v>125000</v>
      </c>
      <c r="C401">
        <v>4.8226000000000004</v>
      </c>
      <c r="D401" s="48">
        <v>4.6531000000000002</v>
      </c>
      <c r="F401" s="48">
        <v>3.5762999999999998</v>
      </c>
      <c r="G401" s="48">
        <v>14.184800000000001</v>
      </c>
      <c r="H401" s="5">
        <v>13.19</v>
      </c>
      <c r="I401" s="48">
        <v>26.51</v>
      </c>
      <c r="J401" s="48">
        <v>37.479999999999997</v>
      </c>
      <c r="K401" s="48">
        <v>36.01</v>
      </c>
      <c r="L401" s="3">
        <v>3000</v>
      </c>
      <c r="M401">
        <f t="shared" si="55"/>
        <v>3.4771212547196626</v>
      </c>
      <c r="N401" s="9">
        <v>112000</v>
      </c>
      <c r="O401" s="53">
        <v>67.5</v>
      </c>
      <c r="P401" s="53">
        <v>27.200000000000003</v>
      </c>
      <c r="Q401" s="53">
        <v>5.3</v>
      </c>
      <c r="R401" s="63">
        <v>6172.5</v>
      </c>
      <c r="S401">
        <f t="shared" si="56"/>
        <v>3.79046109860397</v>
      </c>
      <c r="T401" s="27">
        <v>25254</v>
      </c>
      <c r="U401">
        <f t="shared" si="57"/>
        <v>4.4023301761316658</v>
      </c>
      <c r="V401">
        <v>25</v>
      </c>
      <c r="W401">
        <f t="shared" si="58"/>
        <v>1.3979400086720377</v>
      </c>
      <c r="X401">
        <v>16</v>
      </c>
      <c r="Y401">
        <f t="shared" si="59"/>
        <v>1.2041199826559248</v>
      </c>
      <c r="Z401">
        <v>6.7</v>
      </c>
      <c r="AA401">
        <f t="shared" si="60"/>
        <v>0.82607480270082645</v>
      </c>
      <c r="AB401">
        <v>4.0999999999999996</v>
      </c>
      <c r="AC401">
        <f t="shared" si="61"/>
        <v>0.61278385671973545</v>
      </c>
      <c r="AD401" s="71">
        <v>120</v>
      </c>
      <c r="AE401">
        <f t="shared" si="62"/>
        <v>2.0791812460476247</v>
      </c>
      <c r="AF401" s="15"/>
      <c r="AG401" t="e">
        <f t="shared" si="63"/>
        <v>#NUM!</v>
      </c>
      <c r="AH401" s="18">
        <v>9.4</v>
      </c>
    </row>
    <row r="402" spans="1:34" ht="16" x14ac:dyDescent="0.2">
      <c r="A402" s="2" t="s">
        <v>423</v>
      </c>
      <c r="B402" s="3">
        <v>163000</v>
      </c>
      <c r="C402">
        <v>4.6345000000000001</v>
      </c>
      <c r="D402" s="48">
        <v>4.6711</v>
      </c>
      <c r="F402" s="48">
        <v>3.2841</v>
      </c>
      <c r="G402" s="48">
        <v>13.686400000000001</v>
      </c>
      <c r="H402" s="5">
        <v>11.5</v>
      </c>
      <c r="I402" s="48">
        <v>27.339999999999996</v>
      </c>
      <c r="J402" s="48">
        <v>37.18</v>
      </c>
      <c r="K402" s="48">
        <v>35.479999999999997</v>
      </c>
      <c r="L402" s="3">
        <v>2000</v>
      </c>
      <c r="M402">
        <f t="shared" si="55"/>
        <v>3.3010299956639813</v>
      </c>
      <c r="N402" s="9">
        <v>124000</v>
      </c>
      <c r="O402" s="53">
        <v>75.099999999999994</v>
      </c>
      <c r="P402" s="53">
        <v>15.1</v>
      </c>
      <c r="Q402" s="53">
        <v>9.6999999999999993</v>
      </c>
      <c r="R402" s="63">
        <v>2900</v>
      </c>
      <c r="S402">
        <f t="shared" si="56"/>
        <v>3.4623979978989561</v>
      </c>
      <c r="T402" s="27">
        <v>570</v>
      </c>
      <c r="U402">
        <f t="shared" si="57"/>
        <v>2.7558748556724915</v>
      </c>
      <c r="V402">
        <v>25</v>
      </c>
      <c r="W402">
        <f t="shared" si="58"/>
        <v>1.3979400086720377</v>
      </c>
      <c r="X402">
        <v>15.5</v>
      </c>
      <c r="Y402">
        <f t="shared" si="59"/>
        <v>1.1903316981702914</v>
      </c>
      <c r="Z402">
        <v>3.6</v>
      </c>
      <c r="AA402">
        <f t="shared" si="60"/>
        <v>0.55630250076728727</v>
      </c>
      <c r="AB402">
        <v>2.2999999999999998</v>
      </c>
      <c r="AC402">
        <f t="shared" si="61"/>
        <v>0.36172783601759284</v>
      </c>
      <c r="AD402" s="13">
        <v>90</v>
      </c>
      <c r="AE402">
        <f t="shared" si="62"/>
        <v>1.954242509439325</v>
      </c>
      <c r="AF402" s="15">
        <v>20</v>
      </c>
      <c r="AG402">
        <f t="shared" si="63"/>
        <v>1.3010299956639813</v>
      </c>
      <c r="AH402" s="18">
        <v>9.4</v>
      </c>
    </row>
    <row r="403" spans="1:34" ht="16" x14ac:dyDescent="0.2">
      <c r="A403" s="2" t="s">
        <v>424</v>
      </c>
      <c r="B403" s="3">
        <v>139000</v>
      </c>
      <c r="C403">
        <v>4.5755999999999997</v>
      </c>
      <c r="D403" s="48">
        <v>4.6421000000000001</v>
      </c>
      <c r="F403" s="48">
        <v>3.2222</v>
      </c>
      <c r="G403" s="48">
        <v>13.5692</v>
      </c>
      <c r="H403" s="5">
        <v>6.97</v>
      </c>
      <c r="I403" s="48">
        <v>27.440000000000005</v>
      </c>
      <c r="J403" s="48">
        <v>38.270000000000003</v>
      </c>
      <c r="K403" s="48">
        <v>34.299999999999997</v>
      </c>
      <c r="L403" s="3">
        <v>5000</v>
      </c>
      <c r="M403">
        <f t="shared" si="55"/>
        <v>3.6989700043360187</v>
      </c>
      <c r="N403" s="9">
        <v>157000</v>
      </c>
      <c r="O403" s="53">
        <v>67.2</v>
      </c>
      <c r="P403" s="53">
        <v>24</v>
      </c>
      <c r="Q403" s="53">
        <v>8.6999999999999993</v>
      </c>
      <c r="R403" s="63"/>
      <c r="T403" s="27">
        <v>23000</v>
      </c>
      <c r="U403">
        <f t="shared" si="57"/>
        <v>4.3617278360175931</v>
      </c>
      <c r="W403" t="e">
        <f t="shared" si="58"/>
        <v>#NUM!</v>
      </c>
      <c r="X403">
        <v>3125</v>
      </c>
      <c r="Y403">
        <f t="shared" si="59"/>
        <v>3.4948500216800942</v>
      </c>
      <c r="AB403">
        <v>2.5</v>
      </c>
      <c r="AC403">
        <f t="shared" si="61"/>
        <v>0.3979400086720376</v>
      </c>
      <c r="AD403" s="13">
        <v>40</v>
      </c>
      <c r="AE403">
        <f t="shared" si="62"/>
        <v>1.6020599913279623</v>
      </c>
      <c r="AF403" s="15">
        <v>20</v>
      </c>
      <c r="AG403">
        <f t="shared" si="63"/>
        <v>1.3010299956639813</v>
      </c>
      <c r="AH403" s="18">
        <v>9</v>
      </c>
    </row>
    <row r="404" spans="1:34" ht="16" x14ac:dyDescent="0.2">
      <c r="A404" s="2" t="s">
        <v>425</v>
      </c>
      <c r="B404" s="3">
        <v>157000</v>
      </c>
      <c r="C404">
        <v>3.9969000000000006</v>
      </c>
      <c r="D404" s="48">
        <v>4.6624999999999996</v>
      </c>
      <c r="F404" s="48">
        <v>3.2839</v>
      </c>
      <c r="G404" s="48">
        <v>13.075500000000002</v>
      </c>
      <c r="H404" s="5">
        <v>8.41</v>
      </c>
      <c r="I404" s="48">
        <v>25.230000000000004</v>
      </c>
      <c r="J404" s="48">
        <v>37.64</v>
      </c>
      <c r="K404" s="48">
        <v>37.130000000000003</v>
      </c>
      <c r="L404" s="3">
        <v>8000</v>
      </c>
      <c r="M404">
        <f t="shared" si="55"/>
        <v>3.9030899869919438</v>
      </c>
      <c r="N404" s="9">
        <v>185000</v>
      </c>
      <c r="O404" s="53">
        <v>78</v>
      </c>
      <c r="P404" s="53">
        <v>5.8</v>
      </c>
      <c r="Q404" s="53">
        <v>16.2</v>
      </c>
      <c r="R404" s="63">
        <v>1580</v>
      </c>
      <c r="S404">
        <f t="shared" si="56"/>
        <v>3.1986570869544226</v>
      </c>
      <c r="T404" s="27">
        <v>3330</v>
      </c>
      <c r="U404">
        <f t="shared" si="57"/>
        <v>3.5224442335063197</v>
      </c>
      <c r="V404">
        <v>325</v>
      </c>
      <c r="W404">
        <f t="shared" si="58"/>
        <v>2.5118833609788744</v>
      </c>
      <c r="X404">
        <v>26.5</v>
      </c>
      <c r="Y404">
        <f t="shared" si="59"/>
        <v>1.4232458739368079</v>
      </c>
      <c r="Z404">
        <v>1.4</v>
      </c>
      <c r="AA404">
        <f t="shared" si="60"/>
        <v>0.14612803567823801</v>
      </c>
      <c r="AB404">
        <v>0.375</v>
      </c>
      <c r="AC404">
        <f t="shared" si="61"/>
        <v>-0.42596873227228116</v>
      </c>
      <c r="AD404" s="13">
        <v>90</v>
      </c>
      <c r="AE404">
        <f t="shared" si="62"/>
        <v>1.954242509439325</v>
      </c>
      <c r="AF404" s="15">
        <v>50</v>
      </c>
      <c r="AG404">
        <f t="shared" si="63"/>
        <v>1.6989700043360187</v>
      </c>
      <c r="AH404" s="18">
        <v>8</v>
      </c>
    </row>
    <row r="405" spans="1:34" ht="16" x14ac:dyDescent="0.2">
      <c r="A405" s="2" t="s">
        <v>426</v>
      </c>
      <c r="B405" s="3">
        <v>158000</v>
      </c>
      <c r="C405">
        <v>4.2846000000000002</v>
      </c>
      <c r="D405" s="48">
        <v>4.6757</v>
      </c>
      <c r="F405" s="48">
        <v>3.3433999999999999</v>
      </c>
      <c r="G405" s="48">
        <v>13.425800000000002</v>
      </c>
      <c r="H405" s="5">
        <v>10.15</v>
      </c>
      <c r="I405" s="48">
        <v>25.8</v>
      </c>
      <c r="J405" s="48">
        <v>40.03</v>
      </c>
      <c r="K405" s="48">
        <v>34.17</v>
      </c>
      <c r="L405" s="3">
        <v>2000</v>
      </c>
      <c r="M405">
        <f t="shared" si="55"/>
        <v>3.3010299956639813</v>
      </c>
      <c r="N405" s="9">
        <v>150000</v>
      </c>
      <c r="O405" s="53">
        <v>65.900000000000006</v>
      </c>
      <c r="P405" s="53">
        <v>28.800000000000004</v>
      </c>
      <c r="Q405" s="53">
        <v>5.3</v>
      </c>
      <c r="R405" s="63">
        <v>2320</v>
      </c>
      <c r="S405">
        <f t="shared" si="56"/>
        <v>3.3654879848908998</v>
      </c>
      <c r="T405" s="27">
        <v>2530</v>
      </c>
      <c r="U405">
        <f t="shared" si="57"/>
        <v>3.403120521175818</v>
      </c>
      <c r="V405">
        <v>15</v>
      </c>
      <c r="W405">
        <f t="shared" si="58"/>
        <v>1.1760912590556813</v>
      </c>
      <c r="X405">
        <v>7.5</v>
      </c>
      <c r="Y405">
        <f t="shared" si="59"/>
        <v>0.87506126339170009</v>
      </c>
      <c r="Z405">
        <v>0.7</v>
      </c>
      <c r="AA405">
        <f t="shared" si="60"/>
        <v>-0.15490195998574319</v>
      </c>
      <c r="AB405">
        <v>2.9</v>
      </c>
      <c r="AC405">
        <f t="shared" si="61"/>
        <v>0.46239799789895608</v>
      </c>
      <c r="AD405" s="71">
        <v>120</v>
      </c>
      <c r="AE405">
        <f t="shared" si="62"/>
        <v>2.0791812460476247</v>
      </c>
      <c r="AF405" s="15"/>
      <c r="AG405" t="e">
        <f t="shared" si="63"/>
        <v>#NUM!</v>
      </c>
      <c r="AH405" s="18">
        <v>9.3000000000000007</v>
      </c>
    </row>
    <row r="406" spans="1:34" ht="16" x14ac:dyDescent="0.2">
      <c r="A406" s="2" t="s">
        <v>427</v>
      </c>
      <c r="B406" s="3">
        <v>359000</v>
      </c>
      <c r="C406">
        <v>4.6367000000000003</v>
      </c>
      <c r="D406" s="48">
        <v>4.6618000000000004</v>
      </c>
      <c r="F406" s="48">
        <v>3.3794</v>
      </c>
      <c r="G406" s="48">
        <v>13.803699999999999</v>
      </c>
      <c r="H406" s="5">
        <v>8.32</v>
      </c>
      <c r="I406" s="48">
        <v>26.170000000000005</v>
      </c>
      <c r="J406" s="48">
        <v>40.57</v>
      </c>
      <c r="K406" s="48">
        <v>33.26</v>
      </c>
      <c r="L406" s="3">
        <v>3000</v>
      </c>
      <c r="M406">
        <f t="shared" si="55"/>
        <v>3.4771212547196626</v>
      </c>
      <c r="N406" s="9">
        <v>293000</v>
      </c>
      <c r="O406" s="53">
        <v>71.900000000000006</v>
      </c>
      <c r="P406" s="53">
        <v>22.7</v>
      </c>
      <c r="Q406" s="53">
        <v>5.4</v>
      </c>
      <c r="R406" s="63">
        <v>2990</v>
      </c>
      <c r="S406">
        <f t="shared" si="56"/>
        <v>3.4756711883244296</v>
      </c>
      <c r="T406" s="27">
        <v>3790</v>
      </c>
      <c r="U406">
        <f t="shared" si="57"/>
        <v>3.5786392099680722</v>
      </c>
      <c r="V406">
        <v>25</v>
      </c>
      <c r="W406">
        <f t="shared" si="58"/>
        <v>1.3979400086720377</v>
      </c>
      <c r="X406">
        <v>13</v>
      </c>
      <c r="Y406">
        <f t="shared" si="59"/>
        <v>1.1139433523068367</v>
      </c>
      <c r="Z406">
        <v>1.6</v>
      </c>
      <c r="AA406">
        <f t="shared" si="60"/>
        <v>0.20411998265592479</v>
      </c>
      <c r="AB406">
        <v>0.3</v>
      </c>
      <c r="AC406">
        <f t="shared" si="61"/>
        <v>-0.52287874528033762</v>
      </c>
      <c r="AD406" s="13">
        <v>19</v>
      </c>
      <c r="AE406">
        <f t="shared" si="62"/>
        <v>1.2787536009528289</v>
      </c>
      <c r="AF406" s="15"/>
      <c r="AG406" t="e">
        <f t="shared" si="63"/>
        <v>#NUM!</v>
      </c>
      <c r="AH406" s="18">
        <v>8.5</v>
      </c>
    </row>
    <row r="407" spans="1:34" ht="16" x14ac:dyDescent="0.2">
      <c r="A407" s="2" t="s">
        <v>428</v>
      </c>
      <c r="B407" s="3">
        <v>335000</v>
      </c>
      <c r="C407">
        <v>4.2690000000000001</v>
      </c>
      <c r="D407" s="48">
        <v>4.6924000000000001</v>
      </c>
      <c r="F407" s="48">
        <v>3.3839000000000001</v>
      </c>
      <c r="G407" s="48">
        <v>13.462199999999999</v>
      </c>
      <c r="H407" s="5">
        <v>9.1</v>
      </c>
      <c r="I407" s="48">
        <v>26.86</v>
      </c>
      <c r="J407" s="48">
        <v>39.159999999999997</v>
      </c>
      <c r="K407" s="48">
        <v>33.979999999999997</v>
      </c>
      <c r="L407" s="3">
        <v>5000</v>
      </c>
      <c r="M407">
        <f t="shared" si="55"/>
        <v>3.6989700043360187</v>
      </c>
      <c r="N407" s="9">
        <v>263000</v>
      </c>
      <c r="O407" s="53">
        <v>73</v>
      </c>
      <c r="P407" s="53">
        <v>21.4</v>
      </c>
      <c r="Q407" s="53">
        <v>5.5</v>
      </c>
      <c r="R407" s="63">
        <v>5273.5</v>
      </c>
      <c r="S407">
        <f t="shared" si="56"/>
        <v>3.7220989503465143</v>
      </c>
      <c r="T407" s="27">
        <v>4639</v>
      </c>
      <c r="U407">
        <f t="shared" si="57"/>
        <v>3.6664243725187595</v>
      </c>
      <c r="V407">
        <v>35</v>
      </c>
      <c r="W407">
        <f t="shared" si="58"/>
        <v>1.5440680443502757</v>
      </c>
      <c r="X407">
        <v>26</v>
      </c>
      <c r="Y407">
        <f t="shared" si="59"/>
        <v>1.414973347970818</v>
      </c>
      <c r="Z407">
        <v>1.9</v>
      </c>
      <c r="AA407">
        <f t="shared" si="60"/>
        <v>0.27875360095282892</v>
      </c>
      <c r="AB407">
        <v>1</v>
      </c>
      <c r="AC407">
        <f t="shared" si="61"/>
        <v>0</v>
      </c>
      <c r="AD407" s="13">
        <v>64</v>
      </c>
      <c r="AE407">
        <f t="shared" si="62"/>
        <v>1.8061799739838871</v>
      </c>
      <c r="AF407" s="15">
        <v>20</v>
      </c>
      <c r="AG407">
        <f t="shared" si="63"/>
        <v>1.3010299956639813</v>
      </c>
      <c r="AH407" s="18">
        <v>9</v>
      </c>
    </row>
    <row r="408" spans="1:34" ht="16" x14ac:dyDescent="0.2">
      <c r="A408" s="2" t="s">
        <v>429</v>
      </c>
      <c r="B408" s="3">
        <v>161000</v>
      </c>
      <c r="C408">
        <v>4.2091000000000003</v>
      </c>
      <c r="D408" s="48">
        <v>4.7262000000000004</v>
      </c>
      <c r="F408" s="48">
        <v>3.2236000000000002</v>
      </c>
      <c r="G408" s="48">
        <v>13.2544</v>
      </c>
      <c r="H408" s="5">
        <v>6.92</v>
      </c>
      <c r="I408" s="48">
        <v>27.12</v>
      </c>
      <c r="J408" s="48">
        <v>37.299999999999997</v>
      </c>
      <c r="K408" s="48">
        <v>35.58</v>
      </c>
      <c r="L408" s="3">
        <v>8000</v>
      </c>
      <c r="M408">
        <f t="shared" si="55"/>
        <v>3.9030899869919438</v>
      </c>
      <c r="N408" s="9">
        <v>103000</v>
      </c>
      <c r="O408" s="53">
        <v>71.400000000000006</v>
      </c>
      <c r="P408" s="53">
        <v>18.2</v>
      </c>
      <c r="Q408" s="53">
        <v>10.4</v>
      </c>
      <c r="R408" s="63">
        <v>12481</v>
      </c>
      <c r="S408">
        <f t="shared" si="56"/>
        <v>4.0962493831896118</v>
      </c>
      <c r="T408" s="27">
        <v>8521.5</v>
      </c>
      <c r="U408">
        <f t="shared" si="57"/>
        <v>3.9305160483329398</v>
      </c>
      <c r="V408">
        <v>55</v>
      </c>
      <c r="W408">
        <f t="shared" si="58"/>
        <v>1.7403626894942439</v>
      </c>
      <c r="X408">
        <v>54</v>
      </c>
      <c r="Y408">
        <f t="shared" si="59"/>
        <v>1.7323937598229686</v>
      </c>
      <c r="Z408">
        <v>0.9</v>
      </c>
      <c r="AA408">
        <f t="shared" si="60"/>
        <v>-4.5757490560675115E-2</v>
      </c>
      <c r="AB408">
        <v>0.2</v>
      </c>
      <c r="AC408">
        <f t="shared" si="61"/>
        <v>-0.69897000433601875</v>
      </c>
      <c r="AD408" s="13">
        <v>90</v>
      </c>
      <c r="AE408">
        <f t="shared" si="62"/>
        <v>1.954242509439325</v>
      </c>
      <c r="AF408" s="15">
        <v>80</v>
      </c>
      <c r="AG408">
        <f t="shared" si="63"/>
        <v>1.9030899869919435</v>
      </c>
      <c r="AH408" s="18">
        <v>9.3000000000000007</v>
      </c>
    </row>
    <row r="409" spans="1:34" ht="16" x14ac:dyDescent="0.2">
      <c r="A409" s="2" t="s">
        <v>430</v>
      </c>
      <c r="B409" s="3">
        <v>108000</v>
      </c>
      <c r="C409">
        <v>4.2736000000000001</v>
      </c>
      <c r="D409" s="48">
        <v>4.7088999999999999</v>
      </c>
      <c r="F409" s="48">
        <v>3.1825999999999999</v>
      </c>
      <c r="G409" s="48">
        <v>13.2972</v>
      </c>
      <c r="H409" s="5">
        <v>5.28</v>
      </c>
      <c r="I409" s="48">
        <v>26.75</v>
      </c>
      <c r="J409" s="48">
        <v>38.630000000000003</v>
      </c>
      <c r="K409" s="48">
        <v>34.619999999999997</v>
      </c>
      <c r="L409" s="3">
        <v>1000</v>
      </c>
      <c r="M409">
        <f t="shared" si="55"/>
        <v>3</v>
      </c>
      <c r="N409" s="9">
        <v>103000</v>
      </c>
      <c r="O409" s="53">
        <v>68.400000000000006</v>
      </c>
      <c r="P409" s="53">
        <v>27.1</v>
      </c>
      <c r="Q409" s="53">
        <v>4.5</v>
      </c>
      <c r="R409" s="63"/>
      <c r="T409" s="27">
        <v>1170</v>
      </c>
      <c r="U409">
        <f t="shared" si="57"/>
        <v>3.0681858617461617</v>
      </c>
      <c r="W409" t="e">
        <f t="shared" si="58"/>
        <v>#NUM!</v>
      </c>
      <c r="X409">
        <v>24</v>
      </c>
      <c r="Y409">
        <f t="shared" si="59"/>
        <v>1.3802112417116059</v>
      </c>
      <c r="AB409">
        <v>1.7</v>
      </c>
      <c r="AC409">
        <f t="shared" si="61"/>
        <v>0.23044892137827391</v>
      </c>
      <c r="AD409" s="13">
        <v>90</v>
      </c>
      <c r="AE409">
        <f t="shared" si="62"/>
        <v>1.954242509439325</v>
      </c>
      <c r="AF409" s="15"/>
      <c r="AG409" t="e">
        <f t="shared" si="63"/>
        <v>#NUM!</v>
      </c>
      <c r="AH409" s="18">
        <v>9.3000000000000007</v>
      </c>
    </row>
    <row r="410" spans="1:34" ht="16" x14ac:dyDescent="0.2">
      <c r="A410" s="2" t="s">
        <v>431</v>
      </c>
      <c r="B410" s="3">
        <v>246000</v>
      </c>
      <c r="C410">
        <v>3.8719000000000001</v>
      </c>
      <c r="D410" s="48">
        <v>4.6616999999999997</v>
      </c>
      <c r="F410" s="48">
        <v>3.1162999999999998</v>
      </c>
      <c r="G410" s="48">
        <v>12.765299999999998</v>
      </c>
      <c r="H410" s="5">
        <v>10.199999999999999</v>
      </c>
      <c r="I410" s="48">
        <v>24.31</v>
      </c>
      <c r="J410" s="48">
        <v>36.93</v>
      </c>
      <c r="K410" s="48">
        <v>38.76</v>
      </c>
      <c r="L410" s="3">
        <v>2000</v>
      </c>
      <c r="M410">
        <f t="shared" si="55"/>
        <v>3.3010299956639813</v>
      </c>
      <c r="N410" s="9">
        <v>233000</v>
      </c>
      <c r="O410" s="53">
        <v>70.8</v>
      </c>
      <c r="P410" s="53">
        <v>27.800000000000004</v>
      </c>
      <c r="Q410" s="53">
        <v>1.4</v>
      </c>
      <c r="R410" s="63">
        <v>2060</v>
      </c>
      <c r="S410">
        <f t="shared" si="56"/>
        <v>3.3138672203691533</v>
      </c>
      <c r="T410" s="27">
        <v>2180</v>
      </c>
      <c r="U410">
        <f t="shared" si="57"/>
        <v>3.3384564936046046</v>
      </c>
      <c r="V410">
        <v>15</v>
      </c>
      <c r="W410">
        <f t="shared" si="58"/>
        <v>1.1760912590556813</v>
      </c>
      <c r="Y410" t="e">
        <f t="shared" si="59"/>
        <v>#NUM!</v>
      </c>
      <c r="Z410">
        <v>5.2222222222222223</v>
      </c>
      <c r="AA410">
        <f t="shared" si="60"/>
        <v>0.71785534849639265</v>
      </c>
      <c r="AC410" t="e">
        <f t="shared" si="61"/>
        <v>#NUM!</v>
      </c>
      <c r="AD410" s="13">
        <v>530</v>
      </c>
      <c r="AE410">
        <f t="shared" si="62"/>
        <v>2.7242758696007892</v>
      </c>
      <c r="AF410" s="15"/>
      <c r="AG410" t="e">
        <f t="shared" si="63"/>
        <v>#NUM!</v>
      </c>
      <c r="AH410" s="18">
        <v>9.5</v>
      </c>
    </row>
    <row r="411" spans="1:34" ht="16" x14ac:dyDescent="0.2">
      <c r="A411" s="2" t="s">
        <v>432</v>
      </c>
      <c r="B411" s="3">
        <v>242000</v>
      </c>
      <c r="C411">
        <v>4.4768999999999997</v>
      </c>
      <c r="D411" s="48">
        <v>4.6711</v>
      </c>
      <c r="F411" s="48">
        <v>3.3243</v>
      </c>
      <c r="G411" s="48">
        <v>13.5929</v>
      </c>
      <c r="H411" s="5">
        <v>12.41</v>
      </c>
      <c r="I411" s="48">
        <v>26.170000000000005</v>
      </c>
      <c r="J411" s="48">
        <v>39.549999999999997</v>
      </c>
      <c r="K411" s="48">
        <v>34.28</v>
      </c>
      <c r="L411" s="3">
        <v>7000</v>
      </c>
      <c r="M411">
        <f t="shared" si="55"/>
        <v>3.8450980400142569</v>
      </c>
      <c r="N411" s="9">
        <v>210000</v>
      </c>
      <c r="O411" s="53">
        <v>71.099999999999994</v>
      </c>
      <c r="P411" s="53">
        <v>22.9</v>
      </c>
      <c r="Q411" s="53">
        <v>6</v>
      </c>
      <c r="R411" s="63">
        <v>3680</v>
      </c>
      <c r="S411">
        <f t="shared" si="56"/>
        <v>3.5658478186735176</v>
      </c>
      <c r="T411" s="27">
        <v>25000</v>
      </c>
      <c r="U411">
        <f t="shared" si="57"/>
        <v>4.3979400086720375</v>
      </c>
      <c r="V411">
        <v>50</v>
      </c>
      <c r="W411">
        <f t="shared" si="58"/>
        <v>1.6989700043360187</v>
      </c>
      <c r="X411">
        <v>3</v>
      </c>
      <c r="Y411">
        <f t="shared" si="59"/>
        <v>0.47712125471966244</v>
      </c>
      <c r="Z411">
        <v>27.2</v>
      </c>
      <c r="AA411">
        <f t="shared" si="60"/>
        <v>1.4345689040341987</v>
      </c>
      <c r="AB411">
        <v>2.7</v>
      </c>
      <c r="AC411">
        <f t="shared" si="61"/>
        <v>0.43136376415898736</v>
      </c>
      <c r="AD411" s="72">
        <v>5000</v>
      </c>
      <c r="AE411">
        <f t="shared" si="62"/>
        <v>3.6989700043360187</v>
      </c>
      <c r="AF411" s="15">
        <v>20</v>
      </c>
      <c r="AG411">
        <f t="shared" si="63"/>
        <v>1.3010299956639813</v>
      </c>
      <c r="AH411" s="18">
        <v>9.3000000000000007</v>
      </c>
    </row>
    <row r="412" spans="1:34" ht="16" x14ac:dyDescent="0.2">
      <c r="A412" s="2" t="s">
        <v>433</v>
      </c>
      <c r="B412" s="3">
        <v>197000</v>
      </c>
      <c r="C412">
        <v>4.5282</v>
      </c>
      <c r="D412" s="48">
        <v>4.6994999999999996</v>
      </c>
      <c r="F412" s="48">
        <v>3.2665999999999999</v>
      </c>
      <c r="G412" s="48">
        <v>13.597899999999999</v>
      </c>
      <c r="H412" s="5">
        <v>10.130000000000001</v>
      </c>
      <c r="I412" s="48">
        <v>26.030000000000005</v>
      </c>
      <c r="J412" s="48">
        <v>38.28</v>
      </c>
      <c r="K412" s="48">
        <v>35.69</v>
      </c>
      <c r="L412" s="3">
        <v>9000</v>
      </c>
      <c r="M412">
        <f t="shared" si="55"/>
        <v>3.9542425094393248</v>
      </c>
      <c r="N412" s="9">
        <v>162000</v>
      </c>
      <c r="O412" s="53">
        <v>67.5</v>
      </c>
      <c r="P412" s="53">
        <v>28.000000000000004</v>
      </c>
      <c r="Q412" s="53">
        <v>4.5</v>
      </c>
      <c r="R412" s="63">
        <v>3530</v>
      </c>
      <c r="S412">
        <f t="shared" si="56"/>
        <v>3.5477747053878224</v>
      </c>
      <c r="T412" s="27">
        <v>5755</v>
      </c>
      <c r="U412">
        <f t="shared" si="57"/>
        <v>3.7600453279658108</v>
      </c>
      <c r="V412">
        <v>15</v>
      </c>
      <c r="W412">
        <f t="shared" si="58"/>
        <v>1.1760912590556813</v>
      </c>
      <c r="X412">
        <v>3.5</v>
      </c>
      <c r="Y412">
        <f t="shared" si="59"/>
        <v>0.54406804435027567</v>
      </c>
      <c r="Z412">
        <v>14.2</v>
      </c>
      <c r="AA412">
        <f t="shared" si="60"/>
        <v>1.1522883443830565</v>
      </c>
      <c r="AB412">
        <v>4.5</v>
      </c>
      <c r="AC412">
        <f t="shared" si="61"/>
        <v>0.65321251377534373</v>
      </c>
      <c r="AD412" s="13">
        <v>690</v>
      </c>
      <c r="AE412">
        <f t="shared" si="62"/>
        <v>2.8388490907372552</v>
      </c>
      <c r="AF412" s="15">
        <v>490</v>
      </c>
      <c r="AG412">
        <f t="shared" si="63"/>
        <v>2.6901960800285138</v>
      </c>
      <c r="AH412" s="18">
        <v>9.1</v>
      </c>
    </row>
    <row r="413" spans="1:34" ht="16" x14ac:dyDescent="0.2">
      <c r="A413" s="2" t="s">
        <v>434</v>
      </c>
      <c r="B413" s="3">
        <v>236000</v>
      </c>
      <c r="C413">
        <v>3.9546999999999999</v>
      </c>
      <c r="D413" s="48">
        <v>4.6680999999999999</v>
      </c>
      <c r="F413" s="48">
        <v>3.2216999999999993</v>
      </c>
      <c r="G413" s="48">
        <v>12.936800000000002</v>
      </c>
      <c r="H413" s="5">
        <v>11.94</v>
      </c>
      <c r="I413" s="48">
        <v>25.009999999999998</v>
      </c>
      <c r="J413" s="48">
        <v>36.630000000000003</v>
      </c>
      <c r="K413" s="48">
        <v>38.35</v>
      </c>
      <c r="L413" s="3">
        <v>1000</v>
      </c>
      <c r="M413">
        <f t="shared" si="55"/>
        <v>3</v>
      </c>
      <c r="N413" s="9">
        <v>172000</v>
      </c>
      <c r="O413" s="53">
        <v>71.400000000000006</v>
      </c>
      <c r="P413" s="53">
        <v>23.2</v>
      </c>
      <c r="Q413" s="53">
        <v>5.4</v>
      </c>
      <c r="R413" s="63">
        <v>7177</v>
      </c>
      <c r="S413">
        <f t="shared" si="56"/>
        <v>3.8559429462323158</v>
      </c>
      <c r="T413" s="27">
        <v>8325.5</v>
      </c>
      <c r="U413">
        <f t="shared" si="57"/>
        <v>3.9204103251477598</v>
      </c>
      <c r="V413">
        <v>10</v>
      </c>
      <c r="W413">
        <f t="shared" si="58"/>
        <v>1</v>
      </c>
      <c r="X413">
        <v>30</v>
      </c>
      <c r="Y413">
        <f t="shared" si="59"/>
        <v>1.4771212547196624</v>
      </c>
      <c r="Z413">
        <v>6.8</v>
      </c>
      <c r="AA413">
        <f t="shared" si="60"/>
        <v>0.83250891270623628</v>
      </c>
      <c r="AB413">
        <v>2.7</v>
      </c>
      <c r="AC413">
        <f t="shared" si="61"/>
        <v>0.43136376415898736</v>
      </c>
      <c r="AD413" s="13">
        <v>480</v>
      </c>
      <c r="AE413">
        <f t="shared" si="62"/>
        <v>2.6812412373755872</v>
      </c>
      <c r="AF413" s="15">
        <v>90</v>
      </c>
      <c r="AG413">
        <f t="shared" si="63"/>
        <v>1.954242509439325</v>
      </c>
      <c r="AH413" s="18">
        <v>9.3000000000000007</v>
      </c>
    </row>
    <row r="414" spans="1:34" ht="16" x14ac:dyDescent="0.2">
      <c r="A414" s="2" t="s">
        <v>435</v>
      </c>
      <c r="B414" s="3">
        <v>314000</v>
      </c>
      <c r="C414">
        <v>4.0972</v>
      </c>
      <c r="D414" s="48">
        <v>4.6558999999999999</v>
      </c>
      <c r="F414" s="48">
        <v>3.0903999999999998</v>
      </c>
      <c r="G414" s="48">
        <v>12.944900000000001</v>
      </c>
      <c r="H414" s="5">
        <v>13.05</v>
      </c>
      <c r="I414" s="48">
        <v>24.63</v>
      </c>
      <c r="J414" s="48">
        <v>35</v>
      </c>
      <c r="K414" s="48">
        <v>40.36</v>
      </c>
      <c r="L414" s="3">
        <v>9000</v>
      </c>
      <c r="M414">
        <f t="shared" si="55"/>
        <v>3.9542425094393248</v>
      </c>
      <c r="N414" s="9">
        <v>272000</v>
      </c>
      <c r="O414" s="53">
        <v>72.400000000000006</v>
      </c>
      <c r="P414" s="53">
        <v>24.9</v>
      </c>
      <c r="Q414" s="53">
        <v>2.7</v>
      </c>
      <c r="R414" s="63">
        <v>15356</v>
      </c>
      <c r="S414">
        <f t="shared" si="56"/>
        <v>4.1862781034453675</v>
      </c>
      <c r="T414" s="27">
        <v>16184</v>
      </c>
      <c r="U414">
        <f t="shared" si="57"/>
        <v>4.209085869762748</v>
      </c>
      <c r="V414">
        <v>25</v>
      </c>
      <c r="W414">
        <f t="shared" si="58"/>
        <v>1.3979400086720377</v>
      </c>
      <c r="X414">
        <v>350</v>
      </c>
      <c r="Y414">
        <f t="shared" si="59"/>
        <v>2.5440680443502757</v>
      </c>
      <c r="Z414">
        <v>6.4</v>
      </c>
      <c r="AA414">
        <f t="shared" si="60"/>
        <v>0.80617997398388719</v>
      </c>
      <c r="AB414">
        <v>3.3</v>
      </c>
      <c r="AC414">
        <f t="shared" si="61"/>
        <v>0.51851393987788741</v>
      </c>
      <c r="AD414" s="13">
        <v>200</v>
      </c>
      <c r="AE414">
        <f t="shared" si="62"/>
        <v>2.3010299956639813</v>
      </c>
      <c r="AF414" s="15">
        <v>60</v>
      </c>
      <c r="AG414">
        <f t="shared" si="63"/>
        <v>1.7781512503836436</v>
      </c>
      <c r="AH414" s="18">
        <v>7.8</v>
      </c>
    </row>
    <row r="415" spans="1:34" ht="16" x14ac:dyDescent="0.2">
      <c r="A415" s="2" t="s">
        <v>436</v>
      </c>
      <c r="B415" s="3">
        <v>200000</v>
      </c>
      <c r="C415">
        <v>3.9523999999999995</v>
      </c>
      <c r="D415" s="48">
        <v>4.6801000000000004</v>
      </c>
      <c r="F415" s="48">
        <v>3.0834000000000001</v>
      </c>
      <c r="G415" s="48">
        <v>12.834899999999999</v>
      </c>
      <c r="H415" s="5">
        <v>12.19</v>
      </c>
      <c r="I415" s="48">
        <v>25.429999999999996</v>
      </c>
      <c r="J415" s="48">
        <v>38.69</v>
      </c>
      <c r="K415" s="48">
        <v>35.869999999999997</v>
      </c>
      <c r="L415" s="3">
        <v>11000</v>
      </c>
      <c r="M415">
        <f t="shared" si="55"/>
        <v>4.0413926851582254</v>
      </c>
      <c r="N415" s="9">
        <v>172000</v>
      </c>
      <c r="O415" s="53">
        <v>68.099999999999994</v>
      </c>
      <c r="P415" s="53">
        <v>28.1</v>
      </c>
      <c r="Q415" s="53">
        <v>3.8</v>
      </c>
      <c r="R415" s="63">
        <v>22000</v>
      </c>
      <c r="S415">
        <f t="shared" si="56"/>
        <v>4.3424226808222066</v>
      </c>
      <c r="T415" s="27">
        <v>12000</v>
      </c>
      <c r="U415">
        <f t="shared" si="57"/>
        <v>4.0791812460476251</v>
      </c>
      <c r="V415">
        <v>20</v>
      </c>
      <c r="W415">
        <f t="shared" si="58"/>
        <v>1.3010299956639813</v>
      </c>
      <c r="X415">
        <v>78</v>
      </c>
      <c r="Y415">
        <f t="shared" si="59"/>
        <v>1.8920946026904804</v>
      </c>
      <c r="Z415">
        <v>6</v>
      </c>
      <c r="AA415">
        <f t="shared" si="60"/>
        <v>0.77815125038364363</v>
      </c>
      <c r="AB415">
        <v>5</v>
      </c>
      <c r="AC415">
        <f t="shared" si="61"/>
        <v>0.69897000433601886</v>
      </c>
      <c r="AD415" s="13">
        <v>340</v>
      </c>
      <c r="AE415">
        <f t="shared" si="62"/>
        <v>2.5314789170422549</v>
      </c>
      <c r="AF415" s="15">
        <v>20</v>
      </c>
      <c r="AG415">
        <f t="shared" si="63"/>
        <v>1.3010299956639813</v>
      </c>
      <c r="AH415" s="18">
        <v>9.6999999999999993</v>
      </c>
    </row>
    <row r="416" spans="1:34" ht="16" x14ac:dyDescent="0.2">
      <c r="A416" s="2" t="s">
        <v>437</v>
      </c>
      <c r="B416" s="3">
        <v>67000</v>
      </c>
      <c r="C416">
        <v>4.1478000000000002</v>
      </c>
      <c r="D416" s="48">
        <v>4.6971999999999996</v>
      </c>
      <c r="F416" s="48">
        <v>3.2607999999999997</v>
      </c>
      <c r="G416" s="48">
        <v>13.241</v>
      </c>
      <c r="H416" s="5">
        <v>10.29</v>
      </c>
      <c r="I416" s="48">
        <v>28.910000000000004</v>
      </c>
      <c r="J416" s="48">
        <v>37.78</v>
      </c>
      <c r="K416" s="48">
        <v>33.31</v>
      </c>
      <c r="L416" s="3">
        <v>3000</v>
      </c>
      <c r="M416">
        <f t="shared" si="55"/>
        <v>3.4771212547196626</v>
      </c>
      <c r="N416" s="9">
        <v>78000</v>
      </c>
      <c r="O416" s="53">
        <v>71.3</v>
      </c>
      <c r="P416" s="53">
        <v>22.6</v>
      </c>
      <c r="Q416" s="53">
        <v>6.1</v>
      </c>
      <c r="R416" s="63">
        <v>3060</v>
      </c>
      <c r="S416">
        <f t="shared" si="56"/>
        <v>3.4857214264815801</v>
      </c>
      <c r="T416" s="27">
        <v>3420</v>
      </c>
      <c r="U416">
        <f t="shared" si="57"/>
        <v>3.5340261060561349</v>
      </c>
      <c r="V416">
        <v>260</v>
      </c>
      <c r="W416">
        <f t="shared" si="58"/>
        <v>2.4149733479708178</v>
      </c>
      <c r="Y416" t="e">
        <f t="shared" si="59"/>
        <v>#NUM!</v>
      </c>
      <c r="Z416">
        <v>0.5</v>
      </c>
      <c r="AA416">
        <f t="shared" si="60"/>
        <v>-0.3010299956639812</v>
      </c>
      <c r="AC416" t="e">
        <f t="shared" si="61"/>
        <v>#NUM!</v>
      </c>
      <c r="AD416" s="71">
        <f>18*0.25</f>
        <v>4.5</v>
      </c>
      <c r="AE416">
        <f t="shared" si="62"/>
        <v>0.65321251377534373</v>
      </c>
      <c r="AF416" s="15"/>
      <c r="AG416" t="e">
        <f t="shared" si="63"/>
        <v>#NUM!</v>
      </c>
      <c r="AH416" s="18">
        <v>9.1</v>
      </c>
    </row>
    <row r="417" spans="1:34" ht="16" x14ac:dyDescent="0.2">
      <c r="A417" s="2" t="s">
        <v>438</v>
      </c>
      <c r="B417" s="3">
        <v>35000</v>
      </c>
      <c r="C417">
        <v>4.4729000000000001</v>
      </c>
      <c r="D417" s="48">
        <v>4.7209000000000003</v>
      </c>
      <c r="F417" s="48">
        <v>3.3595999999999999</v>
      </c>
      <c r="G417" s="48">
        <v>13.681699999999999</v>
      </c>
      <c r="H417" s="5">
        <v>12.13</v>
      </c>
      <c r="I417" s="48">
        <v>29.34</v>
      </c>
      <c r="J417" s="48">
        <v>40.090000000000003</v>
      </c>
      <c r="K417" s="48">
        <v>30.570000000000004</v>
      </c>
      <c r="L417" s="3">
        <v>120000</v>
      </c>
      <c r="M417">
        <f t="shared" si="55"/>
        <v>5.0791812460476251</v>
      </c>
      <c r="N417" s="9">
        <v>42000</v>
      </c>
      <c r="O417" s="53">
        <v>61.9</v>
      </c>
      <c r="P417" s="53">
        <v>20.6</v>
      </c>
      <c r="Q417" s="53">
        <v>17.5</v>
      </c>
      <c r="R417" s="63">
        <v>1620</v>
      </c>
      <c r="S417">
        <f t="shared" si="56"/>
        <v>3.2095150145426308</v>
      </c>
      <c r="T417" s="27">
        <v>3500</v>
      </c>
      <c r="U417">
        <f t="shared" si="57"/>
        <v>3.5440680443502757</v>
      </c>
      <c r="V417">
        <v>80</v>
      </c>
      <c r="W417">
        <f t="shared" si="58"/>
        <v>1.9030899869919435</v>
      </c>
      <c r="X417">
        <v>9.5</v>
      </c>
      <c r="Y417">
        <f t="shared" si="59"/>
        <v>0.97772360528884772</v>
      </c>
      <c r="Z417">
        <v>0.1</v>
      </c>
      <c r="AA417">
        <f t="shared" si="60"/>
        <v>-1</v>
      </c>
      <c r="AB417">
        <v>0.2</v>
      </c>
      <c r="AC417">
        <f t="shared" si="61"/>
        <v>-0.69897000433601875</v>
      </c>
      <c r="AD417" s="13">
        <v>40</v>
      </c>
      <c r="AE417">
        <f t="shared" si="62"/>
        <v>1.6020599913279623</v>
      </c>
      <c r="AF417" s="15"/>
      <c r="AG417" t="e">
        <f t="shared" si="63"/>
        <v>#NUM!</v>
      </c>
      <c r="AH417" s="18">
        <v>9.4</v>
      </c>
    </row>
    <row r="418" spans="1:34" ht="16" x14ac:dyDescent="0.2">
      <c r="A418" s="2" t="s">
        <v>439</v>
      </c>
      <c r="B418" s="3">
        <v>118000</v>
      </c>
      <c r="C418">
        <v>4.3506</v>
      </c>
      <c r="D418" s="48">
        <v>4.6752000000000002</v>
      </c>
      <c r="F418" s="48">
        <v>3.4308999999999998</v>
      </c>
      <c r="G418" s="48">
        <v>13.5878</v>
      </c>
      <c r="H418" s="5">
        <v>8.4700000000000006</v>
      </c>
      <c r="I418" s="48">
        <v>28.76</v>
      </c>
      <c r="J418" s="48">
        <v>39.46</v>
      </c>
      <c r="K418" s="48">
        <v>31.78</v>
      </c>
      <c r="L418" s="3">
        <v>3000</v>
      </c>
      <c r="M418">
        <f t="shared" si="55"/>
        <v>3.4771212547196626</v>
      </c>
      <c r="N418" s="9">
        <v>343000</v>
      </c>
      <c r="O418" s="53">
        <v>70.599999999999994</v>
      </c>
      <c r="P418" s="53">
        <v>17.600000000000001</v>
      </c>
      <c r="Q418" s="53">
        <v>11.8</v>
      </c>
      <c r="R418" s="63">
        <v>550</v>
      </c>
      <c r="S418">
        <f t="shared" si="56"/>
        <v>2.7403626894942437</v>
      </c>
      <c r="T418" s="27">
        <v>32841.5</v>
      </c>
      <c r="U418">
        <f t="shared" si="57"/>
        <v>4.5164229848312543</v>
      </c>
      <c r="V418">
        <v>10</v>
      </c>
      <c r="W418">
        <f t="shared" si="58"/>
        <v>1</v>
      </c>
      <c r="X418">
        <v>3.5</v>
      </c>
      <c r="Y418">
        <f t="shared" si="59"/>
        <v>0.54406804435027567</v>
      </c>
      <c r="Z418">
        <v>0.3</v>
      </c>
      <c r="AA418">
        <f t="shared" si="60"/>
        <v>-0.52287874528033762</v>
      </c>
      <c r="AB418">
        <v>0.5</v>
      </c>
      <c r="AC418">
        <f t="shared" si="61"/>
        <v>-0.3010299956639812</v>
      </c>
      <c r="AD418" s="13">
        <v>40</v>
      </c>
      <c r="AE418">
        <f t="shared" si="62"/>
        <v>1.6020599913279623</v>
      </c>
      <c r="AF418" s="15"/>
      <c r="AG418" t="e">
        <f t="shared" si="63"/>
        <v>#NUM!</v>
      </c>
      <c r="AH418" s="18">
        <v>9.5</v>
      </c>
    </row>
    <row r="419" spans="1:34" ht="16" x14ac:dyDescent="0.2">
      <c r="A419" s="2" t="s">
        <v>440</v>
      </c>
      <c r="B419" s="3">
        <v>77000</v>
      </c>
      <c r="C419">
        <v>4.4458000000000002</v>
      </c>
      <c r="D419" s="48">
        <v>4.6904000000000003</v>
      </c>
      <c r="F419" s="48">
        <v>3.4409000000000001</v>
      </c>
      <c r="G419" s="48">
        <v>13.700200000000001</v>
      </c>
      <c r="H419" s="5">
        <v>11.08</v>
      </c>
      <c r="I419" s="48">
        <v>29.78</v>
      </c>
      <c r="J419" s="48">
        <v>37.53</v>
      </c>
      <c r="K419" s="48">
        <v>32.68</v>
      </c>
      <c r="L419" s="3">
        <v>3000</v>
      </c>
      <c r="M419">
        <f t="shared" si="55"/>
        <v>3.4771212547196626</v>
      </c>
      <c r="N419" s="9">
        <v>51000</v>
      </c>
      <c r="O419" s="53">
        <v>70.099999999999994</v>
      </c>
      <c r="P419" s="53">
        <v>16.899999999999999</v>
      </c>
      <c r="Q419" s="53">
        <v>13</v>
      </c>
      <c r="R419" s="63">
        <v>970</v>
      </c>
      <c r="S419">
        <f t="shared" si="56"/>
        <v>2.9867717342662448</v>
      </c>
      <c r="T419" s="27">
        <v>60000</v>
      </c>
      <c r="U419">
        <f t="shared" si="57"/>
        <v>4.7781512503836439</v>
      </c>
      <c r="V419">
        <v>105</v>
      </c>
      <c r="W419">
        <f t="shared" si="58"/>
        <v>2.0211892990699383</v>
      </c>
      <c r="X419">
        <v>41</v>
      </c>
      <c r="Y419">
        <f t="shared" si="59"/>
        <v>1.6127838567197355</v>
      </c>
      <c r="Z419">
        <v>0.9</v>
      </c>
      <c r="AA419">
        <f t="shared" si="60"/>
        <v>-4.5757490560675115E-2</v>
      </c>
      <c r="AB419">
        <v>1</v>
      </c>
      <c r="AC419">
        <f t="shared" si="61"/>
        <v>0</v>
      </c>
      <c r="AD419" s="71">
        <v>120</v>
      </c>
      <c r="AE419">
        <f t="shared" si="62"/>
        <v>2.0791812460476247</v>
      </c>
      <c r="AF419" s="15"/>
      <c r="AG419" t="e">
        <f t="shared" si="63"/>
        <v>#NUM!</v>
      </c>
      <c r="AH419" s="18">
        <v>9.6</v>
      </c>
    </row>
    <row r="420" spans="1:34" ht="16" x14ac:dyDescent="0.2">
      <c r="A420" s="2" t="s">
        <v>441</v>
      </c>
      <c r="B420" s="3">
        <v>56000</v>
      </c>
      <c r="C420">
        <v>4.1402000000000001</v>
      </c>
      <c r="D420" s="48">
        <v>4.7539999999999996</v>
      </c>
      <c r="F420" s="48">
        <v>3.2932000000000001</v>
      </c>
      <c r="G420" s="48">
        <v>13.292999999999999</v>
      </c>
      <c r="H420" s="5">
        <v>9.6300000000000008</v>
      </c>
      <c r="I420" s="48">
        <v>28.9</v>
      </c>
      <c r="J420" s="48">
        <v>35.340000000000003</v>
      </c>
      <c r="K420" s="48">
        <v>35.76</v>
      </c>
      <c r="L420" s="3">
        <v>7000</v>
      </c>
      <c r="M420">
        <f t="shared" si="55"/>
        <v>3.8450980400142569</v>
      </c>
      <c r="N420" s="9">
        <v>38000</v>
      </c>
      <c r="O420" s="53">
        <v>56.100000000000009</v>
      </c>
      <c r="P420" s="53">
        <v>8.8000000000000007</v>
      </c>
      <c r="Q420" s="53">
        <v>35.1</v>
      </c>
      <c r="R420" s="63">
        <v>5817</v>
      </c>
      <c r="S420">
        <f t="shared" si="56"/>
        <v>3.7646990637983677</v>
      </c>
      <c r="T420" s="27">
        <v>37500</v>
      </c>
      <c r="U420">
        <f t="shared" si="57"/>
        <v>4.5740312677277188</v>
      </c>
      <c r="V420">
        <v>1.25</v>
      </c>
      <c r="W420">
        <f t="shared" si="58"/>
        <v>9.691001300805642E-2</v>
      </c>
      <c r="X420">
        <v>51</v>
      </c>
      <c r="Y420">
        <f t="shared" si="59"/>
        <v>1.7075701760979363</v>
      </c>
      <c r="Z420">
        <v>1.9</v>
      </c>
      <c r="AA420">
        <f t="shared" si="60"/>
        <v>0.27875360095282892</v>
      </c>
      <c r="AB420">
        <v>3</v>
      </c>
      <c r="AC420">
        <f t="shared" si="61"/>
        <v>0.47712125471966244</v>
      </c>
      <c r="AD420" s="13">
        <v>400</v>
      </c>
      <c r="AE420">
        <f t="shared" si="62"/>
        <v>2.6020599913279625</v>
      </c>
      <c r="AF420" s="15">
        <v>20</v>
      </c>
      <c r="AG420">
        <f t="shared" si="63"/>
        <v>1.3010299956639813</v>
      </c>
      <c r="AH420" s="18">
        <v>9.3000000000000007</v>
      </c>
    </row>
    <row r="421" spans="1:34" ht="16" x14ac:dyDescent="0.2">
      <c r="A421" s="2" t="s">
        <v>442</v>
      </c>
      <c r="B421" s="3">
        <v>60000</v>
      </c>
      <c r="C421">
        <v>4.0594999999999999</v>
      </c>
      <c r="D421" s="48">
        <v>4.7398999999999996</v>
      </c>
      <c r="F421" s="48">
        <v>3.1537999999999995</v>
      </c>
      <c r="G421" s="48">
        <v>13.0852</v>
      </c>
      <c r="H421" s="5">
        <v>11.6</v>
      </c>
      <c r="I421" s="48">
        <v>27.639999999999997</v>
      </c>
      <c r="J421" s="48">
        <v>36.340000000000003</v>
      </c>
      <c r="K421" s="48">
        <v>36.01</v>
      </c>
      <c r="L421" s="3">
        <v>15000</v>
      </c>
      <c r="M421">
        <f t="shared" si="55"/>
        <v>4.1760912590556813</v>
      </c>
      <c r="N421" s="9">
        <v>72000</v>
      </c>
      <c r="O421" s="53">
        <v>68.5</v>
      </c>
      <c r="P421" s="53">
        <v>19.399999999999999</v>
      </c>
      <c r="Q421" s="53">
        <v>12</v>
      </c>
      <c r="R421" s="63"/>
      <c r="T421" s="27">
        <v>181000</v>
      </c>
      <c r="U421">
        <f t="shared" si="57"/>
        <v>5.2576785748691846</v>
      </c>
      <c r="W421" t="e">
        <f t="shared" si="58"/>
        <v>#NUM!</v>
      </c>
      <c r="X421">
        <v>3125</v>
      </c>
      <c r="Y421">
        <f t="shared" si="59"/>
        <v>3.4948500216800942</v>
      </c>
      <c r="AB421">
        <v>0.3</v>
      </c>
      <c r="AC421">
        <f t="shared" si="61"/>
        <v>-0.52287874528033762</v>
      </c>
      <c r="AD421" s="13">
        <v>260</v>
      </c>
      <c r="AE421">
        <f t="shared" si="62"/>
        <v>2.4149733479708178</v>
      </c>
      <c r="AF421" s="15">
        <v>50</v>
      </c>
      <c r="AG421">
        <f t="shared" si="63"/>
        <v>1.6989700043360187</v>
      </c>
      <c r="AH421" s="18">
        <v>9</v>
      </c>
    </row>
    <row r="422" spans="1:34" ht="16" x14ac:dyDescent="0.2">
      <c r="A422" s="2" t="s">
        <v>443</v>
      </c>
      <c r="B422" s="3">
        <v>112000</v>
      </c>
      <c r="C422">
        <v>4.0331000000000001</v>
      </c>
      <c r="D422" s="48">
        <v>4.6623000000000001</v>
      </c>
      <c r="F422" s="48">
        <v>3.2778999999999994</v>
      </c>
      <c r="G422" s="48">
        <v>13.1052</v>
      </c>
      <c r="H422" s="5">
        <v>10.61</v>
      </c>
      <c r="I422" s="48">
        <v>26.8</v>
      </c>
      <c r="J422" s="48">
        <v>37.68</v>
      </c>
      <c r="K422" s="48">
        <v>35.520000000000003</v>
      </c>
      <c r="L422" s="3">
        <v>3000</v>
      </c>
      <c r="M422">
        <f t="shared" si="55"/>
        <v>3.4771212547196626</v>
      </c>
      <c r="N422" s="9">
        <v>100000</v>
      </c>
      <c r="O422" s="53">
        <v>76.7</v>
      </c>
      <c r="P422" s="53">
        <v>10</v>
      </c>
      <c r="Q422" s="53">
        <v>13.3</v>
      </c>
      <c r="R422" s="63">
        <v>1540</v>
      </c>
      <c r="S422">
        <f t="shared" si="56"/>
        <v>3.1875207208364631</v>
      </c>
      <c r="T422" s="27">
        <v>1780</v>
      </c>
      <c r="U422">
        <f t="shared" si="57"/>
        <v>3.2504200023088941</v>
      </c>
      <c r="V422">
        <v>25</v>
      </c>
      <c r="W422">
        <f t="shared" si="58"/>
        <v>1.3979400086720377</v>
      </c>
      <c r="Y422" t="e">
        <f t="shared" si="59"/>
        <v>#NUM!</v>
      </c>
      <c r="Z422">
        <v>2.6</v>
      </c>
      <c r="AA422">
        <f t="shared" si="60"/>
        <v>0.41497334797081797</v>
      </c>
      <c r="AC422" t="e">
        <f t="shared" si="61"/>
        <v>#NUM!</v>
      </c>
      <c r="AD422" s="13">
        <v>340</v>
      </c>
      <c r="AE422">
        <f t="shared" si="62"/>
        <v>2.5314789170422549</v>
      </c>
      <c r="AF422" s="15">
        <v>70</v>
      </c>
      <c r="AG422">
        <f t="shared" si="63"/>
        <v>1.8450980400142569</v>
      </c>
      <c r="AH422" s="18">
        <v>9.5</v>
      </c>
    </row>
    <row r="423" spans="1:34" ht="16" x14ac:dyDescent="0.2">
      <c r="A423" s="2" t="s">
        <v>444</v>
      </c>
      <c r="B423" s="3">
        <v>93000</v>
      </c>
      <c r="C423">
        <v>4.18</v>
      </c>
      <c r="D423" s="48">
        <v>4.7043999999999997</v>
      </c>
      <c r="F423" s="48">
        <v>3.2706</v>
      </c>
      <c r="G423" s="48">
        <v>13.2743</v>
      </c>
      <c r="H423" s="5">
        <v>9.9600000000000009</v>
      </c>
      <c r="I423" s="48">
        <v>25.95</v>
      </c>
      <c r="J423" s="48">
        <v>38.590000000000003</v>
      </c>
      <c r="K423" s="48">
        <v>35.46</v>
      </c>
      <c r="L423" s="3">
        <v>1000</v>
      </c>
      <c r="M423">
        <f t="shared" si="55"/>
        <v>3</v>
      </c>
      <c r="N423" s="9">
        <v>96000</v>
      </c>
      <c r="O423" s="53">
        <v>62.8</v>
      </c>
      <c r="P423" s="53">
        <v>29.7</v>
      </c>
      <c r="Q423" s="53">
        <v>7.6</v>
      </c>
      <c r="R423" s="63">
        <v>580</v>
      </c>
      <c r="S423">
        <f t="shared" si="56"/>
        <v>2.7634279935629373</v>
      </c>
      <c r="T423" s="27">
        <v>3230</v>
      </c>
      <c r="U423">
        <f t="shared" si="57"/>
        <v>3.509202522331103</v>
      </c>
      <c r="V423">
        <v>1.25</v>
      </c>
      <c r="W423">
        <f t="shared" si="58"/>
        <v>9.691001300805642E-2</v>
      </c>
      <c r="X423">
        <v>3</v>
      </c>
      <c r="Y423">
        <f t="shared" si="59"/>
        <v>0.47712125471966244</v>
      </c>
      <c r="Z423">
        <v>0.1</v>
      </c>
      <c r="AA423">
        <f t="shared" si="60"/>
        <v>-1</v>
      </c>
      <c r="AB423">
        <v>0.7</v>
      </c>
      <c r="AC423">
        <f t="shared" si="61"/>
        <v>-0.15490195998574319</v>
      </c>
      <c r="AD423" s="13">
        <v>400</v>
      </c>
      <c r="AE423">
        <f t="shared" si="62"/>
        <v>2.6020599913279625</v>
      </c>
      <c r="AF423" s="15"/>
      <c r="AG423" t="e">
        <f t="shared" si="63"/>
        <v>#NUM!</v>
      </c>
      <c r="AH423" s="18">
        <v>9.4</v>
      </c>
    </row>
    <row r="424" spans="1:34" ht="16" x14ac:dyDescent="0.2">
      <c r="A424" s="2" t="s">
        <v>445</v>
      </c>
      <c r="B424" s="3">
        <v>93000</v>
      </c>
      <c r="C424">
        <v>4.0037000000000003</v>
      </c>
      <c r="D424" s="48">
        <v>4.7165999999999997</v>
      </c>
      <c r="F424" s="48">
        <v>3.2475999999999998</v>
      </c>
      <c r="G424" s="48">
        <v>13.084199999999999</v>
      </c>
      <c r="H424" s="5">
        <v>7.62</v>
      </c>
      <c r="I424" s="48">
        <v>25.15</v>
      </c>
      <c r="J424" s="48">
        <v>38.76</v>
      </c>
      <c r="K424" s="48">
        <v>36.090000000000003</v>
      </c>
      <c r="L424" s="3">
        <v>1000</v>
      </c>
      <c r="M424">
        <f t="shared" si="55"/>
        <v>3</v>
      </c>
      <c r="N424" s="9">
        <v>79000</v>
      </c>
      <c r="O424" s="53">
        <v>70.599999999999994</v>
      </c>
      <c r="P424" s="53">
        <v>19.3</v>
      </c>
      <c r="Q424" s="53">
        <v>10.1</v>
      </c>
      <c r="R424" s="63">
        <v>2560</v>
      </c>
      <c r="S424">
        <f t="shared" si="56"/>
        <v>3.4082399653118496</v>
      </c>
      <c r="T424" s="27">
        <v>14528.5</v>
      </c>
      <c r="U424">
        <f t="shared" si="57"/>
        <v>4.1622207777287947</v>
      </c>
      <c r="V424">
        <v>1.25</v>
      </c>
      <c r="W424">
        <f t="shared" si="58"/>
        <v>9.691001300805642E-2</v>
      </c>
      <c r="X424">
        <v>6.5</v>
      </c>
      <c r="Y424">
        <f t="shared" si="59"/>
        <v>0.81291335664285558</v>
      </c>
      <c r="Z424">
        <v>4.2</v>
      </c>
      <c r="AA424">
        <f t="shared" si="60"/>
        <v>0.62324929039790045</v>
      </c>
      <c r="AB424">
        <v>3.4</v>
      </c>
      <c r="AC424">
        <f t="shared" si="61"/>
        <v>0.53147891704225514</v>
      </c>
      <c r="AD424" s="13">
        <v>160</v>
      </c>
      <c r="AE424">
        <f t="shared" si="62"/>
        <v>2.2041199826559246</v>
      </c>
      <c r="AF424" s="15">
        <v>20</v>
      </c>
      <c r="AG424">
        <f t="shared" si="63"/>
        <v>1.3010299956639813</v>
      </c>
      <c r="AH424" s="18">
        <v>9.5</v>
      </c>
    </row>
    <row r="425" spans="1:34" ht="16" x14ac:dyDescent="0.2">
      <c r="A425" s="2" t="s">
        <v>446</v>
      </c>
      <c r="B425" s="3">
        <v>72000</v>
      </c>
      <c r="C425">
        <v>4.0011999999999999</v>
      </c>
      <c r="D425" s="48">
        <v>4.7230999999999996</v>
      </c>
      <c r="F425" s="48">
        <v>3.15</v>
      </c>
      <c r="G425" s="48">
        <v>12.971499999999999</v>
      </c>
      <c r="H425" s="5">
        <v>8.2899999999999991</v>
      </c>
      <c r="I425" s="48">
        <v>25.44</v>
      </c>
      <c r="J425" s="48">
        <v>37.5</v>
      </c>
      <c r="K425" s="48">
        <v>37.049999999999997</v>
      </c>
      <c r="L425" s="3">
        <v>1000</v>
      </c>
      <c r="M425">
        <f t="shared" si="55"/>
        <v>3</v>
      </c>
      <c r="N425" s="9">
        <v>74000</v>
      </c>
      <c r="O425" s="53">
        <v>63.4</v>
      </c>
      <c r="P425" s="53">
        <v>23.2</v>
      </c>
      <c r="Q425" s="53">
        <v>13.4</v>
      </c>
      <c r="R425" s="63">
        <v>590</v>
      </c>
      <c r="S425">
        <f t="shared" si="56"/>
        <v>2.7708520116421442</v>
      </c>
      <c r="T425" s="27">
        <v>700</v>
      </c>
      <c r="U425">
        <f t="shared" si="57"/>
        <v>2.8450980400142569</v>
      </c>
      <c r="V425">
        <v>15</v>
      </c>
      <c r="W425">
        <f t="shared" si="58"/>
        <v>1.1760912590556813</v>
      </c>
      <c r="X425">
        <v>8.5</v>
      </c>
      <c r="Y425">
        <f t="shared" si="59"/>
        <v>0.92941892571429274</v>
      </c>
      <c r="Z425">
        <v>5.7</v>
      </c>
      <c r="AA425">
        <f t="shared" si="60"/>
        <v>0.75587485567249146</v>
      </c>
      <c r="AB425">
        <v>2.1</v>
      </c>
      <c r="AC425">
        <f t="shared" si="61"/>
        <v>0.3222192947339193</v>
      </c>
      <c r="AD425" s="13">
        <v>90</v>
      </c>
      <c r="AE425">
        <f t="shared" si="62"/>
        <v>1.954242509439325</v>
      </c>
      <c r="AF425" s="15"/>
      <c r="AG425" t="e">
        <f t="shared" si="63"/>
        <v>#NUM!</v>
      </c>
      <c r="AH425" s="18">
        <v>8.9</v>
      </c>
    </row>
    <row r="426" spans="1:34" ht="16" x14ac:dyDescent="0.2">
      <c r="A426" s="2" t="s">
        <v>447</v>
      </c>
      <c r="B426" s="3">
        <v>69000</v>
      </c>
      <c r="C426">
        <v>3.9207000000000001</v>
      </c>
      <c r="D426" s="48">
        <v>4.7740999999999998</v>
      </c>
      <c r="F426" s="48">
        <v>3.1126</v>
      </c>
      <c r="G426" s="48">
        <v>12.8964</v>
      </c>
      <c r="H426" s="5">
        <v>9.25</v>
      </c>
      <c r="I426" s="48">
        <v>26.27</v>
      </c>
      <c r="J426" s="48">
        <v>36</v>
      </c>
      <c r="K426" s="48">
        <v>37.72</v>
      </c>
      <c r="L426" s="3">
        <v>2000</v>
      </c>
      <c r="M426">
        <f t="shared" si="55"/>
        <v>3.3010299956639813</v>
      </c>
      <c r="N426" s="9">
        <v>41000</v>
      </c>
      <c r="O426" s="53">
        <v>38.299999999999997</v>
      </c>
      <c r="P426" s="53">
        <v>26.700000000000003</v>
      </c>
      <c r="Q426" s="53">
        <v>35</v>
      </c>
      <c r="R426" s="63">
        <v>570</v>
      </c>
      <c r="S426">
        <f t="shared" si="56"/>
        <v>2.7558748556724915</v>
      </c>
      <c r="T426" s="27">
        <v>880</v>
      </c>
      <c r="U426">
        <f t="shared" si="57"/>
        <v>2.9444826721501687</v>
      </c>
      <c r="V426">
        <v>5</v>
      </c>
      <c r="W426">
        <f t="shared" si="58"/>
        <v>0.69897000433601886</v>
      </c>
      <c r="X426">
        <v>2.5</v>
      </c>
      <c r="Y426">
        <f t="shared" si="59"/>
        <v>0.3979400086720376</v>
      </c>
      <c r="Z426">
        <v>0.9</v>
      </c>
      <c r="AA426">
        <f t="shared" si="60"/>
        <v>-4.5757490560675115E-2</v>
      </c>
      <c r="AB426">
        <v>0.7</v>
      </c>
      <c r="AC426">
        <f t="shared" si="61"/>
        <v>-0.15490195998574319</v>
      </c>
      <c r="AD426" s="13">
        <v>19</v>
      </c>
      <c r="AE426">
        <f t="shared" si="62"/>
        <v>1.2787536009528289</v>
      </c>
      <c r="AF426" s="15"/>
      <c r="AG426" t="e">
        <f t="shared" si="63"/>
        <v>#NUM!</v>
      </c>
      <c r="AH426" s="18">
        <v>9.1999999999999993</v>
      </c>
    </row>
    <row r="427" spans="1:34" ht="16" x14ac:dyDescent="0.2">
      <c r="A427" s="2" t="s">
        <v>448</v>
      </c>
      <c r="B427" s="3">
        <v>74000</v>
      </c>
      <c r="C427">
        <v>3.6667999999999998</v>
      </c>
      <c r="D427" s="48">
        <v>4.7441000000000004</v>
      </c>
      <c r="F427" s="48">
        <v>3.0682</v>
      </c>
      <c r="G427" s="48">
        <v>12.601100000000001</v>
      </c>
      <c r="H427" s="5">
        <v>8.39</v>
      </c>
      <c r="I427" s="48">
        <v>26.33</v>
      </c>
      <c r="J427" s="48">
        <v>37.14</v>
      </c>
      <c r="K427" s="48">
        <v>36.53</v>
      </c>
      <c r="L427" s="3">
        <v>2000</v>
      </c>
      <c r="M427">
        <f t="shared" si="55"/>
        <v>3.3010299956639813</v>
      </c>
      <c r="N427" s="9">
        <v>107000</v>
      </c>
      <c r="O427" s="53">
        <v>68.5</v>
      </c>
      <c r="P427" s="53">
        <v>21.6</v>
      </c>
      <c r="Q427" s="53">
        <v>9.9</v>
      </c>
      <c r="R427" s="63"/>
      <c r="T427" s="27">
        <v>1830</v>
      </c>
      <c r="U427">
        <f t="shared" si="57"/>
        <v>3.2624510897304293</v>
      </c>
      <c r="W427" t="e">
        <f t="shared" si="58"/>
        <v>#NUM!</v>
      </c>
      <c r="X427">
        <v>12</v>
      </c>
      <c r="Y427">
        <f t="shared" si="59"/>
        <v>1.0791812460476249</v>
      </c>
      <c r="AB427">
        <v>5.2</v>
      </c>
      <c r="AC427">
        <f t="shared" si="61"/>
        <v>0.71600334363479923</v>
      </c>
      <c r="AD427" s="13">
        <v>160</v>
      </c>
      <c r="AE427">
        <f t="shared" si="62"/>
        <v>2.2041199826559246</v>
      </c>
      <c r="AF427" s="15"/>
      <c r="AG427" t="e">
        <f t="shared" si="63"/>
        <v>#NUM!</v>
      </c>
      <c r="AH427" s="18">
        <v>7</v>
      </c>
    </row>
    <row r="428" spans="1:34" ht="16" x14ac:dyDescent="0.2">
      <c r="A428" s="2" t="s">
        <v>449</v>
      </c>
      <c r="B428" s="3">
        <v>177000</v>
      </c>
      <c r="C428">
        <v>4.3634000000000004</v>
      </c>
      <c r="D428" s="48">
        <v>4.5904999999999996</v>
      </c>
      <c r="F428" s="48">
        <v>3.3157000000000001</v>
      </c>
      <c r="G428" s="48">
        <v>13.387599999999999</v>
      </c>
      <c r="H428" s="5">
        <v>8.11</v>
      </c>
      <c r="I428" s="48">
        <v>26.87</v>
      </c>
      <c r="J428" s="48">
        <v>37.65</v>
      </c>
      <c r="K428" s="48">
        <v>35.479999999999997</v>
      </c>
      <c r="L428" s="3">
        <v>3000</v>
      </c>
      <c r="M428">
        <f t="shared" si="55"/>
        <v>3.4771212547196626</v>
      </c>
      <c r="N428" s="9">
        <v>119000</v>
      </c>
      <c r="O428" s="53">
        <v>70.8</v>
      </c>
      <c r="P428" s="53">
        <v>20.8</v>
      </c>
      <c r="Q428" s="53">
        <v>8.4</v>
      </c>
      <c r="R428" s="63">
        <v>470</v>
      </c>
      <c r="S428">
        <f t="shared" si="56"/>
        <v>2.6720978579357175</v>
      </c>
      <c r="T428" s="27">
        <v>1410</v>
      </c>
      <c r="U428">
        <f t="shared" si="57"/>
        <v>3.1492191126553797</v>
      </c>
      <c r="V428">
        <v>15</v>
      </c>
      <c r="W428">
        <f t="shared" si="58"/>
        <v>1.1760912590556813</v>
      </c>
      <c r="X428">
        <v>1</v>
      </c>
      <c r="Y428">
        <f t="shared" si="59"/>
        <v>0</v>
      </c>
      <c r="Z428">
        <v>3.4444444444444446</v>
      </c>
      <c r="AA428">
        <f t="shared" si="60"/>
        <v>0.53711918439494788</v>
      </c>
      <c r="AB428">
        <v>2.2999999999999998</v>
      </c>
      <c r="AC428">
        <f t="shared" si="61"/>
        <v>0.36172783601759284</v>
      </c>
      <c r="AD428" s="13">
        <v>250</v>
      </c>
      <c r="AE428">
        <f t="shared" si="62"/>
        <v>2.3979400086720375</v>
      </c>
      <c r="AF428" s="15">
        <v>20</v>
      </c>
      <c r="AG428">
        <f t="shared" si="63"/>
        <v>1.3010299956639813</v>
      </c>
      <c r="AH428" s="18">
        <v>8.3000000000000007</v>
      </c>
    </row>
    <row r="429" spans="1:34" ht="16" x14ac:dyDescent="0.2">
      <c r="A429" s="2" t="s">
        <v>450</v>
      </c>
      <c r="B429" s="3">
        <v>176000</v>
      </c>
      <c r="C429">
        <v>4.5476999999999999</v>
      </c>
      <c r="D429" s="48">
        <v>4.5650000000000004</v>
      </c>
      <c r="F429" s="48">
        <v>3.4193000000000002</v>
      </c>
      <c r="G429" s="48">
        <v>13.644299999999998</v>
      </c>
      <c r="H429" s="5">
        <v>11.94</v>
      </c>
      <c r="I429" s="48">
        <v>28.939999999999998</v>
      </c>
      <c r="J429" s="48">
        <v>40.49</v>
      </c>
      <c r="K429" s="48">
        <v>30.579999999999995</v>
      </c>
      <c r="L429" s="3">
        <v>3000</v>
      </c>
      <c r="M429">
        <f t="shared" si="55"/>
        <v>3.4771212547196626</v>
      </c>
      <c r="N429" s="9">
        <v>245000</v>
      </c>
      <c r="O429" s="53">
        <v>70.2</v>
      </c>
      <c r="P429" s="53">
        <v>19.5</v>
      </c>
      <c r="Q429" s="53">
        <v>10.3</v>
      </c>
      <c r="R429" s="63">
        <v>670</v>
      </c>
      <c r="S429">
        <f t="shared" si="56"/>
        <v>2.8260748027008264</v>
      </c>
      <c r="T429" s="27">
        <v>1510</v>
      </c>
      <c r="U429">
        <f t="shared" si="57"/>
        <v>3.1789769472931693</v>
      </c>
      <c r="V429">
        <v>30</v>
      </c>
      <c r="W429">
        <f t="shared" si="58"/>
        <v>1.4771212547196624</v>
      </c>
      <c r="X429">
        <v>1.5</v>
      </c>
      <c r="Y429">
        <f t="shared" si="59"/>
        <v>0.17609125905568124</v>
      </c>
      <c r="Z429">
        <v>3</v>
      </c>
      <c r="AA429">
        <f t="shared" si="60"/>
        <v>0.47712125471966244</v>
      </c>
      <c r="AB429">
        <v>2.2999999999999998</v>
      </c>
      <c r="AC429">
        <f t="shared" si="61"/>
        <v>0.36172783601759284</v>
      </c>
      <c r="AD429" s="13">
        <v>190</v>
      </c>
      <c r="AE429">
        <f t="shared" si="62"/>
        <v>2.2787536009528289</v>
      </c>
      <c r="AF429" s="15">
        <v>20</v>
      </c>
      <c r="AG429">
        <f t="shared" si="63"/>
        <v>1.3010299956639813</v>
      </c>
      <c r="AH429" s="18">
        <v>8.4</v>
      </c>
    </row>
    <row r="430" spans="1:34" ht="16" x14ac:dyDescent="0.2">
      <c r="A430" s="2" t="s">
        <v>451</v>
      </c>
      <c r="B430" s="3">
        <v>184000</v>
      </c>
      <c r="C430">
        <v>4.7309000000000001</v>
      </c>
      <c r="D430" s="48">
        <v>4.5754999999999999</v>
      </c>
      <c r="F430" s="48">
        <v>3.4570999999999996</v>
      </c>
      <c r="G430" s="48">
        <v>13.8949</v>
      </c>
      <c r="H430" s="5">
        <v>9.48</v>
      </c>
      <c r="I430" s="48">
        <v>28.03</v>
      </c>
      <c r="J430" s="48">
        <v>38.21</v>
      </c>
      <c r="K430" s="48">
        <v>33.76</v>
      </c>
      <c r="L430" s="3">
        <v>4000</v>
      </c>
      <c r="M430">
        <f t="shared" si="55"/>
        <v>3.6020599913279625</v>
      </c>
      <c r="N430" s="11"/>
      <c r="O430" s="54"/>
      <c r="P430" s="54"/>
      <c r="Q430" s="54">
        <v>0</v>
      </c>
      <c r="R430" s="63">
        <v>1500</v>
      </c>
      <c r="S430">
        <f t="shared" si="56"/>
        <v>3.1760912590556813</v>
      </c>
      <c r="T430" s="27">
        <v>1540</v>
      </c>
      <c r="U430">
        <f t="shared" si="57"/>
        <v>3.1875207208364631</v>
      </c>
      <c r="V430">
        <v>60</v>
      </c>
      <c r="W430">
        <f t="shared" si="58"/>
        <v>1.7781512503836436</v>
      </c>
      <c r="X430">
        <v>2</v>
      </c>
      <c r="Y430">
        <f t="shared" si="59"/>
        <v>0.3010299956639812</v>
      </c>
      <c r="Z430">
        <v>12.1</v>
      </c>
      <c r="AA430">
        <f t="shared" si="60"/>
        <v>1.0827853703164501</v>
      </c>
      <c r="AB430">
        <v>4.7</v>
      </c>
      <c r="AC430">
        <f t="shared" si="61"/>
        <v>0.67209785793571752</v>
      </c>
      <c r="AD430" s="13">
        <v>530</v>
      </c>
      <c r="AE430">
        <f t="shared" si="62"/>
        <v>2.7242758696007892</v>
      </c>
      <c r="AF430" s="15"/>
      <c r="AG430" t="e">
        <f t="shared" si="63"/>
        <v>#NUM!</v>
      </c>
      <c r="AH430" s="18">
        <v>5.3</v>
      </c>
    </row>
    <row r="431" spans="1:34" ht="16" x14ac:dyDescent="0.2">
      <c r="A431" s="2" t="s">
        <v>452</v>
      </c>
      <c r="B431" s="3">
        <v>134000</v>
      </c>
      <c r="C431">
        <v>4.5369999999999999</v>
      </c>
      <c r="D431" s="48">
        <v>4.5827999999999998</v>
      </c>
      <c r="F431" s="48">
        <v>3.5015999999999998</v>
      </c>
      <c r="G431" s="48">
        <v>13.7432</v>
      </c>
      <c r="H431" s="5">
        <v>12.33</v>
      </c>
      <c r="I431" s="48">
        <v>27.639999999999997</v>
      </c>
      <c r="J431" s="48">
        <v>39.36</v>
      </c>
      <c r="K431" s="48">
        <v>33</v>
      </c>
      <c r="L431" s="3">
        <v>4000</v>
      </c>
      <c r="M431">
        <f t="shared" si="55"/>
        <v>3.6020599913279625</v>
      </c>
      <c r="N431" s="9">
        <v>170000</v>
      </c>
      <c r="O431" s="53">
        <v>68.8</v>
      </c>
      <c r="P431" s="53">
        <v>21.5</v>
      </c>
      <c r="Q431" s="53">
        <v>9.8000000000000007</v>
      </c>
      <c r="R431" s="63">
        <v>1430</v>
      </c>
      <c r="S431">
        <f t="shared" si="56"/>
        <v>3.1553360374650619</v>
      </c>
      <c r="T431" s="27">
        <v>1750</v>
      </c>
      <c r="U431">
        <f t="shared" si="57"/>
        <v>3.2430380486862944</v>
      </c>
      <c r="V431">
        <v>45</v>
      </c>
      <c r="W431">
        <f t="shared" si="58"/>
        <v>1.6532125137753437</v>
      </c>
      <c r="X431">
        <v>11.5</v>
      </c>
      <c r="Y431">
        <f t="shared" si="59"/>
        <v>1.0606978403536116</v>
      </c>
      <c r="Z431">
        <v>20.111111111111111</v>
      </c>
      <c r="AA431">
        <f t="shared" si="60"/>
        <v>1.3034360654298596</v>
      </c>
      <c r="AB431">
        <v>7</v>
      </c>
      <c r="AC431">
        <f t="shared" si="61"/>
        <v>0.84509804001425681</v>
      </c>
      <c r="AD431" s="13">
        <v>180</v>
      </c>
      <c r="AE431">
        <f t="shared" si="62"/>
        <v>2.255272505103306</v>
      </c>
      <c r="AF431" s="15"/>
      <c r="AG431" t="e">
        <f t="shared" si="63"/>
        <v>#NUM!</v>
      </c>
      <c r="AH431" s="18">
        <v>8.1999999999999993</v>
      </c>
    </row>
    <row r="432" spans="1:34" ht="16" x14ac:dyDescent="0.2">
      <c r="A432" s="2" t="s">
        <v>453</v>
      </c>
      <c r="B432" s="3">
        <v>150000</v>
      </c>
      <c r="C432">
        <v>4.3902000000000001</v>
      </c>
      <c r="D432" s="48">
        <v>4.5704000000000002</v>
      </c>
      <c r="F432" s="48">
        <v>3.2793999999999999</v>
      </c>
      <c r="G432" s="48">
        <v>13.329599999999999</v>
      </c>
      <c r="H432" s="5">
        <v>9.16</v>
      </c>
      <c r="I432" s="48">
        <v>26.8</v>
      </c>
      <c r="J432" s="48">
        <v>37.76</v>
      </c>
      <c r="K432" s="48">
        <v>35.44</v>
      </c>
      <c r="L432" s="3">
        <v>8000</v>
      </c>
      <c r="M432">
        <f t="shared" si="55"/>
        <v>3.9030899869919438</v>
      </c>
      <c r="N432" s="9">
        <v>138000</v>
      </c>
      <c r="O432" s="53">
        <v>62.9</v>
      </c>
      <c r="P432" s="53">
        <v>29.799999999999997</v>
      </c>
      <c r="Q432" s="53">
        <v>7.3</v>
      </c>
      <c r="R432" s="63">
        <v>10707.5</v>
      </c>
      <c r="S432">
        <f t="shared" si="56"/>
        <v>4.0296880830686073</v>
      </c>
      <c r="T432" s="27">
        <v>5940.5</v>
      </c>
      <c r="U432">
        <f t="shared" si="57"/>
        <v>3.7738230002172659</v>
      </c>
      <c r="V432">
        <v>125</v>
      </c>
      <c r="W432">
        <f t="shared" si="58"/>
        <v>2.0969100130080562</v>
      </c>
      <c r="X432">
        <v>21</v>
      </c>
      <c r="Y432">
        <f t="shared" si="59"/>
        <v>1.3222192947339193</v>
      </c>
      <c r="Z432">
        <v>4.0999999999999996</v>
      </c>
      <c r="AA432">
        <f t="shared" si="60"/>
        <v>0.61278385671973545</v>
      </c>
      <c r="AB432">
        <v>2.8</v>
      </c>
      <c r="AC432">
        <f t="shared" si="61"/>
        <v>0.44715803134221921</v>
      </c>
      <c r="AD432" s="13">
        <v>190</v>
      </c>
      <c r="AE432">
        <f t="shared" si="62"/>
        <v>2.2787536009528289</v>
      </c>
      <c r="AF432" s="15">
        <v>70</v>
      </c>
      <c r="AG432">
        <f t="shared" si="63"/>
        <v>1.8450980400142569</v>
      </c>
      <c r="AH432" s="18">
        <v>6.3</v>
      </c>
    </row>
    <row r="433" spans="1:34" ht="16" x14ac:dyDescent="0.2">
      <c r="A433" s="2" t="s">
        <v>455</v>
      </c>
      <c r="B433" s="3">
        <v>178000</v>
      </c>
      <c r="C433">
        <v>4.4413999999999998</v>
      </c>
      <c r="D433" s="48">
        <v>4.5993000000000004</v>
      </c>
      <c r="F433" s="48">
        <v>3.2621000000000002</v>
      </c>
      <c r="G433" s="48">
        <v>13.393099999999999</v>
      </c>
      <c r="H433" s="5">
        <v>9.8800000000000008</v>
      </c>
      <c r="I433" s="48">
        <v>26.280000000000005</v>
      </c>
      <c r="J433" s="48">
        <v>36.909999999999997</v>
      </c>
      <c r="K433" s="48">
        <v>36.81</v>
      </c>
      <c r="L433" s="3">
        <v>11000</v>
      </c>
      <c r="M433">
        <f t="shared" si="55"/>
        <v>4.0413926851582254</v>
      </c>
      <c r="N433" s="9">
        <v>172000</v>
      </c>
      <c r="O433" s="53">
        <v>69.599999999999994</v>
      </c>
      <c r="P433" s="53">
        <v>22.6</v>
      </c>
      <c r="Q433" s="53">
        <v>7.8</v>
      </c>
      <c r="R433" s="63">
        <v>7055</v>
      </c>
      <c r="S433">
        <f t="shared" si="56"/>
        <v>3.8484970180903666</v>
      </c>
      <c r="T433" s="27">
        <v>5275.5</v>
      </c>
      <c r="U433">
        <f t="shared" si="57"/>
        <v>3.722263627372624</v>
      </c>
      <c r="V433">
        <v>130</v>
      </c>
      <c r="W433">
        <f t="shared" si="58"/>
        <v>2.1139433523068369</v>
      </c>
      <c r="X433">
        <v>36.5</v>
      </c>
      <c r="Y433">
        <f t="shared" si="59"/>
        <v>1.5622928644564746</v>
      </c>
      <c r="Z433">
        <v>4.9000000000000004</v>
      </c>
      <c r="AA433">
        <f t="shared" si="60"/>
        <v>0.69019608002851374</v>
      </c>
      <c r="AB433">
        <v>3.8</v>
      </c>
      <c r="AC433">
        <f t="shared" si="61"/>
        <v>0.57978359661681012</v>
      </c>
      <c r="AD433" s="13">
        <v>200</v>
      </c>
      <c r="AE433">
        <f t="shared" si="62"/>
        <v>2.3010299956639813</v>
      </c>
      <c r="AF433" s="15">
        <v>50</v>
      </c>
      <c r="AG433">
        <f t="shared" si="63"/>
        <v>1.6989700043360187</v>
      </c>
      <c r="AH433" s="18">
        <v>6</v>
      </c>
    </row>
    <row r="434" spans="1:34" ht="16" x14ac:dyDescent="0.2">
      <c r="A434" s="2" t="s">
        <v>456</v>
      </c>
      <c r="B434" s="3">
        <v>872000</v>
      </c>
      <c r="C434">
        <v>0</v>
      </c>
      <c r="D434" s="48">
        <v>4.3499999999999996</v>
      </c>
      <c r="F434" s="48">
        <v>2.95</v>
      </c>
      <c r="G434" s="50">
        <v>0</v>
      </c>
      <c r="H434" s="5">
        <v>12.08</v>
      </c>
      <c r="I434" s="48">
        <v>24.99</v>
      </c>
      <c r="J434" s="48">
        <v>32.58</v>
      </c>
      <c r="K434" s="48">
        <v>42.43</v>
      </c>
      <c r="L434" s="3">
        <v>48000</v>
      </c>
      <c r="M434">
        <f t="shared" si="55"/>
        <v>4.6812412373755876</v>
      </c>
      <c r="N434" s="9">
        <v>765000</v>
      </c>
      <c r="O434" s="53">
        <v>70.400000000000006</v>
      </c>
      <c r="P434" s="53">
        <v>24.5</v>
      </c>
      <c r="Q434" s="53">
        <v>5.2</v>
      </c>
      <c r="R434" s="63">
        <v>9430.5</v>
      </c>
      <c r="S434">
        <f t="shared" si="56"/>
        <v>3.9745347194058689</v>
      </c>
      <c r="T434" s="27">
        <v>15439</v>
      </c>
      <c r="U434">
        <f t="shared" si="57"/>
        <v>4.1886191672078485</v>
      </c>
      <c r="V434">
        <v>115</v>
      </c>
      <c r="W434">
        <f t="shared" si="58"/>
        <v>2.0606978403536118</v>
      </c>
      <c r="X434">
        <v>43.5</v>
      </c>
      <c r="Y434">
        <f t="shared" si="59"/>
        <v>1.6384892569546374</v>
      </c>
      <c r="Z434">
        <v>8</v>
      </c>
      <c r="AA434">
        <f t="shared" si="60"/>
        <v>0.90308998699194354</v>
      </c>
      <c r="AB434">
        <v>3.2</v>
      </c>
      <c r="AC434">
        <f t="shared" si="61"/>
        <v>0.50514997831990605</v>
      </c>
      <c r="AD434" s="13">
        <v>700</v>
      </c>
      <c r="AE434">
        <f t="shared" si="62"/>
        <v>2.8450980400142569</v>
      </c>
      <c r="AF434" s="15">
        <v>50</v>
      </c>
      <c r="AG434">
        <f t="shared" si="63"/>
        <v>1.6989700043360187</v>
      </c>
      <c r="AH434" s="18">
        <v>6</v>
      </c>
    </row>
    <row r="435" spans="1:34" ht="16" x14ac:dyDescent="0.2">
      <c r="A435" s="2" t="s">
        <v>459</v>
      </c>
      <c r="B435" s="3">
        <v>199000</v>
      </c>
      <c r="C435">
        <v>4.5317999999999996</v>
      </c>
      <c r="D435" s="48">
        <v>4.6006999999999998</v>
      </c>
      <c r="F435" s="48">
        <v>3.3321999999999998</v>
      </c>
      <c r="G435" s="48">
        <v>13.605</v>
      </c>
      <c r="H435" s="5">
        <v>12.05</v>
      </c>
      <c r="I435" s="48">
        <v>25.81</v>
      </c>
      <c r="J435" s="48">
        <v>38.340000000000003</v>
      </c>
      <c r="K435" s="48">
        <v>35.85</v>
      </c>
      <c r="L435" s="3">
        <v>26000</v>
      </c>
      <c r="M435">
        <f t="shared" si="55"/>
        <v>4.4149733479708182</v>
      </c>
      <c r="N435" s="9">
        <v>182000</v>
      </c>
      <c r="O435" s="53">
        <v>77.2</v>
      </c>
      <c r="P435" s="53">
        <v>16.899999999999999</v>
      </c>
      <c r="Q435" s="53">
        <v>6</v>
      </c>
      <c r="R435" s="63">
        <v>51000</v>
      </c>
      <c r="S435">
        <f t="shared" si="56"/>
        <v>4.7075701760979367</v>
      </c>
      <c r="T435" s="27">
        <v>59000</v>
      </c>
      <c r="U435">
        <f t="shared" si="57"/>
        <v>4.7708520116421438</v>
      </c>
      <c r="V435">
        <v>10</v>
      </c>
      <c r="W435">
        <f t="shared" si="58"/>
        <v>1</v>
      </c>
      <c r="X435">
        <v>9.5</v>
      </c>
      <c r="Y435">
        <f t="shared" si="59"/>
        <v>0.97772360528884772</v>
      </c>
      <c r="Z435">
        <v>3</v>
      </c>
      <c r="AA435">
        <f t="shared" si="60"/>
        <v>0.47712125471966244</v>
      </c>
      <c r="AB435">
        <v>1.3</v>
      </c>
      <c r="AC435">
        <f t="shared" si="61"/>
        <v>0.11394335230683679</v>
      </c>
      <c r="AD435" s="13">
        <v>81</v>
      </c>
      <c r="AE435">
        <f t="shared" si="62"/>
        <v>1.9084850188786497</v>
      </c>
      <c r="AF435" s="15">
        <v>210</v>
      </c>
      <c r="AG435">
        <f t="shared" si="63"/>
        <v>2.3222192947339191</v>
      </c>
      <c r="AH435" s="18">
        <v>3</v>
      </c>
    </row>
    <row r="436" spans="1:34" ht="16" x14ac:dyDescent="0.2">
      <c r="A436" s="2" t="s">
        <v>460</v>
      </c>
      <c r="B436" s="3">
        <v>226000</v>
      </c>
      <c r="C436">
        <v>5.4412000000000003</v>
      </c>
      <c r="D436" s="48">
        <v>4.5961999999999996</v>
      </c>
      <c r="F436" s="48">
        <v>3.7715999999999998</v>
      </c>
      <c r="G436" s="48">
        <v>14.976000000000001</v>
      </c>
      <c r="H436" s="5">
        <v>10.26</v>
      </c>
      <c r="I436" s="48">
        <v>28.24</v>
      </c>
      <c r="J436" s="48">
        <v>36.880000000000003</v>
      </c>
      <c r="K436" s="48">
        <v>34.89</v>
      </c>
      <c r="L436" s="3">
        <v>12000</v>
      </c>
      <c r="M436">
        <f t="shared" si="55"/>
        <v>4.0791812460476251</v>
      </c>
      <c r="N436" s="9">
        <v>210000</v>
      </c>
      <c r="O436" s="53">
        <v>65.2</v>
      </c>
      <c r="P436" s="53">
        <v>32.6</v>
      </c>
      <c r="Q436" s="53">
        <v>2.2000000000000002</v>
      </c>
      <c r="R436" s="63">
        <v>10780.94287109375</v>
      </c>
      <c r="S436">
        <f t="shared" si="56"/>
        <v>4.0326567446917672</v>
      </c>
      <c r="T436" s="27">
        <v>9553.044921875</v>
      </c>
      <c r="U436">
        <f t="shared" si="57"/>
        <v>3.9801418199604055</v>
      </c>
      <c r="V436">
        <v>150</v>
      </c>
      <c r="W436">
        <f t="shared" si="58"/>
        <v>2.1760912590556813</v>
      </c>
      <c r="X436">
        <v>6.5</v>
      </c>
      <c r="Y436">
        <f t="shared" si="59"/>
        <v>0.81291335664285558</v>
      </c>
      <c r="Z436">
        <v>16</v>
      </c>
      <c r="AA436">
        <f t="shared" si="60"/>
        <v>1.2041199826559248</v>
      </c>
      <c r="AB436">
        <v>8</v>
      </c>
      <c r="AC436">
        <f t="shared" si="61"/>
        <v>0.90308998699194354</v>
      </c>
      <c r="AD436" s="13">
        <v>460</v>
      </c>
      <c r="AE436">
        <f t="shared" si="62"/>
        <v>2.6627578316815739</v>
      </c>
      <c r="AF436" s="15">
        <v>40</v>
      </c>
      <c r="AG436">
        <f t="shared" si="63"/>
        <v>1.6020599913279623</v>
      </c>
      <c r="AH436" s="18">
        <v>8.8000000000000007</v>
      </c>
    </row>
    <row r="437" spans="1:34" ht="16" x14ac:dyDescent="0.2">
      <c r="A437" s="2" t="s">
        <v>461</v>
      </c>
      <c r="B437" s="3">
        <v>171000</v>
      </c>
      <c r="C437">
        <v>6.8780999999999999</v>
      </c>
      <c r="D437" s="48">
        <v>4.4055</v>
      </c>
      <c r="F437" s="48">
        <v>3.6038000000000001</v>
      </c>
      <c r="G437" s="48">
        <v>15.992400000000002</v>
      </c>
      <c r="H437" s="5">
        <v>12.47</v>
      </c>
      <c r="I437" s="48">
        <v>25.379999999999995</v>
      </c>
      <c r="J437" s="48">
        <v>35.57</v>
      </c>
      <c r="K437" s="48">
        <v>39.049999999999997</v>
      </c>
      <c r="L437" s="3">
        <v>11000</v>
      </c>
      <c r="M437">
        <f t="shared" si="55"/>
        <v>4.0413926851582254</v>
      </c>
      <c r="N437" s="9">
        <v>211000</v>
      </c>
      <c r="O437" s="53">
        <v>68.900000000000006</v>
      </c>
      <c r="P437" s="53">
        <v>28.6</v>
      </c>
      <c r="Q437" s="53">
        <v>2.5</v>
      </c>
      <c r="R437" s="63">
        <v>4391.5</v>
      </c>
      <c r="S437">
        <f t="shared" si="56"/>
        <v>3.642612887088148</v>
      </c>
      <c r="T437" s="27">
        <v>10511</v>
      </c>
      <c r="U437">
        <f t="shared" si="57"/>
        <v>4.0216440360874435</v>
      </c>
      <c r="V437">
        <v>100</v>
      </c>
      <c r="W437">
        <f t="shared" si="58"/>
        <v>2</v>
      </c>
      <c r="X437">
        <v>15</v>
      </c>
      <c r="Y437">
        <f t="shared" si="59"/>
        <v>1.1760912590556813</v>
      </c>
      <c r="Z437">
        <v>17.3</v>
      </c>
      <c r="AA437">
        <f t="shared" si="60"/>
        <v>1.2380461031287955</v>
      </c>
      <c r="AB437">
        <v>7.6</v>
      </c>
      <c r="AC437">
        <f t="shared" si="61"/>
        <v>0.88081359228079137</v>
      </c>
      <c r="AD437" s="13">
        <v>440</v>
      </c>
      <c r="AE437">
        <f t="shared" si="62"/>
        <v>2.6434526764861874</v>
      </c>
      <c r="AF437" s="15">
        <v>80</v>
      </c>
      <c r="AG437">
        <f t="shared" si="63"/>
        <v>1.9030899869919435</v>
      </c>
      <c r="AH437" s="18">
        <v>9.5</v>
      </c>
    </row>
    <row r="438" spans="1:34" ht="16" x14ac:dyDescent="0.2">
      <c r="A438" s="2" t="s">
        <v>462</v>
      </c>
      <c r="B438" s="3">
        <v>27000</v>
      </c>
      <c r="C438">
        <v>5.0951000000000004</v>
      </c>
      <c r="D438" s="48">
        <v>4.6505999999999998</v>
      </c>
      <c r="F438" s="48">
        <v>3.7646999999999999</v>
      </c>
      <c r="G438" s="48">
        <v>14.654500000000001</v>
      </c>
      <c r="H438" s="5">
        <v>9.35</v>
      </c>
      <c r="I438" s="48">
        <v>30.659999999999997</v>
      </c>
      <c r="J438" s="48">
        <v>39.75</v>
      </c>
      <c r="K438" s="48">
        <v>29.59</v>
      </c>
      <c r="L438" s="3">
        <v>4000</v>
      </c>
      <c r="M438">
        <f t="shared" si="55"/>
        <v>3.6020599913279625</v>
      </c>
      <c r="N438" s="9">
        <v>52000</v>
      </c>
      <c r="O438" s="53">
        <v>64.099999999999994</v>
      </c>
      <c r="P438" s="53">
        <v>29.5</v>
      </c>
      <c r="Q438" s="53">
        <v>6.4</v>
      </c>
      <c r="R438" s="63">
        <v>1860</v>
      </c>
      <c r="S438">
        <f t="shared" si="56"/>
        <v>3.2695129442179165</v>
      </c>
      <c r="T438" s="27">
        <v>4160</v>
      </c>
      <c r="U438">
        <f t="shared" si="57"/>
        <v>3.6190933306267428</v>
      </c>
      <c r="V438">
        <v>140</v>
      </c>
      <c r="W438">
        <f t="shared" si="58"/>
        <v>2.1461280356782382</v>
      </c>
      <c r="X438">
        <v>0.125</v>
      </c>
      <c r="Y438">
        <f t="shared" si="59"/>
        <v>-0.90308998699194354</v>
      </c>
      <c r="Z438">
        <v>5.4</v>
      </c>
      <c r="AA438">
        <f t="shared" si="60"/>
        <v>0.7323937598229685</v>
      </c>
      <c r="AB438">
        <v>3.2</v>
      </c>
      <c r="AC438">
        <f t="shared" si="61"/>
        <v>0.50514997831990605</v>
      </c>
      <c r="AD438" s="13">
        <v>570</v>
      </c>
      <c r="AE438">
        <f t="shared" si="62"/>
        <v>2.7558748556724915</v>
      </c>
      <c r="AF438" s="15">
        <v>170</v>
      </c>
      <c r="AG438">
        <f t="shared" si="63"/>
        <v>2.2304489213782741</v>
      </c>
      <c r="AH438" s="18">
        <v>9.1</v>
      </c>
    </row>
    <row r="439" spans="1:34" ht="16" x14ac:dyDescent="0.2">
      <c r="A439" s="2" t="s">
        <v>463</v>
      </c>
      <c r="B439" s="3">
        <v>78000</v>
      </c>
      <c r="C439">
        <v>5.1249000000000002</v>
      </c>
      <c r="D439" s="48">
        <v>4.7789000000000001</v>
      </c>
      <c r="F439" s="48">
        <v>3.6385000000000001</v>
      </c>
      <c r="G439" s="48">
        <v>14.6952</v>
      </c>
      <c r="H439" s="5">
        <v>13.66</v>
      </c>
      <c r="I439" s="48">
        <v>28.439999999999998</v>
      </c>
      <c r="J439" s="48">
        <v>39.06</v>
      </c>
      <c r="K439" s="48">
        <v>32.5</v>
      </c>
      <c r="L439" s="3">
        <v>9000</v>
      </c>
      <c r="M439">
        <f t="shared" si="55"/>
        <v>3.9542425094393248</v>
      </c>
      <c r="N439" s="9">
        <v>71000</v>
      </c>
      <c r="O439" s="53">
        <v>75.7</v>
      </c>
      <c r="P439" s="53">
        <v>18.7</v>
      </c>
      <c r="Q439" s="53">
        <v>5.6</v>
      </c>
      <c r="R439" s="63">
        <v>2250</v>
      </c>
      <c r="S439">
        <f t="shared" si="56"/>
        <v>3.3521825181113627</v>
      </c>
      <c r="T439" s="27">
        <v>22000</v>
      </c>
      <c r="U439">
        <f t="shared" si="57"/>
        <v>4.3424226808222066</v>
      </c>
      <c r="V439">
        <v>85</v>
      </c>
      <c r="W439">
        <f t="shared" si="58"/>
        <v>1.9294189257142926</v>
      </c>
      <c r="X439">
        <v>8</v>
      </c>
      <c r="Y439">
        <f t="shared" si="59"/>
        <v>0.90308998699194354</v>
      </c>
      <c r="Z439">
        <v>8.4</v>
      </c>
      <c r="AA439">
        <f t="shared" si="60"/>
        <v>0.9242792860618817</v>
      </c>
      <c r="AB439">
        <v>5.7</v>
      </c>
      <c r="AC439">
        <f t="shared" si="61"/>
        <v>0.75587485567249146</v>
      </c>
      <c r="AD439" s="71">
        <f>18*0.25</f>
        <v>4.5</v>
      </c>
      <c r="AE439">
        <f t="shared" si="62"/>
        <v>0.65321251377534373</v>
      </c>
      <c r="AF439" s="15">
        <v>230</v>
      </c>
      <c r="AG439">
        <f t="shared" si="63"/>
        <v>2.3617278360175931</v>
      </c>
      <c r="AH439" s="18">
        <v>9.1999999999999993</v>
      </c>
    </row>
    <row r="440" spans="1:34" ht="16" x14ac:dyDescent="0.2">
      <c r="A440" s="2" t="s">
        <v>464</v>
      </c>
      <c r="B440" s="3">
        <v>352000</v>
      </c>
      <c r="C440">
        <v>5.0316999999999998</v>
      </c>
      <c r="D440" s="48">
        <v>4.5556000000000001</v>
      </c>
      <c r="F440" s="48">
        <v>3.2292000000000001</v>
      </c>
      <c r="G440" s="48">
        <v>13.9382</v>
      </c>
      <c r="H440" s="5">
        <v>12.71</v>
      </c>
      <c r="I440" s="48">
        <v>25.6</v>
      </c>
      <c r="J440" s="48">
        <v>34.82</v>
      </c>
      <c r="K440" s="48">
        <v>39.58</v>
      </c>
      <c r="L440" s="3">
        <v>103000</v>
      </c>
      <c r="M440">
        <f t="shared" si="55"/>
        <v>5.012837224705172</v>
      </c>
      <c r="N440" s="9">
        <v>297000</v>
      </c>
      <c r="O440" s="53">
        <v>75.400000000000006</v>
      </c>
      <c r="P440" s="53">
        <v>20.100000000000001</v>
      </c>
      <c r="Q440" s="53">
        <v>4.5</v>
      </c>
      <c r="R440" s="63">
        <v>316000</v>
      </c>
      <c r="S440">
        <f t="shared" si="56"/>
        <v>5.4996870826184034</v>
      </c>
      <c r="T440" s="27">
        <v>419525</v>
      </c>
      <c r="U440">
        <f t="shared" si="57"/>
        <v>5.6227578460670777</v>
      </c>
      <c r="V440">
        <v>200</v>
      </c>
      <c r="W440">
        <f t="shared" si="58"/>
        <v>2.3010299956639813</v>
      </c>
      <c r="X440">
        <v>2040</v>
      </c>
      <c r="Y440">
        <f t="shared" si="59"/>
        <v>3.3096301674258988</v>
      </c>
      <c r="Z440">
        <v>2.6</v>
      </c>
      <c r="AA440">
        <f t="shared" si="60"/>
        <v>0.41497334797081797</v>
      </c>
      <c r="AB440">
        <v>3.4</v>
      </c>
      <c r="AC440">
        <f t="shared" si="61"/>
        <v>0.53147891704225514</v>
      </c>
      <c r="AD440" s="71">
        <v>120</v>
      </c>
      <c r="AE440">
        <f t="shared" si="62"/>
        <v>2.0791812460476247</v>
      </c>
      <c r="AF440" s="15">
        <v>20</v>
      </c>
      <c r="AG440">
        <f t="shared" si="63"/>
        <v>1.3010299956639813</v>
      </c>
      <c r="AH440" s="18">
        <v>7</v>
      </c>
    </row>
    <row r="441" spans="1:34" ht="16" x14ac:dyDescent="0.2">
      <c r="A441" s="2" t="s">
        <v>465</v>
      </c>
      <c r="B441" s="3">
        <v>61000</v>
      </c>
      <c r="C441">
        <v>5.3281999999999998</v>
      </c>
      <c r="D441" s="48">
        <v>4.5471000000000004</v>
      </c>
      <c r="F441" s="48">
        <v>3.7911999999999999</v>
      </c>
      <c r="G441" s="48">
        <v>14.855399999999999</v>
      </c>
      <c r="H441" s="5">
        <v>12.64</v>
      </c>
      <c r="I441" s="48">
        <v>29.26</v>
      </c>
      <c r="J441" s="48">
        <v>37.869999999999997</v>
      </c>
      <c r="K441" s="48">
        <v>32.869999999999997</v>
      </c>
      <c r="L441" s="3">
        <v>4000</v>
      </c>
      <c r="M441">
        <f t="shared" si="55"/>
        <v>3.6020599913279625</v>
      </c>
      <c r="N441" s="9">
        <v>93000</v>
      </c>
      <c r="O441" s="53">
        <v>60.3</v>
      </c>
      <c r="P441" s="53">
        <v>30.099999999999998</v>
      </c>
      <c r="Q441" s="53">
        <v>9.6</v>
      </c>
      <c r="R441" s="63">
        <v>2540</v>
      </c>
      <c r="S441">
        <f t="shared" si="56"/>
        <v>3.4048337166199381</v>
      </c>
      <c r="T441" s="27">
        <v>47000</v>
      </c>
      <c r="U441">
        <f t="shared" si="57"/>
        <v>4.6720978579357171</v>
      </c>
      <c r="V441">
        <v>320</v>
      </c>
      <c r="W441">
        <f t="shared" si="58"/>
        <v>2.5051499783199058</v>
      </c>
      <c r="X441">
        <v>4.5</v>
      </c>
      <c r="Y441">
        <f t="shared" si="59"/>
        <v>0.65321251377534373</v>
      </c>
      <c r="Z441">
        <v>10.199999999999999</v>
      </c>
      <c r="AA441">
        <f t="shared" si="60"/>
        <v>1.0086001717619175</v>
      </c>
      <c r="AB441">
        <v>6.3</v>
      </c>
      <c r="AC441">
        <f t="shared" si="61"/>
        <v>0.79934054945358168</v>
      </c>
      <c r="AD441" s="71">
        <v>100</v>
      </c>
      <c r="AE441">
        <f t="shared" si="62"/>
        <v>2</v>
      </c>
      <c r="AF441" s="15">
        <v>20</v>
      </c>
      <c r="AG441">
        <f t="shared" si="63"/>
        <v>1.3010299956639813</v>
      </c>
      <c r="AH441" s="18">
        <v>9.5</v>
      </c>
    </row>
    <row r="442" spans="1:34" ht="16" x14ac:dyDescent="0.2">
      <c r="A442" s="2" t="s">
        <v>466</v>
      </c>
      <c r="B442" s="3">
        <v>74000</v>
      </c>
      <c r="C442">
        <v>4.2173999999999996</v>
      </c>
      <c r="D442" s="48">
        <v>4.6711</v>
      </c>
      <c r="F442" s="48">
        <v>3.0444</v>
      </c>
      <c r="G442" s="48">
        <v>13.0341</v>
      </c>
      <c r="H442" s="5">
        <v>8.3699999999999992</v>
      </c>
      <c r="I442" s="48">
        <v>27.060000000000002</v>
      </c>
      <c r="J442" s="48">
        <v>38.39</v>
      </c>
      <c r="K442" s="48">
        <v>34.549999999999997</v>
      </c>
      <c r="L442" s="3">
        <v>4000</v>
      </c>
      <c r="M442">
        <f t="shared" si="55"/>
        <v>3.6020599913279625</v>
      </c>
      <c r="N442" s="9">
        <v>64000</v>
      </c>
      <c r="O442" s="53">
        <v>66</v>
      </c>
      <c r="P442" s="53">
        <v>21.6</v>
      </c>
      <c r="Q442" s="53">
        <v>12.4</v>
      </c>
      <c r="R442" s="63">
        <v>1400</v>
      </c>
      <c r="S442">
        <f t="shared" si="56"/>
        <v>3.1461280356782382</v>
      </c>
      <c r="T442" s="27">
        <v>1370</v>
      </c>
      <c r="U442">
        <f t="shared" si="57"/>
        <v>3.1367205671564067</v>
      </c>
      <c r="V442">
        <v>105</v>
      </c>
      <c r="W442">
        <f t="shared" si="58"/>
        <v>2.0211892990699383</v>
      </c>
      <c r="X442">
        <v>6</v>
      </c>
      <c r="Y442">
        <f t="shared" si="59"/>
        <v>0.77815125038364363</v>
      </c>
      <c r="Z442">
        <v>32.1</v>
      </c>
      <c r="AA442">
        <f t="shared" si="60"/>
        <v>1.5065050324048721</v>
      </c>
      <c r="AB442">
        <v>22.5</v>
      </c>
      <c r="AC442">
        <f t="shared" si="61"/>
        <v>1.3521825181113625</v>
      </c>
      <c r="AD442" s="13">
        <v>64</v>
      </c>
      <c r="AE442">
        <f t="shared" si="62"/>
        <v>1.8061799739838871</v>
      </c>
      <c r="AF442" s="15">
        <v>50</v>
      </c>
      <c r="AG442">
        <f t="shared" si="63"/>
        <v>1.6989700043360187</v>
      </c>
      <c r="AH442" s="18">
        <v>9.4</v>
      </c>
    </row>
    <row r="443" spans="1:34" ht="16" x14ac:dyDescent="0.2">
      <c r="A443" s="2" t="s">
        <v>467</v>
      </c>
      <c r="B443" s="3">
        <v>55000</v>
      </c>
      <c r="C443">
        <v>4.1589</v>
      </c>
      <c r="D443" s="48">
        <v>4.8055000000000003</v>
      </c>
      <c r="F443" s="48">
        <v>3.0956999999999999</v>
      </c>
      <c r="G443" s="48">
        <v>13.172000000000001</v>
      </c>
      <c r="H443" s="5">
        <v>8.59</v>
      </c>
      <c r="I443" s="48">
        <v>27.140000000000004</v>
      </c>
      <c r="J443" s="48">
        <v>37.340000000000003</v>
      </c>
      <c r="K443" s="48">
        <v>35.51</v>
      </c>
      <c r="L443" s="3">
        <v>1000</v>
      </c>
      <c r="M443">
        <f t="shared" si="55"/>
        <v>3</v>
      </c>
      <c r="N443" s="9">
        <v>53000</v>
      </c>
      <c r="O443" s="53">
        <v>56.3</v>
      </c>
      <c r="P443" s="53">
        <v>26.3</v>
      </c>
      <c r="Q443" s="53">
        <v>17.5</v>
      </c>
      <c r="R443" s="63">
        <v>260</v>
      </c>
      <c r="S443">
        <f t="shared" si="56"/>
        <v>2.4149733479708178</v>
      </c>
      <c r="T443" s="27">
        <v>400</v>
      </c>
      <c r="U443">
        <f t="shared" si="57"/>
        <v>2.6020599913279625</v>
      </c>
      <c r="V443">
        <v>10</v>
      </c>
      <c r="W443">
        <f t="shared" si="58"/>
        <v>1</v>
      </c>
      <c r="X443">
        <v>1</v>
      </c>
      <c r="Y443">
        <f t="shared" si="59"/>
        <v>0</v>
      </c>
      <c r="Z443">
        <v>2.5</v>
      </c>
      <c r="AA443">
        <f t="shared" si="60"/>
        <v>0.3979400086720376</v>
      </c>
      <c r="AB443">
        <v>1.4</v>
      </c>
      <c r="AC443">
        <f t="shared" si="61"/>
        <v>0.14612803567823801</v>
      </c>
      <c r="AD443" s="13">
        <v>90</v>
      </c>
      <c r="AE443">
        <f t="shared" si="62"/>
        <v>1.954242509439325</v>
      </c>
      <c r="AF443" s="15">
        <v>70</v>
      </c>
      <c r="AG443">
        <f t="shared" si="63"/>
        <v>1.8450980400142569</v>
      </c>
      <c r="AH443" s="18">
        <v>9.6</v>
      </c>
    </row>
    <row r="444" spans="1:34" ht="16" x14ac:dyDescent="0.2">
      <c r="A444" s="2" t="s">
        <v>468</v>
      </c>
      <c r="B444" s="3">
        <v>110000</v>
      </c>
      <c r="C444">
        <v>3.9799000000000002</v>
      </c>
      <c r="D444" s="48">
        <v>4.7971000000000004</v>
      </c>
      <c r="F444" s="48">
        <v>3.125</v>
      </c>
      <c r="G444" s="48">
        <v>13.004</v>
      </c>
      <c r="H444" s="5">
        <v>8.6199999999999992</v>
      </c>
      <c r="I444" s="48">
        <v>27.58</v>
      </c>
      <c r="J444" s="48">
        <v>36.85</v>
      </c>
      <c r="K444" s="48">
        <v>35.57</v>
      </c>
      <c r="L444" s="3">
        <v>1000</v>
      </c>
      <c r="M444">
        <f t="shared" si="55"/>
        <v>3</v>
      </c>
      <c r="N444" s="9">
        <v>116000</v>
      </c>
      <c r="O444" s="53">
        <v>72.599999999999994</v>
      </c>
      <c r="P444" s="53">
        <v>21.3</v>
      </c>
      <c r="Q444" s="53">
        <v>6.1</v>
      </c>
      <c r="R444" s="63">
        <v>780</v>
      </c>
      <c r="S444">
        <f t="shared" si="56"/>
        <v>2.8920946026904804</v>
      </c>
      <c r="T444" s="27">
        <v>860</v>
      </c>
      <c r="U444">
        <f t="shared" si="57"/>
        <v>2.9344984512435679</v>
      </c>
      <c r="V444">
        <v>30</v>
      </c>
      <c r="W444">
        <f t="shared" si="58"/>
        <v>1.4771212547196624</v>
      </c>
      <c r="X444">
        <v>0.125</v>
      </c>
      <c r="Y444">
        <f t="shared" si="59"/>
        <v>-0.90308998699194354</v>
      </c>
      <c r="Z444">
        <v>6</v>
      </c>
      <c r="AA444">
        <f t="shared" si="60"/>
        <v>0.77815125038364363</v>
      </c>
      <c r="AB444">
        <v>5.333333333333333</v>
      </c>
      <c r="AC444">
        <f t="shared" si="61"/>
        <v>0.7269987279362623</v>
      </c>
      <c r="AD444" s="13">
        <v>64</v>
      </c>
      <c r="AE444">
        <f t="shared" si="62"/>
        <v>1.8061799739838871</v>
      </c>
      <c r="AF444" s="15">
        <v>20</v>
      </c>
      <c r="AG444">
        <f t="shared" si="63"/>
        <v>1.3010299956639813</v>
      </c>
      <c r="AH444" s="18">
        <v>6.5</v>
      </c>
    </row>
    <row r="445" spans="1:34" ht="16" x14ac:dyDescent="0.2">
      <c r="A445" s="2" t="s">
        <v>469</v>
      </c>
      <c r="B445" s="3">
        <v>49000</v>
      </c>
      <c r="C445">
        <v>4.0835999999999997</v>
      </c>
      <c r="D445" s="48">
        <v>4.8093000000000004</v>
      </c>
      <c r="F445" s="48">
        <v>3.1040000000000001</v>
      </c>
      <c r="G445" s="48">
        <v>13.095800000000002</v>
      </c>
      <c r="H445" s="5">
        <v>6.79</v>
      </c>
      <c r="I445" s="48">
        <v>27.99</v>
      </c>
      <c r="J445" s="48">
        <v>36.130000000000003</v>
      </c>
      <c r="K445" s="48">
        <v>35.89</v>
      </c>
      <c r="L445" s="3">
        <v>1000</v>
      </c>
      <c r="M445">
        <f t="shared" si="55"/>
        <v>3</v>
      </c>
      <c r="N445" s="9">
        <v>53000</v>
      </c>
      <c r="O445" s="53">
        <v>65.8</v>
      </c>
      <c r="P445" s="53">
        <v>25.3</v>
      </c>
      <c r="Q445" s="53">
        <v>8.9</v>
      </c>
      <c r="R445" s="63">
        <v>310</v>
      </c>
      <c r="S445">
        <f t="shared" si="56"/>
        <v>2.4913616938342726</v>
      </c>
      <c r="T445" s="27">
        <v>330</v>
      </c>
      <c r="U445">
        <f t="shared" si="57"/>
        <v>2.5185139398778875</v>
      </c>
      <c r="V445">
        <v>15</v>
      </c>
      <c r="W445">
        <f t="shared" si="58"/>
        <v>1.1760912590556813</v>
      </c>
      <c r="X445">
        <v>0.5</v>
      </c>
      <c r="Y445">
        <f t="shared" si="59"/>
        <v>-0.3010299956639812</v>
      </c>
      <c r="Z445">
        <v>0.2</v>
      </c>
      <c r="AA445">
        <f t="shared" si="60"/>
        <v>-0.69897000433601875</v>
      </c>
      <c r="AB445">
        <v>0.4</v>
      </c>
      <c r="AC445">
        <f t="shared" si="61"/>
        <v>-0.3979400086720376</v>
      </c>
      <c r="AD445" s="13">
        <v>19</v>
      </c>
      <c r="AE445">
        <f t="shared" si="62"/>
        <v>1.2787536009528289</v>
      </c>
      <c r="AF445" s="15">
        <v>20</v>
      </c>
      <c r="AG445">
        <f t="shared" si="63"/>
        <v>1.3010299956639813</v>
      </c>
      <c r="AH445" s="18">
        <v>7</v>
      </c>
    </row>
    <row r="446" spans="1:34" ht="16" x14ac:dyDescent="0.2">
      <c r="A446" s="2" t="s">
        <v>470</v>
      </c>
      <c r="B446" s="3">
        <v>100000</v>
      </c>
      <c r="C446">
        <v>3.8094000000000001</v>
      </c>
      <c r="D446" s="48">
        <v>4.7626999999999997</v>
      </c>
      <c r="F446" s="48">
        <v>2.8734000000000002</v>
      </c>
      <c r="G446" s="48">
        <v>12.551399999999999</v>
      </c>
      <c r="H446" s="5">
        <v>12.86</v>
      </c>
      <c r="I446" s="48">
        <v>24.63</v>
      </c>
      <c r="J446" s="48">
        <v>34.82</v>
      </c>
      <c r="K446" s="48">
        <v>40.56</v>
      </c>
      <c r="L446" s="3">
        <v>1000</v>
      </c>
      <c r="M446">
        <f t="shared" si="55"/>
        <v>3</v>
      </c>
      <c r="N446" s="9">
        <v>73000</v>
      </c>
      <c r="O446" s="53">
        <v>72.5</v>
      </c>
      <c r="P446" s="53">
        <v>23.9</v>
      </c>
      <c r="Q446" s="53">
        <v>3.7000000000000006</v>
      </c>
      <c r="R446" s="63">
        <v>1490</v>
      </c>
      <c r="S446">
        <f t="shared" si="56"/>
        <v>3.173186268412274</v>
      </c>
      <c r="T446" s="27">
        <v>2060</v>
      </c>
      <c r="U446">
        <f t="shared" si="57"/>
        <v>3.3138672203691533</v>
      </c>
      <c r="V446">
        <v>105</v>
      </c>
      <c r="W446">
        <f t="shared" si="58"/>
        <v>2.0211892990699383</v>
      </c>
      <c r="X446">
        <v>22.5</v>
      </c>
      <c r="Y446">
        <f t="shared" si="59"/>
        <v>1.3521825181113625</v>
      </c>
      <c r="Z446">
        <v>4.8</v>
      </c>
      <c r="AA446">
        <f t="shared" si="60"/>
        <v>0.68124123737558717</v>
      </c>
      <c r="AB446">
        <v>3.1</v>
      </c>
      <c r="AC446">
        <f t="shared" si="61"/>
        <v>0.49136169383427269</v>
      </c>
      <c r="AD446" s="13">
        <v>19</v>
      </c>
      <c r="AE446">
        <f t="shared" si="62"/>
        <v>1.2787536009528289</v>
      </c>
      <c r="AF446" s="15"/>
      <c r="AG446" t="e">
        <f t="shared" si="63"/>
        <v>#NUM!</v>
      </c>
      <c r="AH446" s="18">
        <v>7</v>
      </c>
    </row>
    <row r="447" spans="1:34" ht="16" x14ac:dyDescent="0.2">
      <c r="A447" s="2" t="s">
        <v>471</v>
      </c>
      <c r="B447" s="3">
        <v>91000</v>
      </c>
      <c r="C447">
        <v>3.8687</v>
      </c>
      <c r="D447" s="48">
        <v>4.7525000000000004</v>
      </c>
      <c r="F447" s="48">
        <v>3.089</v>
      </c>
      <c r="G447" s="48">
        <v>12.8384</v>
      </c>
      <c r="H447" s="5">
        <v>10.65</v>
      </c>
      <c r="I447" s="48">
        <v>26.71</v>
      </c>
      <c r="J447" s="48">
        <v>37.590000000000003</v>
      </c>
      <c r="K447" s="48">
        <v>35.700000000000003</v>
      </c>
      <c r="L447" s="3">
        <v>1000</v>
      </c>
      <c r="M447">
        <f t="shared" si="55"/>
        <v>3</v>
      </c>
      <c r="N447" s="9">
        <v>79000</v>
      </c>
      <c r="O447" s="53">
        <v>64</v>
      </c>
      <c r="P447" s="53">
        <v>29.799999999999997</v>
      </c>
      <c r="Q447" s="53">
        <v>6.1</v>
      </c>
      <c r="R447" s="63">
        <v>880</v>
      </c>
      <c r="S447">
        <f t="shared" si="56"/>
        <v>2.9444826721501687</v>
      </c>
      <c r="T447" s="27">
        <v>900</v>
      </c>
      <c r="U447">
        <f t="shared" si="57"/>
        <v>2.9542425094393248</v>
      </c>
      <c r="V447">
        <v>135</v>
      </c>
      <c r="W447">
        <f t="shared" si="58"/>
        <v>2.1303337684950061</v>
      </c>
      <c r="X447">
        <v>12</v>
      </c>
      <c r="Y447">
        <f t="shared" si="59"/>
        <v>1.0791812460476249</v>
      </c>
      <c r="Z447">
        <v>1.6</v>
      </c>
      <c r="AA447">
        <f t="shared" si="60"/>
        <v>0.20411998265592479</v>
      </c>
      <c r="AB447">
        <v>0.6</v>
      </c>
      <c r="AC447">
        <f t="shared" si="61"/>
        <v>-0.22184874961635639</v>
      </c>
      <c r="AD447" s="13">
        <v>40</v>
      </c>
      <c r="AE447">
        <f t="shared" si="62"/>
        <v>1.6020599913279623</v>
      </c>
      <c r="AF447" s="15"/>
      <c r="AG447" t="e">
        <f t="shared" si="63"/>
        <v>#NUM!</v>
      </c>
      <c r="AH447" s="18">
        <v>9.5</v>
      </c>
    </row>
    <row r="448" spans="1:34" ht="16" x14ac:dyDescent="0.2">
      <c r="A448" s="2" t="s">
        <v>472</v>
      </c>
      <c r="B448" s="3">
        <v>99000</v>
      </c>
      <c r="C448">
        <v>4.3704999999999998</v>
      </c>
      <c r="D448" s="48">
        <v>4.5789999999999997</v>
      </c>
      <c r="F448" s="48">
        <v>3.3313000000000001</v>
      </c>
      <c r="G448" s="48">
        <v>13.399100000000001</v>
      </c>
      <c r="H448" s="5">
        <v>8.6199999999999992</v>
      </c>
      <c r="I448" s="48">
        <v>28.17</v>
      </c>
      <c r="J448" s="48">
        <v>37.14</v>
      </c>
      <c r="K448" s="48">
        <v>34.69</v>
      </c>
      <c r="L448" s="3">
        <v>6000</v>
      </c>
      <c r="M448">
        <f t="shared" si="55"/>
        <v>3.7781512503836434</v>
      </c>
      <c r="N448" s="9">
        <v>76000</v>
      </c>
      <c r="O448" s="53">
        <v>79.099999999999994</v>
      </c>
      <c r="P448" s="53">
        <v>18.3</v>
      </c>
      <c r="Q448" s="53">
        <v>2.6</v>
      </c>
      <c r="R448" s="63">
        <v>1110</v>
      </c>
      <c r="S448">
        <f t="shared" si="56"/>
        <v>3.0453229787866576</v>
      </c>
      <c r="T448" s="36">
        <v>930</v>
      </c>
      <c r="U448">
        <f t="shared" si="57"/>
        <v>2.9684829485539352</v>
      </c>
      <c r="V448">
        <v>260</v>
      </c>
      <c r="W448">
        <f t="shared" si="58"/>
        <v>2.4149733479708178</v>
      </c>
      <c r="X448">
        <v>0.125</v>
      </c>
      <c r="Y448">
        <f t="shared" si="59"/>
        <v>-0.90308998699194354</v>
      </c>
      <c r="Z448">
        <v>52.222222222222221</v>
      </c>
      <c r="AA448">
        <f t="shared" si="60"/>
        <v>1.7178553484963925</v>
      </c>
      <c r="AB448">
        <v>30.6</v>
      </c>
      <c r="AC448">
        <f t="shared" si="61"/>
        <v>1.4857214264815801</v>
      </c>
      <c r="AD448" s="13">
        <v>64</v>
      </c>
      <c r="AE448">
        <f t="shared" si="62"/>
        <v>1.8061799739838871</v>
      </c>
      <c r="AF448" s="15">
        <v>90</v>
      </c>
      <c r="AG448">
        <f t="shared" si="63"/>
        <v>1.954242509439325</v>
      </c>
      <c r="AH448" s="18">
        <v>8.4</v>
      </c>
    </row>
    <row r="449" spans="1:34" ht="16" x14ac:dyDescent="0.2">
      <c r="A449" s="2" t="s">
        <v>473</v>
      </c>
      <c r="B449" s="3">
        <v>134000</v>
      </c>
      <c r="C449">
        <v>4.0906000000000002</v>
      </c>
      <c r="D449" s="48">
        <v>4.6536999999999997</v>
      </c>
      <c r="F449" s="48">
        <v>3.2231999999999998</v>
      </c>
      <c r="G449" s="48">
        <v>13.073499999999999</v>
      </c>
      <c r="H449" s="5">
        <v>11.37</v>
      </c>
      <c r="I449" s="48">
        <v>27.71</v>
      </c>
      <c r="J449" s="48">
        <v>36.35</v>
      </c>
      <c r="K449" s="48">
        <v>35.950000000000003</v>
      </c>
      <c r="L449" s="3">
        <v>2000</v>
      </c>
      <c r="M449">
        <f t="shared" si="55"/>
        <v>3.3010299956639813</v>
      </c>
      <c r="N449" s="9">
        <v>146000</v>
      </c>
      <c r="O449" s="53">
        <v>65.8</v>
      </c>
      <c r="P449" s="53">
        <v>21</v>
      </c>
      <c r="Q449" s="53">
        <v>13.200000000000001</v>
      </c>
      <c r="R449" s="63">
        <v>1530</v>
      </c>
      <c r="S449">
        <f t="shared" si="56"/>
        <v>3.1846914308175989</v>
      </c>
      <c r="T449" s="27">
        <v>1320</v>
      </c>
      <c r="U449">
        <f t="shared" si="57"/>
        <v>3.12057393120585</v>
      </c>
      <c r="V449">
        <v>60</v>
      </c>
      <c r="W449">
        <f t="shared" si="58"/>
        <v>1.7781512503836436</v>
      </c>
      <c r="X449">
        <v>7</v>
      </c>
      <c r="Y449">
        <f t="shared" si="59"/>
        <v>0.84509804001425681</v>
      </c>
      <c r="Z449">
        <v>2.5</v>
      </c>
      <c r="AA449">
        <f t="shared" si="60"/>
        <v>0.3979400086720376</v>
      </c>
      <c r="AB449">
        <v>8.6</v>
      </c>
      <c r="AC449">
        <f t="shared" si="61"/>
        <v>0.93449845124356767</v>
      </c>
      <c r="AD449" s="13">
        <v>160</v>
      </c>
      <c r="AE449">
        <f t="shared" si="62"/>
        <v>2.2041199826559246</v>
      </c>
      <c r="AF449" s="15">
        <v>330</v>
      </c>
      <c r="AG449">
        <f t="shared" si="63"/>
        <v>2.5185139398778875</v>
      </c>
      <c r="AH449" s="18">
        <v>9.5</v>
      </c>
    </row>
    <row r="450" spans="1:34" ht="16" x14ac:dyDescent="0.2">
      <c r="A450" s="2" t="s">
        <v>474</v>
      </c>
      <c r="B450" s="3">
        <v>117000</v>
      </c>
      <c r="C450">
        <v>3.9584000000000001</v>
      </c>
      <c r="D450" s="48">
        <v>4.6885000000000003</v>
      </c>
      <c r="F450" s="48">
        <v>3.1776999999999997</v>
      </c>
      <c r="G450" s="48">
        <v>12.9186</v>
      </c>
      <c r="H450" s="5">
        <v>11.69</v>
      </c>
      <c r="I450" s="48">
        <v>26.46</v>
      </c>
      <c r="J450" s="48">
        <v>35.76</v>
      </c>
      <c r="K450" s="48">
        <v>37.78</v>
      </c>
      <c r="L450" s="3">
        <v>5000</v>
      </c>
      <c r="M450">
        <f t="shared" si="55"/>
        <v>3.6989700043360187</v>
      </c>
      <c r="N450" s="9">
        <v>128000</v>
      </c>
      <c r="O450" s="53">
        <v>73.599999999999994</v>
      </c>
      <c r="P450" s="53">
        <v>20.7</v>
      </c>
      <c r="Q450" s="53">
        <v>5.7</v>
      </c>
      <c r="R450" s="63">
        <v>2870</v>
      </c>
      <c r="S450">
        <f t="shared" si="56"/>
        <v>3.4578818967339924</v>
      </c>
      <c r="T450" s="27">
        <v>35248</v>
      </c>
      <c r="U450">
        <f t="shared" si="57"/>
        <v>4.5471344798066928</v>
      </c>
      <c r="V450">
        <v>95</v>
      </c>
      <c r="W450">
        <f t="shared" si="58"/>
        <v>1.9777236052888478</v>
      </c>
      <c r="X450">
        <v>1</v>
      </c>
      <c r="Y450">
        <f t="shared" si="59"/>
        <v>0</v>
      </c>
      <c r="Z450">
        <v>5</v>
      </c>
      <c r="AA450">
        <f t="shared" si="60"/>
        <v>0.69897000433601886</v>
      </c>
      <c r="AB450">
        <v>6.2</v>
      </c>
      <c r="AC450">
        <f t="shared" si="61"/>
        <v>0.79239168949825389</v>
      </c>
      <c r="AD450" s="13">
        <v>40</v>
      </c>
      <c r="AE450">
        <f t="shared" si="62"/>
        <v>1.6020599913279623</v>
      </c>
      <c r="AF450" s="15"/>
      <c r="AG450" t="e">
        <f t="shared" si="63"/>
        <v>#NUM!</v>
      </c>
      <c r="AH450" s="18">
        <v>9.1999999999999993</v>
      </c>
    </row>
    <row r="451" spans="1:34" ht="16" x14ac:dyDescent="0.2">
      <c r="A451" s="2" t="s">
        <v>475</v>
      </c>
      <c r="B451" s="3">
        <v>146000</v>
      </c>
      <c r="C451">
        <v>3.9344999999999999</v>
      </c>
      <c r="D451" s="48">
        <v>4.7253999999999996</v>
      </c>
      <c r="F451" s="48">
        <v>3.1922999999999999</v>
      </c>
      <c r="G451" s="48">
        <v>12.948799999999999</v>
      </c>
      <c r="H451" s="5">
        <v>9.2200000000000006</v>
      </c>
      <c r="I451" s="48">
        <v>27.01</v>
      </c>
      <c r="J451" s="48">
        <v>34.659999999999997</v>
      </c>
      <c r="K451" s="48">
        <v>38.33</v>
      </c>
      <c r="L451" s="3">
        <v>2000</v>
      </c>
      <c r="M451">
        <f t="shared" si="55"/>
        <v>3.3010299956639813</v>
      </c>
      <c r="N451" s="9">
        <v>141000</v>
      </c>
      <c r="O451" s="53">
        <v>70</v>
      </c>
      <c r="P451" s="53">
        <v>24.9</v>
      </c>
      <c r="Q451" s="53">
        <v>5.2</v>
      </c>
      <c r="R451" s="63">
        <v>750</v>
      </c>
      <c r="S451">
        <f t="shared" si="56"/>
        <v>2.8750612633917001</v>
      </c>
      <c r="T451" s="27">
        <v>2320</v>
      </c>
      <c r="U451">
        <f t="shared" si="57"/>
        <v>3.3654879848908998</v>
      </c>
      <c r="V451">
        <v>45</v>
      </c>
      <c r="W451">
        <f t="shared" si="58"/>
        <v>1.6532125137753437</v>
      </c>
      <c r="X451">
        <v>0.125</v>
      </c>
      <c r="Y451">
        <f t="shared" si="59"/>
        <v>-0.90308998699194354</v>
      </c>
      <c r="Z451">
        <v>2.9</v>
      </c>
      <c r="AA451">
        <f t="shared" si="60"/>
        <v>0.46239799789895608</v>
      </c>
      <c r="AB451">
        <v>7.2</v>
      </c>
      <c r="AC451">
        <f t="shared" si="61"/>
        <v>0.85733249643126852</v>
      </c>
      <c r="AD451" s="71">
        <f>18*0.25</f>
        <v>4.5</v>
      </c>
      <c r="AE451">
        <f t="shared" si="62"/>
        <v>0.65321251377534373</v>
      </c>
      <c r="AF451" s="15"/>
      <c r="AG451" t="e">
        <f t="shared" si="63"/>
        <v>#NUM!</v>
      </c>
      <c r="AH451" s="18">
        <v>8.6</v>
      </c>
    </row>
    <row r="452" spans="1:34" ht="16" x14ac:dyDescent="0.2">
      <c r="A452" s="2" t="s">
        <v>476</v>
      </c>
      <c r="B452" s="3">
        <v>153000</v>
      </c>
      <c r="C452">
        <v>3.9842000000000004</v>
      </c>
      <c r="D452" s="48">
        <v>4.7389000000000001</v>
      </c>
      <c r="F452" s="48">
        <v>3.2122999999999999</v>
      </c>
      <c r="G452" s="48">
        <v>13.072600000000001</v>
      </c>
      <c r="H452" s="5">
        <v>11.43</v>
      </c>
      <c r="I452" s="48">
        <v>25.08</v>
      </c>
      <c r="J452" s="48">
        <v>33.78</v>
      </c>
      <c r="K452" s="48">
        <v>41.13</v>
      </c>
      <c r="L452" s="3">
        <v>1000</v>
      </c>
      <c r="M452">
        <f t="shared" ref="M452:M515" si="64">LOG(L452)</f>
        <v>3</v>
      </c>
      <c r="N452" s="9">
        <v>114000</v>
      </c>
      <c r="O452" s="53">
        <v>74.7</v>
      </c>
      <c r="P452" s="53">
        <v>19.399999999999999</v>
      </c>
      <c r="Q452" s="53">
        <v>5.9</v>
      </c>
      <c r="R452" s="63">
        <v>890</v>
      </c>
      <c r="S452">
        <f t="shared" ref="S452:S515" si="65">LOG(R452)</f>
        <v>2.9493900066449128</v>
      </c>
      <c r="T452" s="27">
        <v>1380</v>
      </c>
      <c r="U452">
        <f t="shared" ref="U452:U515" si="66">LOG(T452)</f>
        <v>3.1398790864012365</v>
      </c>
      <c r="V452">
        <v>110</v>
      </c>
      <c r="W452">
        <f t="shared" ref="W452:W515" si="67">LOG(V452)</f>
        <v>2.0413926851582249</v>
      </c>
      <c r="X452">
        <v>25</v>
      </c>
      <c r="Y452">
        <f t="shared" ref="Y452:Y515" si="68">LOG(X452)</f>
        <v>1.3979400086720377</v>
      </c>
      <c r="Z452">
        <v>2.4</v>
      </c>
      <c r="AA452">
        <f t="shared" ref="AA452:AA515" si="69">LOG(Z452)</f>
        <v>0.38021124171160603</v>
      </c>
      <c r="AB452">
        <v>19.8</v>
      </c>
      <c r="AC452">
        <f t="shared" ref="AC452:AC515" si="70">LOG(AB452)</f>
        <v>1.2966651902615312</v>
      </c>
      <c r="AD452" s="13">
        <v>19</v>
      </c>
      <c r="AE452">
        <f t="shared" ref="AE452:AE515" si="71">LOG(AD452)</f>
        <v>1.2787536009528289</v>
      </c>
      <c r="AF452" s="15">
        <v>20</v>
      </c>
      <c r="AG452">
        <f t="shared" si="63"/>
        <v>1.3010299956639813</v>
      </c>
      <c r="AH452" s="18">
        <v>7.5</v>
      </c>
    </row>
    <row r="453" spans="1:34" ht="16" x14ac:dyDescent="0.2">
      <c r="A453" s="2" t="s">
        <v>477</v>
      </c>
      <c r="B453" s="3">
        <v>118000</v>
      </c>
      <c r="C453">
        <v>3.9477000000000007</v>
      </c>
      <c r="D453" s="48">
        <v>4.6151</v>
      </c>
      <c r="F453" s="48">
        <v>3.1503999999999999</v>
      </c>
      <c r="G453" s="48">
        <v>12.8308</v>
      </c>
      <c r="H453" s="5">
        <v>9.02</v>
      </c>
      <c r="I453" s="48">
        <v>26.229999999999997</v>
      </c>
      <c r="J453" s="48">
        <v>33.74</v>
      </c>
      <c r="K453" s="48">
        <v>40.03</v>
      </c>
      <c r="L453" s="3">
        <v>1000</v>
      </c>
      <c r="M453">
        <f t="shared" si="64"/>
        <v>3</v>
      </c>
      <c r="N453" s="9">
        <v>93000</v>
      </c>
      <c r="O453" s="53">
        <v>65.900000000000006</v>
      </c>
      <c r="P453" s="53">
        <v>14.499999999999998</v>
      </c>
      <c r="Q453" s="53">
        <v>19.600000000000001</v>
      </c>
      <c r="R453" s="63">
        <v>1060</v>
      </c>
      <c r="S453">
        <f t="shared" si="65"/>
        <v>3.0253058652647704</v>
      </c>
      <c r="T453" s="27">
        <v>1970</v>
      </c>
      <c r="U453">
        <f t="shared" si="66"/>
        <v>3.2944662261615929</v>
      </c>
      <c r="V453">
        <v>395</v>
      </c>
      <c r="W453">
        <f t="shared" si="67"/>
        <v>2.5965970956264601</v>
      </c>
      <c r="X453">
        <v>0.5</v>
      </c>
      <c r="Y453">
        <f t="shared" si="68"/>
        <v>-0.3010299956639812</v>
      </c>
      <c r="Z453">
        <v>166.5</v>
      </c>
      <c r="AA453">
        <f t="shared" si="69"/>
        <v>2.2214142378423385</v>
      </c>
      <c r="AB453">
        <v>102.5</v>
      </c>
      <c r="AC453">
        <f t="shared" si="70"/>
        <v>2.0107238653917729</v>
      </c>
      <c r="AD453" s="13">
        <v>200</v>
      </c>
      <c r="AE453">
        <f t="shared" si="71"/>
        <v>2.3010299956639813</v>
      </c>
      <c r="AF453" s="15"/>
      <c r="AG453" t="e">
        <f t="shared" ref="AG453:AG516" si="72">LOG(AF453)</f>
        <v>#NUM!</v>
      </c>
      <c r="AH453" s="18">
        <v>9</v>
      </c>
    </row>
    <row r="454" spans="1:34" ht="16" x14ac:dyDescent="0.2">
      <c r="A454" s="2" t="s">
        <v>478</v>
      </c>
      <c r="B454" s="3">
        <v>299000</v>
      </c>
      <c r="C454">
        <v>4.2796000000000003</v>
      </c>
      <c r="D454" s="48">
        <v>4.6043000000000003</v>
      </c>
      <c r="F454" s="48">
        <v>3.0760000000000001</v>
      </c>
      <c r="G454" s="48">
        <v>13.0562</v>
      </c>
      <c r="H454" s="5">
        <v>11.14</v>
      </c>
      <c r="I454" s="48">
        <v>25.489999999999995</v>
      </c>
      <c r="J454" s="48">
        <v>37.340000000000003</v>
      </c>
      <c r="K454" s="48">
        <v>37.159999999999997</v>
      </c>
      <c r="L454" s="3">
        <v>3000</v>
      </c>
      <c r="M454">
        <f t="shared" si="64"/>
        <v>3.4771212547196626</v>
      </c>
      <c r="N454" s="9">
        <v>307000</v>
      </c>
      <c r="O454" s="53">
        <v>82.9</v>
      </c>
      <c r="P454" s="53">
        <v>10</v>
      </c>
      <c r="Q454" s="53">
        <v>7.2000000000000011</v>
      </c>
      <c r="R454" s="63">
        <v>7023.5146484375</v>
      </c>
      <c r="S454">
        <f t="shared" si="65"/>
        <v>3.8465544925352546</v>
      </c>
      <c r="T454" s="27">
        <v>6296.410888671875</v>
      </c>
      <c r="U454">
        <f t="shared" si="66"/>
        <v>3.7990930612919618</v>
      </c>
      <c r="V454">
        <v>30</v>
      </c>
      <c r="W454">
        <f t="shared" si="67"/>
        <v>1.4771212547196624</v>
      </c>
      <c r="X454">
        <v>4.5</v>
      </c>
      <c r="Y454">
        <f t="shared" si="68"/>
        <v>0.65321251377534373</v>
      </c>
      <c r="Z454">
        <v>16.7</v>
      </c>
      <c r="AA454">
        <f t="shared" si="69"/>
        <v>1.2227164711475833</v>
      </c>
      <c r="AB454">
        <v>1</v>
      </c>
      <c r="AC454">
        <f t="shared" si="70"/>
        <v>0</v>
      </c>
      <c r="AD454" s="13">
        <v>400</v>
      </c>
      <c r="AE454">
        <f t="shared" si="71"/>
        <v>2.6020599913279625</v>
      </c>
      <c r="AF454" s="15">
        <v>220</v>
      </c>
      <c r="AG454">
        <f t="shared" si="72"/>
        <v>2.3424226808222062</v>
      </c>
      <c r="AH454" s="18">
        <v>9</v>
      </c>
    </row>
    <row r="455" spans="1:34" ht="16" x14ac:dyDescent="0.2">
      <c r="A455" s="2" t="s">
        <v>479</v>
      </c>
      <c r="B455" s="3">
        <v>248000</v>
      </c>
      <c r="C455">
        <v>4.1002000000000001</v>
      </c>
      <c r="D455" s="48">
        <v>4.6997999999999998</v>
      </c>
      <c r="F455" s="48">
        <v>3.0731000000000002</v>
      </c>
      <c r="G455" s="48">
        <v>12.971</v>
      </c>
      <c r="H455" s="5">
        <v>8.27</v>
      </c>
      <c r="I455" s="48">
        <v>25.88</v>
      </c>
      <c r="J455" s="48">
        <v>36.42</v>
      </c>
      <c r="K455" s="48">
        <v>37.700000000000003</v>
      </c>
      <c r="L455" s="3">
        <v>4000</v>
      </c>
      <c r="M455">
        <f t="shared" si="64"/>
        <v>3.6020599913279625</v>
      </c>
      <c r="N455" s="9">
        <v>254000</v>
      </c>
      <c r="O455" s="53">
        <v>73.400000000000006</v>
      </c>
      <c r="P455" s="53">
        <v>16.5</v>
      </c>
      <c r="Q455" s="53">
        <v>10</v>
      </c>
      <c r="R455" s="63">
        <v>6559</v>
      </c>
      <c r="S455">
        <f t="shared" si="65"/>
        <v>3.8168376309020351</v>
      </c>
      <c r="T455" s="27">
        <v>17963.5</v>
      </c>
      <c r="U455">
        <f t="shared" si="66"/>
        <v>4.2543909583110189</v>
      </c>
      <c r="V455">
        <v>120</v>
      </c>
      <c r="W455">
        <f t="shared" si="67"/>
        <v>2.0791812460476247</v>
      </c>
      <c r="X455">
        <v>9</v>
      </c>
      <c r="Y455">
        <f t="shared" si="68"/>
        <v>0.95424250943932487</v>
      </c>
      <c r="Z455">
        <v>1.8</v>
      </c>
      <c r="AA455">
        <f t="shared" si="69"/>
        <v>0.25527250510330607</v>
      </c>
      <c r="AB455">
        <v>1.2</v>
      </c>
      <c r="AC455">
        <f t="shared" si="70"/>
        <v>7.9181246047624818E-2</v>
      </c>
      <c r="AD455" s="13">
        <v>220</v>
      </c>
      <c r="AE455">
        <f t="shared" si="71"/>
        <v>2.3424226808222062</v>
      </c>
      <c r="AF455" s="15"/>
      <c r="AG455" t="e">
        <f t="shared" si="72"/>
        <v>#NUM!</v>
      </c>
      <c r="AH455" s="18">
        <v>8.6</v>
      </c>
    </row>
    <row r="456" spans="1:34" ht="16" x14ac:dyDescent="0.2">
      <c r="A456" s="2" t="s">
        <v>480</v>
      </c>
      <c r="B456" s="3">
        <v>221000</v>
      </c>
      <c r="C456">
        <v>4.4846000000000004</v>
      </c>
      <c r="D456" s="48">
        <v>4.6759000000000004</v>
      </c>
      <c r="F456" s="48">
        <v>3.0954000000000002</v>
      </c>
      <c r="G456" s="48">
        <v>13.340999999999999</v>
      </c>
      <c r="H456" s="5">
        <v>11.56</v>
      </c>
      <c r="I456" s="48">
        <v>25.739999999999995</v>
      </c>
      <c r="J456" s="48">
        <v>37.119999999999997</v>
      </c>
      <c r="K456" s="48">
        <v>37.130000000000003</v>
      </c>
      <c r="L456" s="3">
        <v>4000</v>
      </c>
      <c r="M456">
        <f t="shared" si="64"/>
        <v>3.6020599913279625</v>
      </c>
      <c r="N456" s="9">
        <v>239000</v>
      </c>
      <c r="O456" s="53">
        <v>73.099999999999994</v>
      </c>
      <c r="P456" s="53">
        <v>18.100000000000001</v>
      </c>
      <c r="Q456" s="53">
        <v>8.8000000000000007</v>
      </c>
      <c r="R456" s="63">
        <v>6807</v>
      </c>
      <c r="S456">
        <f t="shared" si="65"/>
        <v>3.8329557506045986</v>
      </c>
      <c r="T456" s="27">
        <v>13949</v>
      </c>
      <c r="U456">
        <f t="shared" si="66"/>
        <v>4.1445430742727876</v>
      </c>
      <c r="V456">
        <v>10</v>
      </c>
      <c r="W456">
        <f t="shared" si="67"/>
        <v>1</v>
      </c>
      <c r="X456">
        <v>12.5</v>
      </c>
      <c r="Y456">
        <f t="shared" si="68"/>
        <v>1.0969100130080565</v>
      </c>
      <c r="Z456">
        <v>2.4</v>
      </c>
      <c r="AA456">
        <f t="shared" si="69"/>
        <v>0.38021124171160603</v>
      </c>
      <c r="AB456">
        <v>2.2000000000000002</v>
      </c>
      <c r="AC456">
        <f t="shared" si="70"/>
        <v>0.34242268082220628</v>
      </c>
      <c r="AD456" s="13">
        <v>340</v>
      </c>
      <c r="AE456">
        <f t="shared" si="71"/>
        <v>2.5314789170422549</v>
      </c>
      <c r="AF456" s="15">
        <v>40</v>
      </c>
      <c r="AG456">
        <f t="shared" si="72"/>
        <v>1.6020599913279623</v>
      </c>
      <c r="AH456" s="18">
        <v>9.1999999999999993</v>
      </c>
    </row>
    <row r="457" spans="1:34" ht="16" x14ac:dyDescent="0.2">
      <c r="A457" s="2" t="s">
        <v>481</v>
      </c>
      <c r="B457" s="3">
        <v>129000</v>
      </c>
      <c r="C457">
        <v>4.0542999999999996</v>
      </c>
      <c r="D457" s="48">
        <v>4.7309000000000001</v>
      </c>
      <c r="F457" s="48">
        <v>3.0550999999999999</v>
      </c>
      <c r="G457" s="48">
        <v>12.924799999999999</v>
      </c>
      <c r="H457" s="5">
        <v>8.14</v>
      </c>
      <c r="I457" s="48">
        <v>26.21</v>
      </c>
      <c r="J457" s="48">
        <v>35.409999999999997</v>
      </c>
      <c r="K457" s="48">
        <v>38.380000000000003</v>
      </c>
      <c r="L457" s="3">
        <v>1000</v>
      </c>
      <c r="M457">
        <f t="shared" si="64"/>
        <v>3</v>
      </c>
      <c r="N457" s="9">
        <v>128000</v>
      </c>
      <c r="O457" s="53">
        <v>72.3</v>
      </c>
      <c r="P457" s="53">
        <v>13.600000000000001</v>
      </c>
      <c r="Q457" s="53">
        <v>14.099999999999998</v>
      </c>
      <c r="R457" s="63">
        <v>6528.5</v>
      </c>
      <c r="S457">
        <f t="shared" si="65"/>
        <v>3.8148134084488352</v>
      </c>
      <c r="T457" s="27">
        <v>7468.5</v>
      </c>
      <c r="U457">
        <f t="shared" si="66"/>
        <v>3.8732333853311407</v>
      </c>
      <c r="V457">
        <v>130</v>
      </c>
      <c r="W457">
        <f t="shared" si="67"/>
        <v>2.1139433523068369</v>
      </c>
      <c r="X457">
        <v>13.5</v>
      </c>
      <c r="Y457">
        <f t="shared" si="68"/>
        <v>1.1303337684950061</v>
      </c>
      <c r="Z457">
        <v>2.7</v>
      </c>
      <c r="AA457">
        <f t="shared" si="69"/>
        <v>0.43136376415898736</v>
      </c>
      <c r="AB457">
        <v>1.6</v>
      </c>
      <c r="AC457">
        <f t="shared" si="70"/>
        <v>0.20411998265592479</v>
      </c>
      <c r="AD457" s="13">
        <v>40</v>
      </c>
      <c r="AE457">
        <f t="shared" si="71"/>
        <v>1.6020599913279623</v>
      </c>
      <c r="AF457" s="15"/>
      <c r="AG457" t="e">
        <f t="shared" si="72"/>
        <v>#NUM!</v>
      </c>
      <c r="AH457" s="18">
        <v>9.5</v>
      </c>
    </row>
    <row r="458" spans="1:34" ht="16" x14ac:dyDescent="0.2">
      <c r="A458" s="2" t="s">
        <v>482</v>
      </c>
      <c r="B458" s="3">
        <v>250000</v>
      </c>
      <c r="C458">
        <v>3.7605</v>
      </c>
      <c r="D458" s="48">
        <v>4.6478999999999999</v>
      </c>
      <c r="F458" s="48">
        <v>3.0581999999999998</v>
      </c>
      <c r="G458" s="48">
        <v>12.5761</v>
      </c>
      <c r="H458" s="5">
        <v>10.06</v>
      </c>
      <c r="I458" s="48">
        <v>25.019999999999996</v>
      </c>
      <c r="J458" s="48">
        <v>35.54</v>
      </c>
      <c r="K458" s="48">
        <v>39.44</v>
      </c>
      <c r="L458" s="3">
        <v>4000</v>
      </c>
      <c r="M458">
        <f t="shared" si="64"/>
        <v>3.6020599913279625</v>
      </c>
      <c r="N458" s="9">
        <v>229000</v>
      </c>
      <c r="O458" s="53">
        <v>75.400000000000006</v>
      </c>
      <c r="P458" s="53">
        <v>15.5</v>
      </c>
      <c r="Q458" s="53">
        <v>9.1</v>
      </c>
      <c r="R458" s="63">
        <v>11149</v>
      </c>
      <c r="S458">
        <f t="shared" si="65"/>
        <v>4.0472359154596811</v>
      </c>
      <c r="T458" s="27">
        <v>11296.5</v>
      </c>
      <c r="U458">
        <f t="shared" si="66"/>
        <v>4.052943906657025</v>
      </c>
      <c r="V458">
        <v>180</v>
      </c>
      <c r="W458">
        <f t="shared" si="67"/>
        <v>2.255272505103306</v>
      </c>
      <c r="X458">
        <v>13</v>
      </c>
      <c r="Y458">
        <f t="shared" si="68"/>
        <v>1.1139433523068367</v>
      </c>
      <c r="Z458">
        <v>5.9</v>
      </c>
      <c r="AA458">
        <f t="shared" si="69"/>
        <v>0.77085201164214423</v>
      </c>
      <c r="AB458">
        <v>3.4</v>
      </c>
      <c r="AC458">
        <f t="shared" si="70"/>
        <v>0.53147891704225514</v>
      </c>
      <c r="AD458" s="13">
        <v>260</v>
      </c>
      <c r="AE458">
        <f t="shared" si="71"/>
        <v>2.4149733479708178</v>
      </c>
      <c r="AF458" s="15">
        <v>20</v>
      </c>
      <c r="AG458">
        <f t="shared" si="72"/>
        <v>1.3010299956639813</v>
      </c>
      <c r="AH458" s="18">
        <v>7.4</v>
      </c>
    </row>
    <row r="459" spans="1:34" ht="16" x14ac:dyDescent="0.2">
      <c r="A459" s="2" t="s">
        <v>483</v>
      </c>
      <c r="B459" s="3">
        <v>205000</v>
      </c>
      <c r="C459">
        <v>3.9630999999999998</v>
      </c>
      <c r="D459" s="48">
        <v>4.6623000000000001</v>
      </c>
      <c r="F459" s="48">
        <v>3.1173000000000002</v>
      </c>
      <c r="G459" s="48">
        <v>12.863</v>
      </c>
      <c r="H459" s="5">
        <v>9.32</v>
      </c>
      <c r="I459" s="48">
        <v>25.36</v>
      </c>
      <c r="J459" s="48">
        <v>38.21</v>
      </c>
      <c r="K459" s="48">
        <v>36.43</v>
      </c>
      <c r="L459" s="3">
        <v>3000</v>
      </c>
      <c r="M459">
        <f t="shared" si="64"/>
        <v>3.4771212547196626</v>
      </c>
      <c r="N459" s="9">
        <v>170000</v>
      </c>
      <c r="O459" s="53">
        <v>72.099999999999994</v>
      </c>
      <c r="P459" s="53">
        <v>25.5</v>
      </c>
      <c r="Q459" s="53">
        <v>2.4</v>
      </c>
      <c r="R459" s="63">
        <v>9209.5</v>
      </c>
      <c r="S459">
        <f t="shared" si="65"/>
        <v>3.9642360522233964</v>
      </c>
      <c r="T459" s="27">
        <v>9283</v>
      </c>
      <c r="U459">
        <f t="shared" si="66"/>
        <v>3.9676883504533125</v>
      </c>
      <c r="V459">
        <v>245</v>
      </c>
      <c r="W459">
        <f t="shared" si="67"/>
        <v>2.3891660843645326</v>
      </c>
      <c r="X459">
        <v>7</v>
      </c>
      <c r="Y459">
        <f t="shared" si="68"/>
        <v>0.84509804001425681</v>
      </c>
      <c r="Z459">
        <v>1.5</v>
      </c>
      <c r="AA459">
        <f t="shared" si="69"/>
        <v>0.17609125905568124</v>
      </c>
      <c r="AB459">
        <v>0.9</v>
      </c>
      <c r="AC459">
        <f t="shared" si="70"/>
        <v>-4.5757490560675115E-2</v>
      </c>
      <c r="AD459" s="13">
        <v>19</v>
      </c>
      <c r="AE459">
        <f t="shared" si="71"/>
        <v>1.2787536009528289</v>
      </c>
      <c r="AF459" s="15">
        <v>20</v>
      </c>
      <c r="AG459">
        <f t="shared" si="72"/>
        <v>1.3010299956639813</v>
      </c>
      <c r="AH459" s="18">
        <v>9.6</v>
      </c>
    </row>
    <row r="460" spans="1:34" ht="16" x14ac:dyDescent="0.2">
      <c r="A460" s="2" t="s">
        <v>484</v>
      </c>
      <c r="B460" s="3">
        <v>64000</v>
      </c>
      <c r="C460">
        <v>4.3514999999999997</v>
      </c>
      <c r="D460" s="48">
        <v>4.6627000000000001</v>
      </c>
      <c r="F460" s="48">
        <v>3.1775000000000007</v>
      </c>
      <c r="G460" s="48">
        <v>13.305099999999999</v>
      </c>
      <c r="H460" s="5">
        <v>12.64</v>
      </c>
      <c r="I460" s="48">
        <v>24.78</v>
      </c>
      <c r="J460" s="48">
        <v>35.94</v>
      </c>
      <c r="K460" s="48">
        <v>39.28</v>
      </c>
      <c r="L460" s="3">
        <v>1000</v>
      </c>
      <c r="M460">
        <f t="shared" si="64"/>
        <v>3</v>
      </c>
      <c r="N460" s="9">
        <v>50000</v>
      </c>
      <c r="O460" s="53">
        <v>73.7</v>
      </c>
      <c r="P460" s="53">
        <v>19.7</v>
      </c>
      <c r="Q460" s="53">
        <v>6.6000000000000005</v>
      </c>
      <c r="R460" s="63">
        <v>1380</v>
      </c>
      <c r="S460">
        <f t="shared" si="65"/>
        <v>3.1398790864012365</v>
      </c>
      <c r="T460" s="27">
        <v>1310</v>
      </c>
      <c r="U460">
        <f t="shared" si="66"/>
        <v>3.1172712956557644</v>
      </c>
      <c r="V460">
        <v>75</v>
      </c>
      <c r="W460">
        <f t="shared" si="67"/>
        <v>1.8750612633917001</v>
      </c>
      <c r="X460">
        <v>9.5</v>
      </c>
      <c r="Y460">
        <f t="shared" si="68"/>
        <v>0.97772360528884772</v>
      </c>
      <c r="Z460">
        <v>20.2</v>
      </c>
      <c r="AA460">
        <f t="shared" si="69"/>
        <v>1.3053513694466237</v>
      </c>
      <c r="AB460">
        <v>3.1111111111111112</v>
      </c>
      <c r="AC460">
        <f t="shared" si="70"/>
        <v>0.49291552190289434</v>
      </c>
      <c r="AD460" s="13">
        <v>270</v>
      </c>
      <c r="AE460">
        <f t="shared" si="71"/>
        <v>2.4313637641589874</v>
      </c>
      <c r="AF460" s="15">
        <v>90</v>
      </c>
      <c r="AG460">
        <f t="shared" si="72"/>
        <v>1.954242509439325</v>
      </c>
      <c r="AH460" s="18">
        <v>8.6</v>
      </c>
    </row>
    <row r="461" spans="1:34" ht="16" x14ac:dyDescent="0.2">
      <c r="A461" s="2" t="s">
        <v>486</v>
      </c>
      <c r="B461" s="3">
        <v>80000</v>
      </c>
      <c r="C461">
        <v>4.4105999999999996</v>
      </c>
      <c r="D461" s="48">
        <v>4.7413999999999996</v>
      </c>
      <c r="F461" s="48">
        <v>3.1861000000000002</v>
      </c>
      <c r="G461" s="48">
        <v>13.449900000000001</v>
      </c>
      <c r="H461" s="5">
        <v>12.38</v>
      </c>
      <c r="I461" s="48">
        <v>23.5</v>
      </c>
      <c r="J461" s="48">
        <v>36.380000000000003</v>
      </c>
      <c r="K461" s="48">
        <v>40.119999999999997</v>
      </c>
      <c r="L461" s="3">
        <v>1000</v>
      </c>
      <c r="M461">
        <f t="shared" si="64"/>
        <v>3</v>
      </c>
      <c r="N461" s="9">
        <v>75000</v>
      </c>
      <c r="O461" s="53">
        <v>62.2</v>
      </c>
      <c r="P461" s="53">
        <v>25.2</v>
      </c>
      <c r="Q461" s="53">
        <v>12.6</v>
      </c>
      <c r="R461" s="63">
        <v>350</v>
      </c>
      <c r="S461">
        <f t="shared" si="65"/>
        <v>2.5440680443502757</v>
      </c>
      <c r="T461" s="27">
        <v>510</v>
      </c>
      <c r="U461">
        <f t="shared" si="66"/>
        <v>2.7075701760979363</v>
      </c>
      <c r="V461">
        <v>15</v>
      </c>
      <c r="W461">
        <f t="shared" si="67"/>
        <v>1.1760912590556813</v>
      </c>
      <c r="X461">
        <v>0.5</v>
      </c>
      <c r="Y461">
        <f t="shared" si="68"/>
        <v>-0.3010299956639812</v>
      </c>
      <c r="Z461">
        <v>5.5</v>
      </c>
      <c r="AA461">
        <f t="shared" si="69"/>
        <v>0.74036268949424389</v>
      </c>
      <c r="AB461">
        <v>2.2999999999999998</v>
      </c>
      <c r="AC461">
        <f t="shared" si="70"/>
        <v>0.36172783601759284</v>
      </c>
      <c r="AD461" s="13">
        <v>400</v>
      </c>
      <c r="AE461">
        <f t="shared" si="71"/>
        <v>2.6020599913279625</v>
      </c>
      <c r="AF461" s="15">
        <v>80</v>
      </c>
      <c r="AG461">
        <f t="shared" si="72"/>
        <v>1.9030899869919435</v>
      </c>
      <c r="AH461" s="18">
        <v>9.5</v>
      </c>
    </row>
    <row r="462" spans="1:34" ht="16" x14ac:dyDescent="0.2">
      <c r="A462" s="2" t="s">
        <v>487</v>
      </c>
      <c r="B462" s="3">
        <v>73000</v>
      </c>
      <c r="C462">
        <v>4.5693999999999999</v>
      </c>
      <c r="D462" s="48">
        <v>4.7122000000000002</v>
      </c>
      <c r="F462" s="48">
        <v>3.1889000000000003</v>
      </c>
      <c r="G462" s="48">
        <v>13.5684</v>
      </c>
      <c r="H462" s="5">
        <v>10.83</v>
      </c>
      <c r="I462" s="48">
        <v>24.4</v>
      </c>
      <c r="J462" s="48">
        <v>36.64</v>
      </c>
      <c r="K462" s="48">
        <v>38.96</v>
      </c>
      <c r="L462" s="3">
        <v>3000</v>
      </c>
      <c r="M462">
        <f t="shared" si="64"/>
        <v>3.4771212547196626</v>
      </c>
      <c r="N462" s="9">
        <v>71000</v>
      </c>
      <c r="O462" s="53">
        <v>63.6</v>
      </c>
      <c r="P462" s="53">
        <v>27.1</v>
      </c>
      <c r="Q462" s="53">
        <v>9.3000000000000007</v>
      </c>
      <c r="R462" s="63">
        <v>1950</v>
      </c>
      <c r="S462">
        <f t="shared" si="65"/>
        <v>3.2900346113625178</v>
      </c>
      <c r="T462" s="27">
        <v>2310</v>
      </c>
      <c r="U462">
        <f t="shared" si="66"/>
        <v>3.3636119798921444</v>
      </c>
      <c r="V462">
        <v>35</v>
      </c>
      <c r="W462">
        <f t="shared" si="67"/>
        <v>1.5440680443502757</v>
      </c>
      <c r="X462">
        <v>5</v>
      </c>
      <c r="Y462">
        <f t="shared" si="68"/>
        <v>0.69897000433601886</v>
      </c>
      <c r="Z462">
        <v>9.5</v>
      </c>
      <c r="AA462">
        <f t="shared" si="69"/>
        <v>0.97772360528884772</v>
      </c>
      <c r="AB462">
        <v>4.2</v>
      </c>
      <c r="AC462">
        <f t="shared" si="70"/>
        <v>0.62324929039790045</v>
      </c>
      <c r="AD462" s="71">
        <v>150</v>
      </c>
      <c r="AE462">
        <f t="shared" si="71"/>
        <v>2.1760912590556813</v>
      </c>
      <c r="AF462" s="15"/>
      <c r="AG462" t="e">
        <f t="shared" si="72"/>
        <v>#NUM!</v>
      </c>
      <c r="AH462" s="18">
        <v>9.5</v>
      </c>
    </row>
    <row r="463" spans="1:34" ht="16" x14ac:dyDescent="0.2">
      <c r="A463" s="2" t="s">
        <v>488</v>
      </c>
      <c r="B463" s="3">
        <v>71000</v>
      </c>
      <c r="C463">
        <v>4.6032000000000002</v>
      </c>
      <c r="D463" s="48">
        <v>4.7342000000000004</v>
      </c>
      <c r="F463" s="48">
        <v>3.0945</v>
      </c>
      <c r="G463" s="48">
        <v>13.523199999999999</v>
      </c>
      <c r="H463" s="5">
        <v>11.28</v>
      </c>
      <c r="I463" s="48">
        <v>23.28</v>
      </c>
      <c r="J463" s="48">
        <v>35.32</v>
      </c>
      <c r="K463" s="48">
        <v>41.4</v>
      </c>
      <c r="L463" s="3">
        <v>7000</v>
      </c>
      <c r="M463">
        <f t="shared" si="64"/>
        <v>3.8450980400142569</v>
      </c>
      <c r="N463" s="9">
        <v>88000</v>
      </c>
      <c r="O463" s="53">
        <v>71</v>
      </c>
      <c r="P463" s="53">
        <v>24.4</v>
      </c>
      <c r="Q463" s="53">
        <v>4.5999999999999996</v>
      </c>
      <c r="R463" s="63">
        <v>2350</v>
      </c>
      <c r="S463">
        <f t="shared" si="65"/>
        <v>3.3710678622717363</v>
      </c>
      <c r="T463" s="27">
        <v>9528.5</v>
      </c>
      <c r="U463">
        <f t="shared" si="66"/>
        <v>3.9790245383092659</v>
      </c>
      <c r="V463">
        <v>80</v>
      </c>
      <c r="W463">
        <f t="shared" si="67"/>
        <v>1.9030899869919435</v>
      </c>
      <c r="X463">
        <v>3</v>
      </c>
      <c r="Y463">
        <f t="shared" si="68"/>
        <v>0.47712125471966244</v>
      </c>
      <c r="Z463">
        <v>5.9</v>
      </c>
      <c r="AA463">
        <f t="shared" si="69"/>
        <v>0.77085201164214423</v>
      </c>
      <c r="AB463">
        <v>4.4000000000000004</v>
      </c>
      <c r="AC463">
        <f t="shared" si="70"/>
        <v>0.64345267648618742</v>
      </c>
      <c r="AD463" s="13">
        <v>160</v>
      </c>
      <c r="AE463">
        <f t="shared" si="71"/>
        <v>2.2041199826559246</v>
      </c>
      <c r="AF463" s="15">
        <v>80</v>
      </c>
      <c r="AG463">
        <f t="shared" si="72"/>
        <v>1.9030899869919435</v>
      </c>
      <c r="AH463" s="18">
        <v>7.8</v>
      </c>
    </row>
    <row r="464" spans="1:34" ht="16" x14ac:dyDescent="0.2">
      <c r="A464" s="2" t="s">
        <v>489</v>
      </c>
      <c r="B464" s="3">
        <v>86000</v>
      </c>
      <c r="C464">
        <v>4.45</v>
      </c>
      <c r="D464" s="48">
        <v>4.7889999999999997</v>
      </c>
      <c r="F464" s="48">
        <v>2.9803000000000002</v>
      </c>
      <c r="G464" s="48">
        <v>13.342299999999998</v>
      </c>
      <c r="H464" s="5">
        <v>13.9</v>
      </c>
      <c r="I464" s="48">
        <v>23.37</v>
      </c>
      <c r="J464" s="48">
        <v>36.28</v>
      </c>
      <c r="K464" s="48">
        <v>40.35</v>
      </c>
      <c r="L464" s="3">
        <v>3000</v>
      </c>
      <c r="M464">
        <f t="shared" si="64"/>
        <v>3.4771212547196626</v>
      </c>
      <c r="N464" s="9">
        <v>97000</v>
      </c>
      <c r="O464" s="53">
        <v>68.099999999999994</v>
      </c>
      <c r="P464" s="53">
        <v>25.7</v>
      </c>
      <c r="Q464" s="53">
        <v>6.3</v>
      </c>
      <c r="R464" s="63">
        <v>2980</v>
      </c>
      <c r="S464">
        <f t="shared" si="65"/>
        <v>3.4742162640762553</v>
      </c>
      <c r="T464" s="27">
        <v>23417.5</v>
      </c>
      <c r="U464">
        <f t="shared" si="66"/>
        <v>4.369540528902097</v>
      </c>
      <c r="V464">
        <v>190</v>
      </c>
      <c r="W464">
        <f t="shared" si="67"/>
        <v>2.2787536009528289</v>
      </c>
      <c r="X464">
        <v>10.5</v>
      </c>
      <c r="Y464">
        <f t="shared" si="68"/>
        <v>1.0211892990699381</v>
      </c>
      <c r="Z464">
        <v>29.4</v>
      </c>
      <c r="AA464">
        <f t="shared" si="69"/>
        <v>1.4683473304121573</v>
      </c>
      <c r="AB464">
        <v>11.9</v>
      </c>
      <c r="AC464">
        <f t="shared" si="70"/>
        <v>1.0755469613925308</v>
      </c>
      <c r="AD464" s="13">
        <v>480</v>
      </c>
      <c r="AE464">
        <f t="shared" si="71"/>
        <v>2.6812412373755872</v>
      </c>
      <c r="AF464" s="15"/>
      <c r="AG464" t="e">
        <f t="shared" si="72"/>
        <v>#NUM!</v>
      </c>
      <c r="AH464" s="18">
        <v>6.3</v>
      </c>
    </row>
    <row r="465" spans="1:34" ht="16" x14ac:dyDescent="0.2">
      <c r="A465" s="2" t="s">
        <v>490</v>
      </c>
      <c r="B465" s="3">
        <v>92000</v>
      </c>
      <c r="C465">
        <v>4.5804999999999998</v>
      </c>
      <c r="D465" s="48">
        <v>4.7695999999999996</v>
      </c>
      <c r="F465" s="48">
        <v>3.0545</v>
      </c>
      <c r="G465" s="48">
        <v>13.538500000000001</v>
      </c>
      <c r="H465" s="5">
        <v>11.68</v>
      </c>
      <c r="I465" s="48">
        <v>24.72</v>
      </c>
      <c r="J465" s="48">
        <v>39.53</v>
      </c>
      <c r="K465" s="48">
        <v>35.76</v>
      </c>
      <c r="L465" s="3">
        <v>5000</v>
      </c>
      <c r="M465">
        <f t="shared" si="64"/>
        <v>3.6989700043360187</v>
      </c>
      <c r="N465" s="9">
        <v>84000</v>
      </c>
      <c r="O465" s="53">
        <v>74.400000000000006</v>
      </c>
      <c r="P465" s="53">
        <v>21.6</v>
      </c>
      <c r="Q465" s="53">
        <v>4</v>
      </c>
      <c r="R465" s="63">
        <v>4770</v>
      </c>
      <c r="S465">
        <f t="shared" si="65"/>
        <v>3.6785183790401139</v>
      </c>
      <c r="T465" s="27">
        <v>5693</v>
      </c>
      <c r="U465">
        <f t="shared" si="66"/>
        <v>3.7553411838115474</v>
      </c>
      <c r="V465">
        <v>490</v>
      </c>
      <c r="W465">
        <f t="shared" si="67"/>
        <v>2.6901960800285138</v>
      </c>
      <c r="X465">
        <v>12.5</v>
      </c>
      <c r="Y465">
        <f t="shared" si="68"/>
        <v>1.0969100130080565</v>
      </c>
      <c r="Z465">
        <v>18.8</v>
      </c>
      <c r="AA465">
        <f t="shared" si="69"/>
        <v>1.2741578492636798</v>
      </c>
      <c r="AB465">
        <v>10.5</v>
      </c>
      <c r="AC465">
        <f t="shared" si="70"/>
        <v>1.0211892990699381</v>
      </c>
      <c r="AD465" s="71">
        <v>140</v>
      </c>
      <c r="AE465">
        <f t="shared" si="71"/>
        <v>2.1461280356782382</v>
      </c>
      <c r="AF465" s="15">
        <v>330</v>
      </c>
      <c r="AG465">
        <f t="shared" si="72"/>
        <v>2.5185139398778875</v>
      </c>
      <c r="AH465" s="18">
        <v>9.4</v>
      </c>
    </row>
    <row r="466" spans="1:34" ht="16" x14ac:dyDescent="0.2">
      <c r="A466" s="2" t="s">
        <v>491</v>
      </c>
      <c r="B466" s="3">
        <v>84000</v>
      </c>
      <c r="C466">
        <v>4.1946000000000003</v>
      </c>
      <c r="D466" s="48">
        <v>4.8159999999999998</v>
      </c>
      <c r="F466" s="48">
        <v>3.2321000000000004</v>
      </c>
      <c r="G466" s="48">
        <v>13.3797</v>
      </c>
      <c r="H466" s="5">
        <v>11.82</v>
      </c>
      <c r="I466" s="48">
        <v>26.229999999999997</v>
      </c>
      <c r="J466" s="48">
        <v>35.49</v>
      </c>
      <c r="K466" s="48">
        <v>38.28</v>
      </c>
      <c r="L466" s="3">
        <v>6000</v>
      </c>
      <c r="M466">
        <f t="shared" si="64"/>
        <v>3.7781512503836434</v>
      </c>
      <c r="N466" s="9">
        <v>74000</v>
      </c>
      <c r="O466" s="53">
        <v>75</v>
      </c>
      <c r="P466" s="53">
        <v>20.5</v>
      </c>
      <c r="Q466" s="53">
        <v>4.5</v>
      </c>
      <c r="R466" s="63">
        <v>3860</v>
      </c>
      <c r="S466">
        <f t="shared" si="65"/>
        <v>3.5865873046717551</v>
      </c>
      <c r="T466" s="27">
        <v>3800</v>
      </c>
      <c r="U466">
        <f t="shared" si="66"/>
        <v>3.5797835966168101</v>
      </c>
      <c r="V466">
        <v>10</v>
      </c>
      <c r="W466">
        <f t="shared" si="67"/>
        <v>1</v>
      </c>
      <c r="X466">
        <v>0.125</v>
      </c>
      <c r="Y466">
        <f t="shared" si="68"/>
        <v>-0.90308998699194354</v>
      </c>
      <c r="Z466">
        <v>1.8</v>
      </c>
      <c r="AA466">
        <f t="shared" si="69"/>
        <v>0.25527250510330607</v>
      </c>
      <c r="AB466">
        <v>0.66666666666666663</v>
      </c>
      <c r="AC466">
        <f t="shared" si="70"/>
        <v>-0.17609125905568127</v>
      </c>
      <c r="AD466" s="13">
        <v>300</v>
      </c>
      <c r="AE466">
        <f t="shared" si="71"/>
        <v>2.4771212547196626</v>
      </c>
      <c r="AF466" s="15">
        <v>20</v>
      </c>
      <c r="AG466">
        <f t="shared" si="72"/>
        <v>1.3010299956639813</v>
      </c>
      <c r="AH466" s="18">
        <v>8.5</v>
      </c>
    </row>
    <row r="467" spans="1:34" ht="16" x14ac:dyDescent="0.2">
      <c r="A467" s="2" t="s">
        <v>492</v>
      </c>
      <c r="B467" s="3">
        <v>66000</v>
      </c>
      <c r="C467">
        <v>4.2647000000000004</v>
      </c>
      <c r="D467" s="48">
        <v>4.7944000000000004</v>
      </c>
      <c r="F467" s="48">
        <v>3.1807000000000003</v>
      </c>
      <c r="G467" s="48">
        <v>13.357699999999999</v>
      </c>
      <c r="H467" s="5">
        <v>11.76</v>
      </c>
      <c r="I467" s="48">
        <v>26.61</v>
      </c>
      <c r="J467" s="48">
        <v>37.67</v>
      </c>
      <c r="K467" s="48">
        <v>35.72</v>
      </c>
      <c r="L467" s="3">
        <v>2000</v>
      </c>
      <c r="M467">
        <f t="shared" si="64"/>
        <v>3.3010299956639813</v>
      </c>
      <c r="N467" s="9">
        <v>68000</v>
      </c>
      <c r="O467" s="53">
        <v>64.7</v>
      </c>
      <c r="P467" s="53">
        <v>22.5</v>
      </c>
      <c r="Q467" s="53">
        <v>12.7</v>
      </c>
      <c r="R467" s="63">
        <v>1130</v>
      </c>
      <c r="S467">
        <f t="shared" si="65"/>
        <v>3.0530784434834195</v>
      </c>
      <c r="T467" s="27">
        <v>1570</v>
      </c>
      <c r="U467">
        <f t="shared" si="66"/>
        <v>3.1958996524092336</v>
      </c>
      <c r="V467">
        <v>20</v>
      </c>
      <c r="W467">
        <f t="shared" si="67"/>
        <v>1.3010299956639813</v>
      </c>
      <c r="X467">
        <v>5.5</v>
      </c>
      <c r="Y467">
        <f t="shared" si="68"/>
        <v>0.74036268949424389</v>
      </c>
      <c r="Z467">
        <v>1</v>
      </c>
      <c r="AA467">
        <f t="shared" si="69"/>
        <v>0</v>
      </c>
      <c r="AB467">
        <v>0.6</v>
      </c>
      <c r="AC467">
        <f t="shared" si="70"/>
        <v>-0.22184874961635639</v>
      </c>
      <c r="AD467" s="71">
        <v>150</v>
      </c>
      <c r="AE467">
        <f t="shared" si="71"/>
        <v>2.1760912590556813</v>
      </c>
      <c r="AF467" s="15">
        <v>50</v>
      </c>
      <c r="AG467">
        <f t="shared" si="72"/>
        <v>1.6989700043360187</v>
      </c>
      <c r="AH467" s="18">
        <v>9.8000000000000007</v>
      </c>
    </row>
    <row r="468" spans="1:34" ht="16" x14ac:dyDescent="0.2">
      <c r="A468" s="2" t="s">
        <v>493</v>
      </c>
      <c r="B468" s="3">
        <v>103000</v>
      </c>
      <c r="C468">
        <v>4.2949000000000002</v>
      </c>
      <c r="D468" s="48">
        <v>4.7906000000000004</v>
      </c>
      <c r="F468" s="48">
        <v>3.1739000000000002</v>
      </c>
      <c r="G468" s="48">
        <v>13.3651</v>
      </c>
      <c r="H468" s="5">
        <v>9.1999999999999993</v>
      </c>
      <c r="I468" s="48">
        <v>26.33</v>
      </c>
      <c r="J468" s="48">
        <v>38.090000000000003</v>
      </c>
      <c r="K468" s="48">
        <v>35.58</v>
      </c>
      <c r="L468" s="3">
        <v>3000</v>
      </c>
      <c r="M468">
        <f t="shared" si="64"/>
        <v>3.4771212547196626</v>
      </c>
      <c r="N468" s="9">
        <v>83000</v>
      </c>
      <c r="O468" s="53">
        <v>79</v>
      </c>
      <c r="P468" s="53">
        <v>15.299999999999999</v>
      </c>
      <c r="Q468" s="53">
        <v>5.6</v>
      </c>
      <c r="R468" s="63">
        <v>2040</v>
      </c>
      <c r="S468">
        <f t="shared" si="65"/>
        <v>3.3096301674258988</v>
      </c>
      <c r="T468" s="27">
        <v>20488.5</v>
      </c>
      <c r="U468">
        <f t="shared" si="66"/>
        <v>4.3115101640835336</v>
      </c>
      <c r="V468">
        <v>1.25</v>
      </c>
      <c r="W468">
        <f t="shared" si="67"/>
        <v>9.691001300805642E-2</v>
      </c>
      <c r="X468">
        <v>2.5</v>
      </c>
      <c r="Y468">
        <f t="shared" si="68"/>
        <v>0.3979400086720376</v>
      </c>
      <c r="Z468">
        <v>0.7</v>
      </c>
      <c r="AA468">
        <f t="shared" si="69"/>
        <v>-0.15490195998574319</v>
      </c>
      <c r="AB468">
        <v>1.1000000000000001</v>
      </c>
      <c r="AC468">
        <f t="shared" si="70"/>
        <v>4.1392685158225077E-2</v>
      </c>
      <c r="AD468" s="13">
        <v>160</v>
      </c>
      <c r="AE468">
        <f t="shared" si="71"/>
        <v>2.2041199826559246</v>
      </c>
      <c r="AF468" s="15"/>
      <c r="AG468" t="e">
        <f t="shared" si="72"/>
        <v>#NUM!</v>
      </c>
      <c r="AH468" s="18">
        <v>8.1999999999999993</v>
      </c>
    </row>
    <row r="469" spans="1:34" ht="16" x14ac:dyDescent="0.2">
      <c r="A469" s="2" t="s">
        <v>494</v>
      </c>
      <c r="B469" s="3">
        <v>74000</v>
      </c>
      <c r="C469">
        <v>4.1933999999999996</v>
      </c>
      <c r="D469" s="48">
        <v>4.7816000000000001</v>
      </c>
      <c r="F469" s="48">
        <v>3.2006999999999999</v>
      </c>
      <c r="G469" s="48">
        <v>13.281299999999998</v>
      </c>
      <c r="H469" s="5">
        <v>12.22</v>
      </c>
      <c r="I469" s="48">
        <v>25.239999999999995</v>
      </c>
      <c r="J469" s="48">
        <v>35.97</v>
      </c>
      <c r="K469" s="48">
        <v>38.78</v>
      </c>
      <c r="L469" s="3">
        <v>2000</v>
      </c>
      <c r="M469">
        <f t="shared" si="64"/>
        <v>3.3010299956639813</v>
      </c>
      <c r="N469" s="9">
        <v>67000</v>
      </c>
      <c r="O469" s="53">
        <v>56.999999999999993</v>
      </c>
      <c r="P469" s="53">
        <v>22</v>
      </c>
      <c r="Q469" s="53">
        <v>21</v>
      </c>
      <c r="R469" s="63">
        <v>1260</v>
      </c>
      <c r="S469">
        <f t="shared" si="65"/>
        <v>3.1003705451175629</v>
      </c>
      <c r="T469" s="27">
        <v>3610</v>
      </c>
      <c r="U469">
        <f t="shared" si="66"/>
        <v>3.5575072019056577</v>
      </c>
      <c r="V469">
        <v>40</v>
      </c>
      <c r="W469">
        <f t="shared" si="67"/>
        <v>1.6020599913279623</v>
      </c>
      <c r="X469">
        <v>20.5</v>
      </c>
      <c r="Y469">
        <f t="shared" si="68"/>
        <v>1.3117538610557542</v>
      </c>
      <c r="Z469">
        <v>2.2000000000000002</v>
      </c>
      <c r="AA469">
        <f t="shared" si="69"/>
        <v>0.34242268082220628</v>
      </c>
      <c r="AB469">
        <v>1.5</v>
      </c>
      <c r="AC469">
        <f t="shared" si="70"/>
        <v>0.17609125905568124</v>
      </c>
      <c r="AD469" s="13">
        <v>19</v>
      </c>
      <c r="AE469">
        <f t="shared" si="71"/>
        <v>1.2787536009528289</v>
      </c>
      <c r="AF469" s="15">
        <v>20</v>
      </c>
      <c r="AG469">
        <f t="shared" si="72"/>
        <v>1.3010299956639813</v>
      </c>
      <c r="AH469" s="18">
        <v>9.4</v>
      </c>
    </row>
    <row r="470" spans="1:34" ht="16" x14ac:dyDescent="0.2">
      <c r="A470" s="2" t="s">
        <v>495</v>
      </c>
      <c r="B470" s="3">
        <v>140000</v>
      </c>
      <c r="C470">
        <v>4.1264000000000003</v>
      </c>
      <c r="D470" s="48">
        <v>4.7882999999999996</v>
      </c>
      <c r="F470" s="48">
        <v>2.8984000000000001</v>
      </c>
      <c r="G470" s="48">
        <v>12.926399999999999</v>
      </c>
      <c r="H470" s="5">
        <v>9.99</v>
      </c>
      <c r="I470" s="48">
        <v>24.03</v>
      </c>
      <c r="J470" s="48">
        <v>34.380000000000003</v>
      </c>
      <c r="K470" s="48">
        <v>41.59</v>
      </c>
      <c r="L470" s="3">
        <v>3000</v>
      </c>
      <c r="M470">
        <f t="shared" si="64"/>
        <v>3.4771212547196626</v>
      </c>
      <c r="N470" s="9">
        <v>129000</v>
      </c>
      <c r="O470" s="53">
        <v>73.099999999999994</v>
      </c>
      <c r="P470" s="53">
        <v>23.8</v>
      </c>
      <c r="Q470" s="53">
        <v>3.1</v>
      </c>
      <c r="R470" s="63">
        <v>2640</v>
      </c>
      <c r="S470">
        <f t="shared" si="65"/>
        <v>3.4216039268698313</v>
      </c>
      <c r="T470" s="27">
        <v>7829.5</v>
      </c>
      <c r="U470">
        <f t="shared" si="66"/>
        <v>3.8937340284469055</v>
      </c>
      <c r="V470">
        <v>375</v>
      </c>
      <c r="W470">
        <f t="shared" si="67"/>
        <v>2.5740312677277188</v>
      </c>
      <c r="X470">
        <v>12</v>
      </c>
      <c r="Y470">
        <f t="shared" si="68"/>
        <v>1.0791812460476249</v>
      </c>
      <c r="Z470">
        <v>5.7</v>
      </c>
      <c r="AA470">
        <f t="shared" si="69"/>
        <v>0.75587485567249146</v>
      </c>
      <c r="AB470">
        <v>3.2</v>
      </c>
      <c r="AC470">
        <f t="shared" si="70"/>
        <v>0.50514997831990605</v>
      </c>
      <c r="AD470" s="13">
        <v>200</v>
      </c>
      <c r="AE470">
        <f t="shared" si="71"/>
        <v>2.3010299956639813</v>
      </c>
      <c r="AF470" s="15"/>
      <c r="AG470" t="e">
        <f t="shared" si="72"/>
        <v>#NUM!</v>
      </c>
      <c r="AH470" s="18">
        <v>8.1</v>
      </c>
    </row>
    <row r="471" spans="1:34" ht="16" x14ac:dyDescent="0.2">
      <c r="A471" s="2" t="s">
        <v>496</v>
      </c>
      <c r="B471" s="3">
        <v>164000</v>
      </c>
      <c r="C471">
        <v>4.3636999999999997</v>
      </c>
      <c r="D471" s="48">
        <v>4.7976000000000001</v>
      </c>
      <c r="F471" s="48">
        <v>3.0815999999999999</v>
      </c>
      <c r="G471" s="48">
        <v>13.381199999999998</v>
      </c>
      <c r="H471" s="5">
        <v>9.27</v>
      </c>
      <c r="I471" s="48">
        <v>25.420000000000005</v>
      </c>
      <c r="J471" s="48">
        <v>36.53</v>
      </c>
      <c r="K471" s="48">
        <v>38.06</v>
      </c>
      <c r="L471" s="3">
        <v>24000</v>
      </c>
      <c r="M471">
        <f t="shared" si="64"/>
        <v>4.3802112417116064</v>
      </c>
      <c r="N471" s="9">
        <v>171000</v>
      </c>
      <c r="O471" s="53">
        <v>79.5</v>
      </c>
      <c r="P471" s="53">
        <v>14.7</v>
      </c>
      <c r="Q471" s="53">
        <v>5.8</v>
      </c>
      <c r="R471" s="63">
        <v>72388</v>
      </c>
      <c r="S471">
        <f t="shared" si="65"/>
        <v>4.8596665777202732</v>
      </c>
      <c r="T471" s="27">
        <v>72903.5</v>
      </c>
      <c r="U471">
        <f t="shared" si="66"/>
        <v>4.8627483787185062</v>
      </c>
      <c r="V471">
        <v>1465</v>
      </c>
      <c r="W471">
        <f t="shared" si="67"/>
        <v>3.1658376246901283</v>
      </c>
      <c r="X471">
        <v>31</v>
      </c>
      <c r="Y471">
        <f t="shared" si="68"/>
        <v>1.4913616938342726</v>
      </c>
      <c r="Z471">
        <v>12.1</v>
      </c>
      <c r="AA471">
        <f t="shared" si="69"/>
        <v>1.0827853703164501</v>
      </c>
      <c r="AB471">
        <v>3.9</v>
      </c>
      <c r="AC471">
        <f t="shared" si="70"/>
        <v>0.59106460702649921</v>
      </c>
      <c r="AD471" s="71">
        <v>150</v>
      </c>
      <c r="AE471">
        <f t="shared" si="71"/>
        <v>2.1760912590556813</v>
      </c>
      <c r="AF471" s="15"/>
      <c r="AG471" t="e">
        <f t="shared" si="72"/>
        <v>#NUM!</v>
      </c>
      <c r="AH471" s="18">
        <v>8.8000000000000007</v>
      </c>
    </row>
    <row r="472" spans="1:34" ht="16" x14ac:dyDescent="0.2">
      <c r="A472" s="2" t="s">
        <v>497</v>
      </c>
      <c r="B472" s="3">
        <v>172000</v>
      </c>
      <c r="C472">
        <v>4.1013999999999999</v>
      </c>
      <c r="D472" s="48">
        <v>4.6852</v>
      </c>
      <c r="F472" s="48">
        <v>3.1846999999999999</v>
      </c>
      <c r="G472" s="48">
        <v>13.087300000000003</v>
      </c>
      <c r="H472" s="5">
        <v>9.16</v>
      </c>
      <c r="I472" s="48">
        <v>27.699999999999996</v>
      </c>
      <c r="J472" s="48">
        <v>39.340000000000003</v>
      </c>
      <c r="K472" s="48">
        <v>32.97</v>
      </c>
      <c r="L472" s="3">
        <v>7000</v>
      </c>
      <c r="M472">
        <f t="shared" si="64"/>
        <v>3.8450980400142569</v>
      </c>
      <c r="N472" s="9">
        <v>166000</v>
      </c>
      <c r="O472" s="53">
        <v>76.400000000000006</v>
      </c>
      <c r="P472" s="53">
        <v>18</v>
      </c>
      <c r="Q472" s="53">
        <v>5.6</v>
      </c>
      <c r="R472" s="63">
        <v>8177.79931640625</v>
      </c>
      <c r="S472">
        <f t="shared" si="65"/>
        <v>3.9126364487413339</v>
      </c>
      <c r="T472" s="27">
        <v>6373.7624516218748</v>
      </c>
      <c r="U472">
        <f t="shared" si="66"/>
        <v>3.8043958734031258</v>
      </c>
      <c r="V472">
        <v>30</v>
      </c>
      <c r="W472">
        <f t="shared" si="67"/>
        <v>1.4771212547196624</v>
      </c>
      <c r="X472">
        <v>4.5</v>
      </c>
      <c r="Y472">
        <f t="shared" si="68"/>
        <v>0.65321251377534373</v>
      </c>
      <c r="Z472">
        <v>10.6</v>
      </c>
      <c r="AA472">
        <f t="shared" si="69"/>
        <v>1.0253058652647702</v>
      </c>
      <c r="AB472">
        <v>10</v>
      </c>
      <c r="AC472">
        <f t="shared" si="70"/>
        <v>1</v>
      </c>
      <c r="AD472" s="71">
        <v>1100</v>
      </c>
      <c r="AE472">
        <f t="shared" si="71"/>
        <v>3.0413926851582249</v>
      </c>
      <c r="AF472" s="15">
        <v>70</v>
      </c>
      <c r="AG472">
        <f t="shared" si="72"/>
        <v>1.8450980400142569</v>
      </c>
      <c r="AH472" s="18">
        <v>9</v>
      </c>
    </row>
    <row r="473" spans="1:34" ht="16" x14ac:dyDescent="0.2">
      <c r="A473" s="2" t="s">
        <v>498</v>
      </c>
      <c r="B473" s="3">
        <v>181000</v>
      </c>
      <c r="C473">
        <v>4.1128</v>
      </c>
      <c r="D473" s="48">
        <v>4.5860000000000003</v>
      </c>
      <c r="F473" s="48">
        <v>3.1962999999999999</v>
      </c>
      <c r="G473" s="48">
        <v>12.9907</v>
      </c>
      <c r="H473" s="5">
        <v>12.15</v>
      </c>
      <c r="I473" s="48">
        <v>27.66</v>
      </c>
      <c r="J473" s="48">
        <v>41.63</v>
      </c>
      <c r="K473" s="48">
        <v>30.7</v>
      </c>
      <c r="L473" s="3">
        <v>8000</v>
      </c>
      <c r="M473">
        <f t="shared" si="64"/>
        <v>3.9030899869919438</v>
      </c>
      <c r="N473" s="9">
        <v>208000</v>
      </c>
      <c r="O473" s="53">
        <v>66.7</v>
      </c>
      <c r="P473" s="53">
        <v>26.899999999999995</v>
      </c>
      <c r="Q473" s="53">
        <v>6.5</v>
      </c>
      <c r="R473" s="63">
        <v>4725</v>
      </c>
      <c r="S473">
        <f t="shared" si="65"/>
        <v>3.6744018128452818</v>
      </c>
      <c r="T473" s="27">
        <v>5832.5</v>
      </c>
      <c r="U473">
        <f t="shared" si="66"/>
        <v>3.7658547474657902</v>
      </c>
      <c r="V473">
        <v>60</v>
      </c>
      <c r="W473">
        <f t="shared" si="67"/>
        <v>1.7781512503836436</v>
      </c>
      <c r="X473">
        <v>17</v>
      </c>
      <c r="Y473">
        <f t="shared" si="68"/>
        <v>1.2304489213782739</v>
      </c>
      <c r="Z473">
        <v>10</v>
      </c>
      <c r="AA473">
        <f t="shared" si="69"/>
        <v>1</v>
      </c>
      <c r="AB473">
        <v>5.2</v>
      </c>
      <c r="AC473">
        <f t="shared" si="70"/>
        <v>0.71600334363479923</v>
      </c>
      <c r="AD473" s="13">
        <v>860</v>
      </c>
      <c r="AE473">
        <f t="shared" si="71"/>
        <v>2.9344984512435679</v>
      </c>
      <c r="AF473" s="15"/>
      <c r="AG473" t="e">
        <f t="shared" si="72"/>
        <v>#NUM!</v>
      </c>
      <c r="AH473" s="18">
        <v>9.1999999999999993</v>
      </c>
    </row>
    <row r="474" spans="1:34" ht="16" x14ac:dyDescent="0.2">
      <c r="A474" s="2" t="s">
        <v>499</v>
      </c>
      <c r="B474" s="3">
        <v>60000</v>
      </c>
      <c r="C474">
        <v>4.2012999999999998</v>
      </c>
      <c r="D474" s="48">
        <v>4.6615000000000002</v>
      </c>
      <c r="F474" s="48">
        <v>3.1589</v>
      </c>
      <c r="G474" s="48">
        <v>13.1107</v>
      </c>
      <c r="H474" s="5">
        <v>6.81</v>
      </c>
      <c r="I474" s="48">
        <v>27.57</v>
      </c>
      <c r="J474" s="48">
        <v>39.86</v>
      </c>
      <c r="K474" s="48">
        <v>32.57</v>
      </c>
      <c r="L474" s="3">
        <v>5000</v>
      </c>
      <c r="M474">
        <f t="shared" si="64"/>
        <v>3.6989700043360187</v>
      </c>
      <c r="N474" s="9">
        <v>62000</v>
      </c>
      <c r="O474" s="53">
        <v>64.099999999999994</v>
      </c>
      <c r="P474" s="53">
        <v>25</v>
      </c>
      <c r="Q474" s="53">
        <v>10.9</v>
      </c>
      <c r="R474" s="63">
        <v>5170.5</v>
      </c>
      <c r="S474">
        <f t="shared" si="65"/>
        <v>3.713532542463629</v>
      </c>
      <c r="T474" s="27">
        <v>11000</v>
      </c>
      <c r="U474">
        <f t="shared" si="66"/>
        <v>4.0413926851582254</v>
      </c>
      <c r="V474">
        <v>160</v>
      </c>
      <c r="W474">
        <f t="shared" si="67"/>
        <v>2.2041199826559246</v>
      </c>
      <c r="X474">
        <v>34</v>
      </c>
      <c r="Y474">
        <f t="shared" si="68"/>
        <v>1.5314789170422551</v>
      </c>
      <c r="Z474">
        <v>37.9</v>
      </c>
      <c r="AA474">
        <f t="shared" si="69"/>
        <v>1.5786392099680724</v>
      </c>
      <c r="AB474">
        <v>12.2</v>
      </c>
      <c r="AC474">
        <f t="shared" si="70"/>
        <v>1.0863598306747482</v>
      </c>
      <c r="AD474" s="13">
        <v>400</v>
      </c>
      <c r="AE474">
        <f t="shared" si="71"/>
        <v>2.6020599913279625</v>
      </c>
      <c r="AF474" s="15"/>
      <c r="AG474" t="e">
        <f t="shared" si="72"/>
        <v>#NUM!</v>
      </c>
      <c r="AH474" s="18">
        <v>9.5</v>
      </c>
    </row>
    <row r="475" spans="1:34" ht="16" x14ac:dyDescent="0.2">
      <c r="A475" s="2" t="s">
        <v>500</v>
      </c>
      <c r="B475" s="3">
        <v>88000</v>
      </c>
      <c r="C475">
        <v>4.2114000000000003</v>
      </c>
      <c r="D475" s="48">
        <v>4.6097999999999999</v>
      </c>
      <c r="F475" s="48">
        <v>3.3535000000000004</v>
      </c>
      <c r="G475" s="48">
        <v>13.274100000000001</v>
      </c>
      <c r="H475" s="5">
        <v>10.08</v>
      </c>
      <c r="I475" s="48">
        <v>27.96</v>
      </c>
      <c r="J475" s="48">
        <v>38.590000000000003</v>
      </c>
      <c r="K475" s="48">
        <v>33.450000000000003</v>
      </c>
      <c r="L475" s="3">
        <v>4000</v>
      </c>
      <c r="M475">
        <f t="shared" si="64"/>
        <v>3.6020599913279625</v>
      </c>
      <c r="N475" s="9">
        <v>118000</v>
      </c>
      <c r="O475" s="53">
        <v>67.099999999999994</v>
      </c>
      <c r="P475" s="53">
        <v>18.5</v>
      </c>
      <c r="Q475" s="53">
        <v>14.499999999999998</v>
      </c>
      <c r="R475" s="63">
        <v>8089.5</v>
      </c>
      <c r="S475">
        <f t="shared" si="65"/>
        <v>3.9079216793438438</v>
      </c>
      <c r="T475" s="27">
        <v>7101</v>
      </c>
      <c r="U475">
        <f t="shared" si="66"/>
        <v>3.8513195126487454</v>
      </c>
      <c r="V475">
        <v>215</v>
      </c>
      <c r="W475">
        <f t="shared" si="67"/>
        <v>2.3324384599156054</v>
      </c>
      <c r="X475">
        <v>16</v>
      </c>
      <c r="Y475">
        <f t="shared" si="68"/>
        <v>1.2041199826559248</v>
      </c>
      <c r="Z475">
        <v>14.2</v>
      </c>
      <c r="AA475">
        <f t="shared" si="69"/>
        <v>1.1522883443830565</v>
      </c>
      <c r="AB475">
        <v>5.7</v>
      </c>
      <c r="AC475">
        <f t="shared" si="70"/>
        <v>0.75587485567249146</v>
      </c>
      <c r="AD475" s="13">
        <v>460</v>
      </c>
      <c r="AE475">
        <f t="shared" si="71"/>
        <v>2.6627578316815739</v>
      </c>
      <c r="AF475" s="15">
        <v>80</v>
      </c>
      <c r="AG475">
        <f t="shared" si="72"/>
        <v>1.9030899869919435</v>
      </c>
      <c r="AH475" s="18">
        <v>9.1</v>
      </c>
    </row>
    <row r="476" spans="1:34" ht="16" x14ac:dyDescent="0.2">
      <c r="A476" s="2" t="s">
        <v>501</v>
      </c>
      <c r="B476" s="3">
        <v>165000</v>
      </c>
      <c r="C476">
        <v>4.0987999999999998</v>
      </c>
      <c r="D476" s="48">
        <v>4.7077</v>
      </c>
      <c r="F476" s="48">
        <v>3.2280000000000002</v>
      </c>
      <c r="G476" s="48">
        <v>13.157499999999999</v>
      </c>
      <c r="H476" s="5">
        <v>10.52</v>
      </c>
      <c r="I476" s="48">
        <v>27.04</v>
      </c>
      <c r="J476" s="48">
        <v>35.9</v>
      </c>
      <c r="K476" s="48">
        <v>37.06</v>
      </c>
      <c r="L476" s="3">
        <v>5000</v>
      </c>
      <c r="M476">
        <f t="shared" si="64"/>
        <v>3.6989700043360187</v>
      </c>
      <c r="N476" s="9">
        <v>149000</v>
      </c>
      <c r="O476" s="53">
        <v>75.900000000000006</v>
      </c>
      <c r="P476" s="53">
        <v>17.399999999999999</v>
      </c>
      <c r="Q476" s="53">
        <v>6.7</v>
      </c>
      <c r="R476" s="63">
        <v>1890</v>
      </c>
      <c r="S476">
        <f t="shared" si="65"/>
        <v>3.2764618041732443</v>
      </c>
      <c r="T476" s="27">
        <v>2160</v>
      </c>
      <c r="U476">
        <f t="shared" si="66"/>
        <v>3.3344537511509307</v>
      </c>
      <c r="V476">
        <v>35</v>
      </c>
      <c r="W476">
        <f t="shared" si="67"/>
        <v>1.5440680443502757</v>
      </c>
      <c r="X476">
        <v>4</v>
      </c>
      <c r="Y476">
        <f t="shared" si="68"/>
        <v>0.6020599913279624</v>
      </c>
      <c r="Z476">
        <v>4.4444444444444446</v>
      </c>
      <c r="AA476">
        <f t="shared" si="69"/>
        <v>0.64781748188863753</v>
      </c>
      <c r="AB476">
        <v>3.7142857142857144</v>
      </c>
      <c r="AC476">
        <f t="shared" si="70"/>
        <v>0.56987530795656116</v>
      </c>
      <c r="AD476" s="13">
        <v>90</v>
      </c>
      <c r="AE476">
        <f t="shared" si="71"/>
        <v>1.954242509439325</v>
      </c>
      <c r="AF476" s="15">
        <v>70</v>
      </c>
      <c r="AG476">
        <f t="shared" si="72"/>
        <v>1.8450980400142569</v>
      </c>
      <c r="AH476" s="18">
        <v>8.1</v>
      </c>
    </row>
    <row r="477" spans="1:34" ht="16" x14ac:dyDescent="0.2">
      <c r="A477" s="2" t="s">
        <v>502</v>
      </c>
      <c r="B477" s="3">
        <v>114000</v>
      </c>
      <c r="C477">
        <v>4.6750999999999996</v>
      </c>
      <c r="D477" s="48">
        <v>4.593</v>
      </c>
      <c r="F477" s="48">
        <v>3.5110999999999994</v>
      </c>
      <c r="G477" s="48">
        <v>13.902699999999998</v>
      </c>
      <c r="H477" s="5">
        <v>11.64</v>
      </c>
      <c r="I477" s="48">
        <v>27.750000000000004</v>
      </c>
      <c r="J477" s="48">
        <v>38.22</v>
      </c>
      <c r="K477" s="48">
        <v>34.03</v>
      </c>
      <c r="L477" s="3">
        <v>3000</v>
      </c>
      <c r="M477">
        <f t="shared" si="64"/>
        <v>3.4771212547196626</v>
      </c>
      <c r="N477" s="9">
        <v>103000</v>
      </c>
      <c r="O477" s="53">
        <v>60</v>
      </c>
      <c r="P477" s="53">
        <v>25.2</v>
      </c>
      <c r="Q477" s="53">
        <v>14.800000000000002</v>
      </c>
      <c r="R477" s="63">
        <v>5956.5</v>
      </c>
      <c r="S477">
        <f t="shared" si="65"/>
        <v>3.774991146119564</v>
      </c>
      <c r="T477" s="27">
        <v>6970.5</v>
      </c>
      <c r="U477">
        <f t="shared" si="66"/>
        <v>3.8432639315345498</v>
      </c>
      <c r="V477">
        <v>385</v>
      </c>
      <c r="W477">
        <f t="shared" si="67"/>
        <v>2.5854607295085006</v>
      </c>
      <c r="X477">
        <v>20</v>
      </c>
      <c r="Y477">
        <f t="shared" si="68"/>
        <v>1.3010299956639813</v>
      </c>
      <c r="Z477">
        <v>4</v>
      </c>
      <c r="AA477">
        <f t="shared" si="69"/>
        <v>0.6020599913279624</v>
      </c>
      <c r="AB477">
        <v>2.2999999999999998</v>
      </c>
      <c r="AC477">
        <f t="shared" si="70"/>
        <v>0.36172783601759284</v>
      </c>
      <c r="AD477" s="13">
        <v>38</v>
      </c>
      <c r="AE477">
        <f t="shared" si="71"/>
        <v>1.5797835966168101</v>
      </c>
      <c r="AF477" s="15">
        <v>40</v>
      </c>
      <c r="AG477">
        <f t="shared" si="72"/>
        <v>1.6020599913279623</v>
      </c>
      <c r="AH477" s="18">
        <v>9.5</v>
      </c>
    </row>
    <row r="478" spans="1:34" ht="16" x14ac:dyDescent="0.2">
      <c r="A478" s="2" t="s">
        <v>503</v>
      </c>
      <c r="B478" s="3">
        <v>130000</v>
      </c>
      <c r="C478">
        <v>4.0284000000000004</v>
      </c>
      <c r="D478" s="48">
        <v>4.6939000000000002</v>
      </c>
      <c r="F478" s="48">
        <v>3.3283</v>
      </c>
      <c r="G478" s="48">
        <v>13.159200000000002</v>
      </c>
      <c r="H478" s="5">
        <v>8.0500000000000007</v>
      </c>
      <c r="I478" s="48">
        <v>27.72</v>
      </c>
      <c r="J478" s="48">
        <v>37.6</v>
      </c>
      <c r="K478" s="48">
        <v>34.67</v>
      </c>
      <c r="L478" s="3">
        <v>9000</v>
      </c>
      <c r="M478">
        <f t="shared" si="64"/>
        <v>3.9542425094393248</v>
      </c>
      <c r="N478" s="9">
        <v>130000</v>
      </c>
      <c r="O478" s="53">
        <v>78.900000000000006</v>
      </c>
      <c r="P478" s="53">
        <v>14.899999999999999</v>
      </c>
      <c r="Q478" s="53">
        <v>6.2</v>
      </c>
      <c r="R478" s="63">
        <v>9258.5</v>
      </c>
      <c r="S478">
        <f t="shared" si="65"/>
        <v>3.9665406309053566</v>
      </c>
      <c r="T478" s="27">
        <v>20902</v>
      </c>
      <c r="U478">
        <f t="shared" si="66"/>
        <v>4.3201878434032635</v>
      </c>
      <c r="V478">
        <v>100</v>
      </c>
      <c r="W478">
        <f t="shared" si="67"/>
        <v>2</v>
      </c>
      <c r="X478">
        <v>69.5</v>
      </c>
      <c r="Y478">
        <f t="shared" si="68"/>
        <v>1.8419848045901139</v>
      </c>
      <c r="Z478">
        <v>1.5</v>
      </c>
      <c r="AA478">
        <f t="shared" si="69"/>
        <v>0.17609125905568124</v>
      </c>
      <c r="AB478">
        <v>2.4</v>
      </c>
      <c r="AC478">
        <f t="shared" si="70"/>
        <v>0.38021124171160603</v>
      </c>
      <c r="AD478" s="13">
        <v>160</v>
      </c>
      <c r="AE478">
        <f t="shared" si="71"/>
        <v>2.2041199826559246</v>
      </c>
      <c r="AF478" s="15">
        <v>20</v>
      </c>
      <c r="AG478">
        <f t="shared" si="72"/>
        <v>1.3010299956639813</v>
      </c>
      <c r="AH478" s="18">
        <v>9.3000000000000007</v>
      </c>
    </row>
    <row r="479" spans="1:34" ht="16" x14ac:dyDescent="0.2">
      <c r="A479" s="2" t="s">
        <v>504</v>
      </c>
      <c r="B479" s="3">
        <v>112000</v>
      </c>
      <c r="C479">
        <v>3.9674</v>
      </c>
      <c r="D479" s="48">
        <v>4.7241</v>
      </c>
      <c r="F479" s="48">
        <v>3.4137</v>
      </c>
      <c r="G479" s="48">
        <v>13.2234</v>
      </c>
      <c r="H479" s="5">
        <v>12.71</v>
      </c>
      <c r="I479" s="48">
        <v>26.280000000000005</v>
      </c>
      <c r="J479" s="48">
        <v>35.590000000000003</v>
      </c>
      <c r="K479" s="48">
        <v>38.130000000000003</v>
      </c>
      <c r="L479" s="3">
        <v>13000</v>
      </c>
      <c r="M479">
        <f t="shared" si="64"/>
        <v>4.1139433523068369</v>
      </c>
      <c r="N479" s="9">
        <v>86000</v>
      </c>
      <c r="O479" s="53">
        <v>65.900000000000006</v>
      </c>
      <c r="P479" s="53">
        <v>25.2</v>
      </c>
      <c r="Q479" s="53">
        <v>8.9</v>
      </c>
      <c r="R479" s="63">
        <v>4643</v>
      </c>
      <c r="S479">
        <f t="shared" si="65"/>
        <v>3.6667986836661739</v>
      </c>
      <c r="T479" s="27">
        <v>36000</v>
      </c>
      <c r="U479">
        <f t="shared" si="66"/>
        <v>4.5563025007672868</v>
      </c>
      <c r="V479">
        <v>60</v>
      </c>
      <c r="W479">
        <f t="shared" si="67"/>
        <v>1.7781512503836436</v>
      </c>
      <c r="X479">
        <v>93.5</v>
      </c>
      <c r="Y479">
        <f t="shared" si="68"/>
        <v>1.9708116108725178</v>
      </c>
      <c r="Z479">
        <v>7.6</v>
      </c>
      <c r="AA479">
        <f t="shared" si="69"/>
        <v>0.88081359228079137</v>
      </c>
      <c r="AB479">
        <v>4.5555555555555554</v>
      </c>
      <c r="AC479">
        <f t="shared" si="70"/>
        <v>0.65854134728041058</v>
      </c>
      <c r="AD479" s="13">
        <v>61</v>
      </c>
      <c r="AE479">
        <f t="shared" si="71"/>
        <v>1.7853298350107671</v>
      </c>
      <c r="AF479" s="15">
        <v>50</v>
      </c>
      <c r="AG479">
        <f t="shared" si="72"/>
        <v>1.6989700043360187</v>
      </c>
      <c r="AH479" s="18">
        <v>9.4</v>
      </c>
    </row>
    <row r="480" spans="1:34" ht="16" x14ac:dyDescent="0.2">
      <c r="A480" s="2" t="s">
        <v>505</v>
      </c>
      <c r="B480" s="3">
        <v>136000</v>
      </c>
      <c r="C480">
        <v>4.0987999999999998</v>
      </c>
      <c r="D480" s="48">
        <v>4.6803999999999997</v>
      </c>
      <c r="F480" s="48">
        <v>3.1063999999999998</v>
      </c>
      <c r="G480" s="48">
        <v>13.005699999999997</v>
      </c>
      <c r="H480" s="5">
        <v>12.67</v>
      </c>
      <c r="I480" s="48">
        <v>25.14</v>
      </c>
      <c r="J480" s="48">
        <v>34.86</v>
      </c>
      <c r="K480" s="48">
        <v>40</v>
      </c>
      <c r="L480" s="3">
        <v>3000</v>
      </c>
      <c r="M480">
        <f t="shared" si="64"/>
        <v>3.4771212547196626</v>
      </c>
      <c r="N480" s="9">
        <v>131000</v>
      </c>
      <c r="O480" s="53">
        <v>74.099999999999994</v>
      </c>
      <c r="P480" s="53">
        <v>23.9</v>
      </c>
      <c r="Q480" s="53">
        <v>2</v>
      </c>
      <c r="R480" s="63">
        <v>6142</v>
      </c>
      <c r="S480">
        <f t="shared" si="65"/>
        <v>3.78830981210705</v>
      </c>
      <c r="T480" s="27">
        <v>10093</v>
      </c>
      <c r="U480">
        <f t="shared" si="66"/>
        <v>4.0040202732532419</v>
      </c>
      <c r="V480">
        <v>160</v>
      </c>
      <c r="W480">
        <f t="shared" si="67"/>
        <v>2.2041199826559246</v>
      </c>
      <c r="X480">
        <v>89.5</v>
      </c>
      <c r="Y480">
        <f t="shared" si="68"/>
        <v>1.9518230353159121</v>
      </c>
      <c r="Z480">
        <v>2.2000000000000002</v>
      </c>
      <c r="AA480">
        <f t="shared" si="69"/>
        <v>0.34242268082220628</v>
      </c>
      <c r="AB480">
        <v>1.6</v>
      </c>
      <c r="AC480">
        <f t="shared" si="70"/>
        <v>0.20411998265592479</v>
      </c>
      <c r="AD480" s="13">
        <v>90</v>
      </c>
      <c r="AE480">
        <f t="shared" si="71"/>
        <v>1.954242509439325</v>
      </c>
      <c r="AF480" s="15">
        <v>20</v>
      </c>
      <c r="AG480">
        <f t="shared" si="72"/>
        <v>1.3010299956639813</v>
      </c>
      <c r="AH480" s="18">
        <v>7.4</v>
      </c>
    </row>
    <row r="481" spans="1:34" ht="16" x14ac:dyDescent="0.2">
      <c r="A481" s="2" t="s">
        <v>506</v>
      </c>
      <c r="B481" s="3">
        <v>68000</v>
      </c>
      <c r="C481">
        <v>4.383</v>
      </c>
      <c r="D481" s="48">
        <v>4.7070999999999996</v>
      </c>
      <c r="F481" s="48">
        <v>3.3976999999999999</v>
      </c>
      <c r="G481" s="48">
        <v>13.647200000000002</v>
      </c>
      <c r="H481" s="5">
        <v>10.19</v>
      </c>
      <c r="I481" s="48">
        <v>28.43</v>
      </c>
      <c r="J481" s="48">
        <v>36.950000000000003</v>
      </c>
      <c r="K481" s="48">
        <v>34.630000000000003</v>
      </c>
      <c r="L481" s="3">
        <v>2000</v>
      </c>
      <c r="M481">
        <f t="shared" si="64"/>
        <v>3.3010299956639813</v>
      </c>
      <c r="N481" s="9">
        <v>63000</v>
      </c>
      <c r="O481" s="53">
        <v>77.900000000000006</v>
      </c>
      <c r="P481" s="53">
        <v>15.8</v>
      </c>
      <c r="Q481" s="53">
        <v>6.3</v>
      </c>
      <c r="R481" s="63">
        <v>1970</v>
      </c>
      <c r="S481">
        <f t="shared" si="65"/>
        <v>3.2944662261615929</v>
      </c>
      <c r="T481" s="27">
        <v>3570</v>
      </c>
      <c r="U481">
        <f t="shared" si="66"/>
        <v>3.5526682161121932</v>
      </c>
      <c r="V481">
        <v>255</v>
      </c>
      <c r="W481">
        <f t="shared" si="67"/>
        <v>2.406540180433955</v>
      </c>
      <c r="X481">
        <v>9</v>
      </c>
      <c r="Y481">
        <f t="shared" si="68"/>
        <v>0.95424250943932487</v>
      </c>
      <c r="Z481">
        <v>7</v>
      </c>
      <c r="AA481">
        <f t="shared" si="69"/>
        <v>0.84509804001425681</v>
      </c>
      <c r="AB481">
        <v>4.4000000000000004</v>
      </c>
      <c r="AC481">
        <f t="shared" si="70"/>
        <v>0.64345267648618742</v>
      </c>
      <c r="AD481" s="13">
        <v>37</v>
      </c>
      <c r="AE481">
        <f t="shared" si="71"/>
        <v>1.568201724066995</v>
      </c>
      <c r="AF481" s="15">
        <v>20</v>
      </c>
      <c r="AG481">
        <f t="shared" si="72"/>
        <v>1.3010299956639813</v>
      </c>
      <c r="AH481" s="18">
        <v>9.5</v>
      </c>
    </row>
    <row r="482" spans="1:34" ht="16" x14ac:dyDescent="0.2">
      <c r="A482" s="2" t="s">
        <v>507</v>
      </c>
      <c r="B482" s="3">
        <v>63000</v>
      </c>
      <c r="C482">
        <v>4.1334</v>
      </c>
      <c r="D482" s="48">
        <v>4.6657000000000002</v>
      </c>
      <c r="F482" s="48">
        <v>3.2896000000000001</v>
      </c>
      <c r="G482" s="48">
        <v>13.2126</v>
      </c>
      <c r="H482" s="5">
        <v>14.08</v>
      </c>
      <c r="I482" s="48">
        <v>27.940000000000005</v>
      </c>
      <c r="J482" s="48">
        <v>37.26</v>
      </c>
      <c r="K482" s="48">
        <v>34.79</v>
      </c>
      <c r="L482" s="3">
        <v>2000</v>
      </c>
      <c r="M482">
        <f t="shared" si="64"/>
        <v>3.3010299956639813</v>
      </c>
      <c r="N482" s="9">
        <v>56000</v>
      </c>
      <c r="O482" s="53">
        <v>80.7</v>
      </c>
      <c r="P482" s="53">
        <v>14.499999999999998</v>
      </c>
      <c r="Q482" s="53">
        <v>4.8</v>
      </c>
      <c r="R482" s="63">
        <v>340</v>
      </c>
      <c r="S482">
        <f t="shared" si="65"/>
        <v>2.5314789170422549</v>
      </c>
      <c r="T482" s="27">
        <v>510</v>
      </c>
      <c r="U482">
        <f t="shared" si="66"/>
        <v>2.7075701760979363</v>
      </c>
      <c r="V482">
        <v>10</v>
      </c>
      <c r="W482">
        <f t="shared" si="67"/>
        <v>1</v>
      </c>
      <c r="X482">
        <v>0.5</v>
      </c>
      <c r="Y482">
        <f t="shared" si="68"/>
        <v>-0.3010299956639812</v>
      </c>
      <c r="Z482">
        <v>3.1111111111111112</v>
      </c>
      <c r="AA482">
        <f t="shared" si="69"/>
        <v>0.49291552190289434</v>
      </c>
      <c r="AB482">
        <v>2.75</v>
      </c>
      <c r="AC482">
        <f t="shared" si="70"/>
        <v>0.43933269383026263</v>
      </c>
      <c r="AD482" s="72">
        <v>5000</v>
      </c>
      <c r="AE482">
        <f t="shared" si="71"/>
        <v>3.6989700043360187</v>
      </c>
      <c r="AF482" s="15">
        <v>20</v>
      </c>
      <c r="AG482">
        <f t="shared" si="72"/>
        <v>1.3010299956639813</v>
      </c>
      <c r="AH482" s="18">
        <v>9</v>
      </c>
    </row>
    <row r="483" spans="1:34" ht="16" x14ac:dyDescent="0.2">
      <c r="A483" s="2" t="s">
        <v>508</v>
      </c>
      <c r="B483" s="3">
        <v>92000</v>
      </c>
      <c r="C483">
        <v>3.8203999999999994</v>
      </c>
      <c r="D483" s="48">
        <v>4.5213999999999999</v>
      </c>
      <c r="F483" s="48">
        <v>3.0169000000000001</v>
      </c>
      <c r="G483" s="48">
        <v>12.4315</v>
      </c>
      <c r="H483" s="5">
        <v>14.47</v>
      </c>
      <c r="I483" s="48">
        <v>27.46</v>
      </c>
      <c r="J483" s="48">
        <v>38.32</v>
      </c>
      <c r="K483" s="48">
        <v>34.21</v>
      </c>
      <c r="L483" s="3">
        <v>1000</v>
      </c>
      <c r="M483">
        <f t="shared" si="64"/>
        <v>3</v>
      </c>
      <c r="N483" s="9">
        <v>74000</v>
      </c>
      <c r="O483" s="53">
        <v>55.899999999999991</v>
      </c>
      <c r="P483" s="53">
        <v>40.5</v>
      </c>
      <c r="Q483" s="53">
        <v>3.6000000000000005</v>
      </c>
      <c r="R483" s="63">
        <v>2400</v>
      </c>
      <c r="S483">
        <f t="shared" si="65"/>
        <v>3.3802112417116059</v>
      </c>
      <c r="T483" s="27">
        <v>460</v>
      </c>
      <c r="U483">
        <f t="shared" si="66"/>
        <v>2.6627578316815739</v>
      </c>
      <c r="V483">
        <v>100</v>
      </c>
      <c r="W483">
        <f t="shared" si="67"/>
        <v>2</v>
      </c>
      <c r="X483">
        <v>0.125</v>
      </c>
      <c r="Y483">
        <f t="shared" si="68"/>
        <v>-0.90308998699194354</v>
      </c>
      <c r="Z483">
        <v>31.6</v>
      </c>
      <c r="AA483">
        <f t="shared" si="69"/>
        <v>1.4996870826184039</v>
      </c>
      <c r="AB483">
        <v>25.2</v>
      </c>
      <c r="AC483">
        <f t="shared" si="70"/>
        <v>1.4014005407815442</v>
      </c>
      <c r="AD483" s="71">
        <f>5000*1.25</f>
        <v>6250</v>
      </c>
      <c r="AE483">
        <f t="shared" si="71"/>
        <v>3.7958800173440754</v>
      </c>
      <c r="AF483" s="15">
        <v>20</v>
      </c>
      <c r="AG483">
        <f t="shared" si="72"/>
        <v>1.3010299956639813</v>
      </c>
      <c r="AH483" s="18">
        <v>9</v>
      </c>
    </row>
    <row r="484" spans="1:34" ht="16" x14ac:dyDescent="0.2">
      <c r="A484" s="2" t="s">
        <v>509</v>
      </c>
      <c r="B484" s="3">
        <v>104000</v>
      </c>
      <c r="C484">
        <v>3.8645999999999998</v>
      </c>
      <c r="D484" s="48">
        <v>4.5427</v>
      </c>
      <c r="F484" s="48">
        <v>3.0686</v>
      </c>
      <c r="G484" s="48">
        <v>12.5425</v>
      </c>
      <c r="H484" s="5">
        <v>11.27</v>
      </c>
      <c r="I484" s="48">
        <v>27.72</v>
      </c>
      <c r="J484" s="48">
        <v>38.880000000000003</v>
      </c>
      <c r="K484" s="48">
        <v>33.4</v>
      </c>
      <c r="L484" s="3">
        <v>2000</v>
      </c>
      <c r="M484">
        <f t="shared" si="64"/>
        <v>3.3010299956639813</v>
      </c>
      <c r="N484" s="9">
        <v>98000</v>
      </c>
      <c r="O484" s="53">
        <v>68.3</v>
      </c>
      <c r="P484" s="53">
        <v>24.8</v>
      </c>
      <c r="Q484" s="53">
        <v>6.9</v>
      </c>
      <c r="R484" s="63">
        <v>1540</v>
      </c>
      <c r="S484">
        <f t="shared" si="65"/>
        <v>3.1875207208364631</v>
      </c>
      <c r="T484" s="27">
        <v>2340</v>
      </c>
      <c r="U484">
        <f t="shared" si="66"/>
        <v>3.369215857410143</v>
      </c>
      <c r="V484">
        <v>20</v>
      </c>
      <c r="W484">
        <f t="shared" si="67"/>
        <v>1.3010299956639813</v>
      </c>
      <c r="X484">
        <v>1.5</v>
      </c>
      <c r="Y484">
        <f t="shared" si="68"/>
        <v>0.17609125905568124</v>
      </c>
      <c r="Z484">
        <v>25.7</v>
      </c>
      <c r="AA484">
        <f t="shared" si="69"/>
        <v>1.4099331233312946</v>
      </c>
      <c r="AB484">
        <v>7.9</v>
      </c>
      <c r="AC484">
        <f t="shared" si="70"/>
        <v>0.89762709129044149</v>
      </c>
      <c r="AD484" s="72">
        <v>5000</v>
      </c>
      <c r="AE484">
        <f t="shared" si="71"/>
        <v>3.6989700043360187</v>
      </c>
      <c r="AF484" s="15">
        <v>70</v>
      </c>
      <c r="AG484">
        <f t="shared" si="72"/>
        <v>1.8450980400142569</v>
      </c>
      <c r="AH484" s="18">
        <v>7.9</v>
      </c>
    </row>
    <row r="485" spans="1:34" ht="16" x14ac:dyDescent="0.2">
      <c r="A485" s="2" t="s">
        <v>510</v>
      </c>
      <c r="B485" s="3">
        <v>72000</v>
      </c>
      <c r="C485">
        <v>3.9708000000000001</v>
      </c>
      <c r="D485" s="48">
        <v>4.6178999999999997</v>
      </c>
      <c r="F485" s="48">
        <v>3.1111</v>
      </c>
      <c r="G485" s="48">
        <v>12.775300000000001</v>
      </c>
      <c r="H485" s="5">
        <v>11.3</v>
      </c>
      <c r="I485" s="48">
        <v>28.300000000000004</v>
      </c>
      <c r="J485" s="48">
        <v>38.299999999999997</v>
      </c>
      <c r="K485" s="48">
        <v>33.4</v>
      </c>
      <c r="L485" s="3">
        <v>1000</v>
      </c>
      <c r="M485">
        <f t="shared" si="64"/>
        <v>3</v>
      </c>
      <c r="N485" s="9">
        <v>55000</v>
      </c>
      <c r="O485" s="53">
        <v>68.3</v>
      </c>
      <c r="P485" s="53">
        <v>26.8</v>
      </c>
      <c r="Q485" s="53">
        <v>4.9000000000000004</v>
      </c>
      <c r="R485" s="63">
        <v>860</v>
      </c>
      <c r="S485">
        <f t="shared" si="65"/>
        <v>2.9344984512435679</v>
      </c>
      <c r="T485" s="27">
        <v>780</v>
      </c>
      <c r="U485">
        <f t="shared" si="66"/>
        <v>2.8920946026904804</v>
      </c>
      <c r="V485">
        <v>25</v>
      </c>
      <c r="W485">
        <f t="shared" si="67"/>
        <v>1.3979400086720377</v>
      </c>
      <c r="X485">
        <v>1</v>
      </c>
      <c r="Y485">
        <f t="shared" si="68"/>
        <v>0</v>
      </c>
      <c r="Z485">
        <v>4.3</v>
      </c>
      <c r="AA485">
        <f t="shared" si="69"/>
        <v>0.63346845557958653</v>
      </c>
      <c r="AB485">
        <v>2.6</v>
      </c>
      <c r="AC485">
        <f t="shared" si="70"/>
        <v>0.41497334797081797</v>
      </c>
      <c r="AD485" s="13">
        <v>460</v>
      </c>
      <c r="AE485">
        <f t="shared" si="71"/>
        <v>2.6627578316815739</v>
      </c>
      <c r="AF485" s="15">
        <v>70</v>
      </c>
      <c r="AG485">
        <f t="shared" si="72"/>
        <v>1.8450980400142569</v>
      </c>
      <c r="AH485" s="18">
        <v>9.1999999999999993</v>
      </c>
    </row>
    <row r="486" spans="1:34" ht="16" x14ac:dyDescent="0.2">
      <c r="A486" s="2" t="s">
        <v>511</v>
      </c>
      <c r="B486" s="3">
        <v>209000</v>
      </c>
      <c r="C486">
        <v>3.5446</v>
      </c>
      <c r="D486" s="48">
        <v>4.5805999999999996</v>
      </c>
      <c r="F486" s="48">
        <v>2.9087999999999998</v>
      </c>
      <c r="G486" s="48">
        <v>12.119300000000001</v>
      </c>
      <c r="H486" s="5">
        <v>8.99</v>
      </c>
      <c r="I486" s="48">
        <v>25.920000000000005</v>
      </c>
      <c r="J486" s="48">
        <v>38.380000000000003</v>
      </c>
      <c r="K486" s="48">
        <v>35.700000000000003</v>
      </c>
      <c r="L486" s="3">
        <v>1000</v>
      </c>
      <c r="M486">
        <f t="shared" si="64"/>
        <v>3</v>
      </c>
      <c r="N486" s="9">
        <v>179000</v>
      </c>
      <c r="O486" s="53">
        <v>77.5</v>
      </c>
      <c r="P486" s="53">
        <v>12.8</v>
      </c>
      <c r="Q486" s="53">
        <v>9.6999999999999993</v>
      </c>
      <c r="R486" s="63">
        <v>940</v>
      </c>
      <c r="S486">
        <f t="shared" si="65"/>
        <v>2.9731278535996988</v>
      </c>
      <c r="T486" s="27">
        <v>1780</v>
      </c>
      <c r="U486">
        <f t="shared" si="66"/>
        <v>3.2504200023088941</v>
      </c>
      <c r="V486">
        <v>60</v>
      </c>
      <c r="W486">
        <f t="shared" si="67"/>
        <v>1.7781512503836436</v>
      </c>
      <c r="X486">
        <v>31</v>
      </c>
      <c r="Y486">
        <f t="shared" si="68"/>
        <v>1.4913616938342726</v>
      </c>
      <c r="Z486">
        <v>33.5</v>
      </c>
      <c r="AA486">
        <f t="shared" si="69"/>
        <v>1.5250448070368452</v>
      </c>
      <c r="AB486">
        <v>14.2</v>
      </c>
      <c r="AC486">
        <f t="shared" si="70"/>
        <v>1.1522883443830565</v>
      </c>
      <c r="AD486" s="72">
        <v>5000</v>
      </c>
      <c r="AE486">
        <f t="shared" si="71"/>
        <v>3.6989700043360187</v>
      </c>
      <c r="AF486" s="15">
        <v>20</v>
      </c>
      <c r="AG486">
        <f t="shared" si="72"/>
        <v>1.3010299956639813</v>
      </c>
      <c r="AH486" s="18">
        <v>6.4</v>
      </c>
    </row>
    <row r="487" spans="1:34" ht="16" x14ac:dyDescent="0.2">
      <c r="A487" s="2" t="s">
        <v>512</v>
      </c>
      <c r="B487" s="3">
        <v>117000</v>
      </c>
      <c r="C487">
        <v>4.0033000000000003</v>
      </c>
      <c r="D487" s="48">
        <v>4.4863</v>
      </c>
      <c r="F487" s="48">
        <v>3.2576999999999994</v>
      </c>
      <c r="G487" s="48">
        <v>12.859699999999998</v>
      </c>
      <c r="H487" s="5">
        <v>18.38</v>
      </c>
      <c r="I487" s="48">
        <v>27.74</v>
      </c>
      <c r="J487" s="48">
        <v>41.27</v>
      </c>
      <c r="K487" s="48">
        <v>30.990000000000002</v>
      </c>
      <c r="L487" s="3">
        <v>1000</v>
      </c>
      <c r="M487">
        <f t="shared" si="64"/>
        <v>3</v>
      </c>
      <c r="N487" s="9">
        <v>119000</v>
      </c>
      <c r="O487" s="53">
        <v>68.7</v>
      </c>
      <c r="P487" s="53">
        <v>19.600000000000001</v>
      </c>
      <c r="Q487" s="53">
        <v>11.7</v>
      </c>
      <c r="R487" s="63">
        <v>580</v>
      </c>
      <c r="S487">
        <f t="shared" si="65"/>
        <v>2.7634279935629373</v>
      </c>
      <c r="T487" s="27">
        <v>750</v>
      </c>
      <c r="U487">
        <f t="shared" si="66"/>
        <v>2.8750612633917001</v>
      </c>
      <c r="V487">
        <v>35</v>
      </c>
      <c r="W487">
        <f t="shared" si="67"/>
        <v>1.5440680443502757</v>
      </c>
      <c r="X487">
        <v>0.125</v>
      </c>
      <c r="Y487">
        <f t="shared" si="68"/>
        <v>-0.90308998699194354</v>
      </c>
      <c r="Z487">
        <v>34.6</v>
      </c>
      <c r="AA487">
        <f t="shared" si="69"/>
        <v>1.5390760987927767</v>
      </c>
      <c r="AB487">
        <v>9.8000000000000007</v>
      </c>
      <c r="AC487">
        <f t="shared" si="70"/>
        <v>0.99122607569249488</v>
      </c>
      <c r="AD487" s="71">
        <f>5000*1.25</f>
        <v>6250</v>
      </c>
      <c r="AE487">
        <f t="shared" si="71"/>
        <v>3.7958800173440754</v>
      </c>
      <c r="AF487" s="15">
        <v>90</v>
      </c>
      <c r="AG487">
        <f t="shared" si="72"/>
        <v>1.954242509439325</v>
      </c>
      <c r="AH487" s="18">
        <v>7</v>
      </c>
    </row>
    <row r="488" spans="1:34" ht="16" x14ac:dyDescent="0.2">
      <c r="A488" s="2" t="s">
        <v>513</v>
      </c>
      <c r="B488" s="3">
        <v>143000</v>
      </c>
      <c r="C488">
        <v>4.2252000000000001</v>
      </c>
      <c r="D488" s="48">
        <v>4.5030000000000001</v>
      </c>
      <c r="F488" s="48">
        <v>3.6031</v>
      </c>
      <c r="G488" s="48">
        <v>13.466000000000001</v>
      </c>
      <c r="H488" s="5">
        <v>11.88</v>
      </c>
      <c r="I488" s="48">
        <v>29.100000000000005</v>
      </c>
      <c r="J488" s="48">
        <v>35.5</v>
      </c>
      <c r="K488" s="48">
        <v>35.409999999999997</v>
      </c>
      <c r="L488" s="3">
        <v>2000</v>
      </c>
      <c r="M488">
        <f t="shared" si="64"/>
        <v>3.3010299956639813</v>
      </c>
      <c r="N488" s="9">
        <v>103000</v>
      </c>
      <c r="O488" s="53">
        <v>71.2</v>
      </c>
      <c r="P488" s="53">
        <v>23.1</v>
      </c>
      <c r="Q488" s="53">
        <v>5.8</v>
      </c>
      <c r="R488" s="63">
        <v>10854.5</v>
      </c>
      <c r="S488">
        <f t="shared" si="65"/>
        <v>4.0356098229777082</v>
      </c>
      <c r="T488" s="27">
        <v>10044</v>
      </c>
      <c r="U488">
        <f t="shared" si="66"/>
        <v>4.0019067040408851</v>
      </c>
      <c r="V488">
        <v>70</v>
      </c>
      <c r="W488">
        <f t="shared" si="67"/>
        <v>1.8450980400142569</v>
      </c>
      <c r="X488">
        <v>2</v>
      </c>
      <c r="Y488">
        <f t="shared" si="68"/>
        <v>0.3010299956639812</v>
      </c>
      <c r="Z488">
        <v>24.3</v>
      </c>
      <c r="AA488">
        <f t="shared" si="69"/>
        <v>1.3856062735983121</v>
      </c>
      <c r="AB488">
        <v>6.3</v>
      </c>
      <c r="AC488">
        <f t="shared" si="70"/>
        <v>0.79934054945358168</v>
      </c>
      <c r="AD488" s="71">
        <v>1100</v>
      </c>
      <c r="AE488">
        <f t="shared" si="71"/>
        <v>3.0413926851582249</v>
      </c>
      <c r="AF488" s="15">
        <v>50</v>
      </c>
      <c r="AG488">
        <f t="shared" si="72"/>
        <v>1.6989700043360187</v>
      </c>
      <c r="AH488" s="18">
        <v>9.3000000000000007</v>
      </c>
    </row>
    <row r="489" spans="1:34" ht="16" x14ac:dyDescent="0.2">
      <c r="A489" s="2" t="s">
        <v>514</v>
      </c>
      <c r="B489" s="3">
        <v>254000</v>
      </c>
      <c r="C489">
        <v>5.2908999999999997</v>
      </c>
      <c r="D489" s="48">
        <v>4.5042</v>
      </c>
      <c r="F489" s="48">
        <v>4.0583</v>
      </c>
      <c r="G489" s="48">
        <v>15.016400000000003</v>
      </c>
      <c r="H489" s="5">
        <v>12.94</v>
      </c>
      <c r="I489" s="48">
        <v>28.93</v>
      </c>
      <c r="J489" s="48">
        <v>36.53</v>
      </c>
      <c r="K489" s="48">
        <v>34.54</v>
      </c>
      <c r="L489" s="3">
        <v>4000</v>
      </c>
      <c r="M489">
        <f t="shared" si="64"/>
        <v>3.6020599913279625</v>
      </c>
      <c r="N489" s="9">
        <v>190000</v>
      </c>
      <c r="O489" s="53">
        <v>62</v>
      </c>
      <c r="P489" s="53">
        <v>33.4</v>
      </c>
      <c r="Q489" s="53">
        <v>4.5</v>
      </c>
      <c r="R489" s="63">
        <v>1130</v>
      </c>
      <c r="S489">
        <f t="shared" si="65"/>
        <v>3.0530784434834195</v>
      </c>
      <c r="T489" s="27">
        <v>3820.5</v>
      </c>
      <c r="U489">
        <f t="shared" si="66"/>
        <v>3.5821202040192963</v>
      </c>
      <c r="V489">
        <v>115</v>
      </c>
      <c r="W489">
        <f t="shared" si="67"/>
        <v>2.0606978403536118</v>
      </c>
      <c r="X489">
        <v>1</v>
      </c>
      <c r="Y489">
        <f t="shared" si="68"/>
        <v>0</v>
      </c>
      <c r="Z489">
        <v>30.3</v>
      </c>
      <c r="AA489">
        <f t="shared" si="69"/>
        <v>1.481442628502305</v>
      </c>
      <c r="AB489">
        <v>6.2</v>
      </c>
      <c r="AC489">
        <f t="shared" si="70"/>
        <v>0.79239168949825389</v>
      </c>
      <c r="AD489" s="71">
        <v>1800</v>
      </c>
      <c r="AE489">
        <f t="shared" si="71"/>
        <v>3.255272505103306</v>
      </c>
      <c r="AF489" s="15">
        <v>170</v>
      </c>
      <c r="AG489">
        <f t="shared" si="72"/>
        <v>2.2304489213782741</v>
      </c>
      <c r="AH489" s="18">
        <v>8.6999999999999993</v>
      </c>
    </row>
    <row r="490" spans="1:34" ht="16" x14ac:dyDescent="0.2">
      <c r="A490" s="2" t="s">
        <v>515</v>
      </c>
      <c r="B490" s="3">
        <v>175000</v>
      </c>
      <c r="C490">
        <v>5.5422000000000002</v>
      </c>
      <c r="D490" s="48">
        <v>4.6014999999999997</v>
      </c>
      <c r="F490" s="48">
        <v>4.0296000000000003</v>
      </c>
      <c r="G490" s="48">
        <v>15.360200000000003</v>
      </c>
      <c r="H490" s="5">
        <v>9.57</v>
      </c>
      <c r="I490" s="48">
        <v>26.400000000000002</v>
      </c>
      <c r="J490" s="48">
        <v>37.5</v>
      </c>
      <c r="K490" s="48">
        <v>36.11</v>
      </c>
      <c r="L490" s="3">
        <v>26000</v>
      </c>
      <c r="M490">
        <f t="shared" si="64"/>
        <v>4.4149733479708182</v>
      </c>
      <c r="N490" s="9">
        <v>102000</v>
      </c>
      <c r="O490" s="53">
        <v>65.8</v>
      </c>
      <c r="P490" s="53">
        <v>25.7</v>
      </c>
      <c r="Q490" s="53">
        <v>8.6</v>
      </c>
      <c r="R490" s="63">
        <v>8000</v>
      </c>
      <c r="S490">
        <f t="shared" si="65"/>
        <v>3.9030899869919438</v>
      </c>
      <c r="T490" s="27">
        <v>53000</v>
      </c>
      <c r="U490">
        <f t="shared" si="66"/>
        <v>4.7242758696007892</v>
      </c>
      <c r="V490">
        <v>405</v>
      </c>
      <c r="W490">
        <f t="shared" si="67"/>
        <v>2.6074550232146687</v>
      </c>
      <c r="X490">
        <v>1.5</v>
      </c>
      <c r="Y490">
        <f t="shared" si="68"/>
        <v>0.17609125905568124</v>
      </c>
      <c r="Z490">
        <v>42.3</v>
      </c>
      <c r="AA490">
        <f t="shared" si="69"/>
        <v>1.6263403673750423</v>
      </c>
      <c r="AB490">
        <v>11.5</v>
      </c>
      <c r="AC490">
        <f t="shared" si="70"/>
        <v>1.0606978403536116</v>
      </c>
      <c r="AD490" s="72">
        <v>5000</v>
      </c>
      <c r="AE490">
        <f t="shared" si="71"/>
        <v>3.6989700043360187</v>
      </c>
      <c r="AF490" s="15">
        <v>110</v>
      </c>
      <c r="AG490">
        <f t="shared" si="72"/>
        <v>2.0413926851582249</v>
      </c>
      <c r="AH490" s="18">
        <v>9.1999999999999993</v>
      </c>
    </row>
    <row r="491" spans="1:34" ht="16" x14ac:dyDescent="0.2">
      <c r="A491" s="2" t="s">
        <v>516</v>
      </c>
      <c r="B491" s="3">
        <v>297000</v>
      </c>
      <c r="C491">
        <v>4.7591000000000001</v>
      </c>
      <c r="D491" s="48">
        <v>4.4240000000000004</v>
      </c>
      <c r="F491" s="48">
        <v>3.6383000000000001</v>
      </c>
      <c r="G491" s="48">
        <v>13.932</v>
      </c>
      <c r="H491" s="5">
        <v>10.07</v>
      </c>
      <c r="I491" s="48">
        <v>26.51</v>
      </c>
      <c r="J491" s="48">
        <v>35.979999999999997</v>
      </c>
      <c r="K491" s="48">
        <v>37.5</v>
      </c>
      <c r="L491" s="3">
        <v>11000</v>
      </c>
      <c r="M491">
        <f t="shared" si="64"/>
        <v>4.0413926851582254</v>
      </c>
      <c r="N491" s="9">
        <v>265000</v>
      </c>
      <c r="O491" s="53">
        <v>66.2</v>
      </c>
      <c r="P491" s="53">
        <v>26.6</v>
      </c>
      <c r="Q491" s="53">
        <v>7.3</v>
      </c>
      <c r="R491" s="63">
        <v>2970</v>
      </c>
      <c r="S491">
        <f t="shared" si="65"/>
        <v>3.4727564493172123</v>
      </c>
      <c r="T491" s="27">
        <v>65000</v>
      </c>
      <c r="U491">
        <f t="shared" si="66"/>
        <v>4.8129133566428557</v>
      </c>
      <c r="V491">
        <v>515</v>
      </c>
      <c r="W491">
        <f t="shared" si="67"/>
        <v>2.7118072290411912</v>
      </c>
      <c r="X491">
        <v>0.125</v>
      </c>
      <c r="Y491">
        <f t="shared" si="68"/>
        <v>-0.90308998699194354</v>
      </c>
      <c r="Z491">
        <v>161.57142857142858</v>
      </c>
      <c r="AA491">
        <f t="shared" si="69"/>
        <v>2.2083645649111987</v>
      </c>
      <c r="AB491">
        <v>53.555555555555557</v>
      </c>
      <c r="AC491">
        <f t="shared" si="70"/>
        <v>1.7288045287995246</v>
      </c>
      <c r="AD491" s="72">
        <v>5000</v>
      </c>
      <c r="AE491">
        <f t="shared" si="71"/>
        <v>3.6989700043360187</v>
      </c>
      <c r="AF491" s="15">
        <v>460</v>
      </c>
      <c r="AG491">
        <f t="shared" si="72"/>
        <v>2.6627578316815739</v>
      </c>
      <c r="AH491" s="18">
        <v>8.6999999999999993</v>
      </c>
    </row>
    <row r="492" spans="1:34" ht="16" x14ac:dyDescent="0.2">
      <c r="A492" s="2" t="s">
        <v>517</v>
      </c>
      <c r="B492" s="3">
        <v>245000</v>
      </c>
      <c r="C492">
        <v>4.0571999999999999</v>
      </c>
      <c r="D492" s="48">
        <v>4.7187000000000001</v>
      </c>
      <c r="F492" s="48">
        <v>3.0356999999999998</v>
      </c>
      <c r="G492" s="48">
        <v>12.886900000000001</v>
      </c>
      <c r="H492" s="5">
        <v>11.42</v>
      </c>
      <c r="I492" s="48">
        <v>23.47</v>
      </c>
      <c r="J492" s="48">
        <v>30.79</v>
      </c>
      <c r="K492" s="48">
        <v>45.74</v>
      </c>
      <c r="L492" s="3">
        <v>5000</v>
      </c>
      <c r="M492">
        <f t="shared" si="64"/>
        <v>3.6989700043360187</v>
      </c>
      <c r="N492" s="9">
        <v>189000</v>
      </c>
      <c r="O492" s="53">
        <v>72.599999999999994</v>
      </c>
      <c r="P492" s="53">
        <v>15</v>
      </c>
      <c r="Q492" s="53">
        <v>12.4</v>
      </c>
      <c r="R492" s="63">
        <v>1110</v>
      </c>
      <c r="S492">
        <f t="shared" si="65"/>
        <v>3.0453229787866576</v>
      </c>
      <c r="T492" s="27">
        <v>2490</v>
      </c>
      <c r="U492">
        <f t="shared" si="66"/>
        <v>3.3961993470957363</v>
      </c>
      <c r="V492">
        <v>75</v>
      </c>
      <c r="W492">
        <f t="shared" si="67"/>
        <v>1.8750612633917001</v>
      </c>
      <c r="X492">
        <v>0.125</v>
      </c>
      <c r="Y492">
        <f t="shared" si="68"/>
        <v>-0.90308998699194354</v>
      </c>
      <c r="Z492">
        <v>7</v>
      </c>
      <c r="AA492">
        <f t="shared" si="69"/>
        <v>0.84509804001425681</v>
      </c>
      <c r="AB492">
        <v>2.9</v>
      </c>
      <c r="AC492">
        <f t="shared" si="70"/>
        <v>0.46239799789895608</v>
      </c>
      <c r="AD492" s="13">
        <v>400</v>
      </c>
      <c r="AE492">
        <f t="shared" si="71"/>
        <v>2.6020599913279625</v>
      </c>
      <c r="AF492" s="74">
        <v>1100</v>
      </c>
      <c r="AG492">
        <f t="shared" si="72"/>
        <v>3.0413926851582249</v>
      </c>
      <c r="AH492" s="18">
        <v>9.1999999999999993</v>
      </c>
    </row>
    <row r="493" spans="1:34" ht="16" x14ac:dyDescent="0.2">
      <c r="A493" s="2" t="s">
        <v>518</v>
      </c>
      <c r="B493" s="3">
        <v>391000</v>
      </c>
      <c r="C493">
        <v>4.2965</v>
      </c>
      <c r="D493" s="48">
        <v>4.5053000000000001</v>
      </c>
      <c r="F493" s="48">
        <v>3.0651000000000002</v>
      </c>
      <c r="G493" s="48">
        <v>12.962300000000001</v>
      </c>
      <c r="H493" s="5">
        <v>20.329999999999998</v>
      </c>
      <c r="I493" s="48">
        <v>25.739999999999995</v>
      </c>
      <c r="J493" s="48">
        <v>34.35</v>
      </c>
      <c r="K493" s="48">
        <v>39.909999999999997</v>
      </c>
      <c r="L493" s="3">
        <v>5000</v>
      </c>
      <c r="M493">
        <f t="shared" si="64"/>
        <v>3.6989700043360187</v>
      </c>
      <c r="N493" s="9">
        <v>388000</v>
      </c>
      <c r="O493" s="53">
        <v>69.8</v>
      </c>
      <c r="P493" s="53">
        <v>24.4</v>
      </c>
      <c r="Q493" s="53">
        <v>5.8</v>
      </c>
      <c r="R493" s="63"/>
      <c r="T493" s="27">
        <v>1410</v>
      </c>
      <c r="U493">
        <f t="shared" si="66"/>
        <v>3.1492191126553797</v>
      </c>
      <c r="W493" t="e">
        <f t="shared" si="67"/>
        <v>#NUM!</v>
      </c>
      <c r="X493">
        <v>0.5</v>
      </c>
      <c r="Y493">
        <f t="shared" si="68"/>
        <v>-0.3010299956639812</v>
      </c>
      <c r="AB493">
        <v>0.9</v>
      </c>
      <c r="AC493">
        <f t="shared" si="70"/>
        <v>-4.5757490560675115E-2</v>
      </c>
      <c r="AD493" s="13">
        <v>190</v>
      </c>
      <c r="AE493">
        <f t="shared" si="71"/>
        <v>2.2787536009528289</v>
      </c>
      <c r="AF493" s="15">
        <v>90</v>
      </c>
      <c r="AG493">
        <f t="shared" si="72"/>
        <v>1.954242509439325</v>
      </c>
      <c r="AH493" s="18">
        <v>7.3</v>
      </c>
    </row>
    <row r="494" spans="1:34" ht="16" x14ac:dyDescent="0.2">
      <c r="A494" s="2" t="s">
        <v>519</v>
      </c>
      <c r="B494" s="3">
        <v>161000</v>
      </c>
      <c r="C494">
        <v>4.2340999999999998</v>
      </c>
      <c r="D494" s="48">
        <v>4.6856</v>
      </c>
      <c r="F494" s="48">
        <v>3.1425999999999994</v>
      </c>
      <c r="G494" s="48">
        <v>13.174800000000001</v>
      </c>
      <c r="H494" s="5">
        <v>12.17</v>
      </c>
      <c r="I494" s="48">
        <v>26.83</v>
      </c>
      <c r="J494" s="48">
        <v>37.96</v>
      </c>
      <c r="K494" s="48">
        <v>35.21</v>
      </c>
      <c r="L494" s="3">
        <v>2000</v>
      </c>
      <c r="M494">
        <f t="shared" si="64"/>
        <v>3.3010299956639813</v>
      </c>
      <c r="N494" s="9">
        <v>132000</v>
      </c>
      <c r="O494" s="53">
        <v>80.8</v>
      </c>
      <c r="P494" s="53">
        <v>12.1</v>
      </c>
      <c r="Q494" s="53">
        <v>7.1</v>
      </c>
      <c r="R494" s="63">
        <v>1890</v>
      </c>
      <c r="S494">
        <f t="shared" si="65"/>
        <v>3.2764618041732443</v>
      </c>
      <c r="T494" s="27">
        <v>1940</v>
      </c>
      <c r="U494">
        <f t="shared" si="66"/>
        <v>3.287801729930226</v>
      </c>
      <c r="V494">
        <v>55</v>
      </c>
      <c r="W494">
        <f t="shared" si="67"/>
        <v>1.7403626894942439</v>
      </c>
      <c r="X494">
        <v>16.5</v>
      </c>
      <c r="Y494">
        <f t="shared" si="68"/>
        <v>1.2174839442139063</v>
      </c>
      <c r="Z494">
        <v>1.4</v>
      </c>
      <c r="AA494">
        <f t="shared" si="69"/>
        <v>0.14612803567823801</v>
      </c>
      <c r="AB494">
        <v>0.6</v>
      </c>
      <c r="AC494">
        <f t="shared" si="70"/>
        <v>-0.22184874961635639</v>
      </c>
      <c r="AD494" s="71">
        <v>150</v>
      </c>
      <c r="AE494">
        <f t="shared" si="71"/>
        <v>2.1760912590556813</v>
      </c>
      <c r="AF494" s="15">
        <v>490</v>
      </c>
      <c r="AG494">
        <f t="shared" si="72"/>
        <v>2.6901960800285138</v>
      </c>
      <c r="AH494" s="18">
        <v>9.1</v>
      </c>
    </row>
    <row r="495" spans="1:34" ht="16" x14ac:dyDescent="0.2">
      <c r="A495" s="2" t="s">
        <v>520</v>
      </c>
      <c r="B495" s="3">
        <v>170000</v>
      </c>
      <c r="C495">
        <v>4.4881000000000002</v>
      </c>
      <c r="D495" s="48">
        <v>4.7624000000000004</v>
      </c>
      <c r="F495" s="48">
        <v>3.1861000000000002</v>
      </c>
      <c r="G495" s="48">
        <v>13.553999999999998</v>
      </c>
      <c r="H495" s="5">
        <v>11.81</v>
      </c>
      <c r="I495" s="48">
        <v>25.16</v>
      </c>
      <c r="J495" s="48">
        <v>36.82</v>
      </c>
      <c r="K495" s="48">
        <v>38.01</v>
      </c>
      <c r="L495" s="3">
        <v>2000</v>
      </c>
      <c r="M495">
        <f t="shared" si="64"/>
        <v>3.3010299956639813</v>
      </c>
      <c r="N495" s="9">
        <v>120000</v>
      </c>
      <c r="O495" s="53">
        <v>64.599999999999994</v>
      </c>
      <c r="P495" s="53">
        <v>31.5</v>
      </c>
      <c r="Q495" s="53">
        <v>3.9</v>
      </c>
      <c r="R495" s="63">
        <v>1970</v>
      </c>
      <c r="S495">
        <f t="shared" si="65"/>
        <v>3.2944662261615929</v>
      </c>
      <c r="T495" s="27">
        <v>1820</v>
      </c>
      <c r="U495">
        <f t="shared" si="66"/>
        <v>3.2600713879850747</v>
      </c>
      <c r="V495">
        <v>50</v>
      </c>
      <c r="W495">
        <f t="shared" si="67"/>
        <v>1.6989700043360187</v>
      </c>
      <c r="X495">
        <v>28</v>
      </c>
      <c r="Y495">
        <f t="shared" si="68"/>
        <v>1.4471580313422192</v>
      </c>
      <c r="Z495">
        <v>2.2000000000000002</v>
      </c>
      <c r="AA495">
        <f t="shared" si="69"/>
        <v>0.34242268082220628</v>
      </c>
      <c r="AB495">
        <v>0.4</v>
      </c>
      <c r="AC495">
        <f t="shared" si="70"/>
        <v>-0.3979400086720376</v>
      </c>
      <c r="AD495" s="13">
        <v>64</v>
      </c>
      <c r="AE495">
        <f t="shared" si="71"/>
        <v>1.8061799739838871</v>
      </c>
      <c r="AF495" s="15"/>
      <c r="AG495" t="e">
        <f t="shared" si="72"/>
        <v>#NUM!</v>
      </c>
      <c r="AH495" s="18">
        <v>9.4</v>
      </c>
    </row>
    <row r="496" spans="1:34" ht="16" x14ac:dyDescent="0.2">
      <c r="A496" s="2" t="s">
        <v>521</v>
      </c>
      <c r="B496" s="3">
        <v>121000</v>
      </c>
      <c r="C496">
        <v>4.6684000000000001</v>
      </c>
      <c r="D496" s="48">
        <v>4.7736999999999998</v>
      </c>
      <c r="F496" s="48">
        <v>3.2092000000000001</v>
      </c>
      <c r="G496" s="48">
        <v>13.7745</v>
      </c>
      <c r="H496" s="5">
        <v>11.07</v>
      </c>
      <c r="I496" s="48">
        <v>25.28</v>
      </c>
      <c r="J496" s="48">
        <v>36.97</v>
      </c>
      <c r="K496" s="48">
        <v>37.75</v>
      </c>
      <c r="L496" s="3">
        <v>1000</v>
      </c>
      <c r="M496">
        <f t="shared" si="64"/>
        <v>3</v>
      </c>
      <c r="N496" s="9">
        <v>101000</v>
      </c>
      <c r="O496" s="53">
        <v>65.7</v>
      </c>
      <c r="P496" s="53">
        <v>26.400000000000002</v>
      </c>
      <c r="Q496" s="53">
        <v>7.9</v>
      </c>
      <c r="R496" s="63">
        <v>1090</v>
      </c>
      <c r="S496">
        <f t="shared" si="65"/>
        <v>3.0374264979406238</v>
      </c>
      <c r="T496" s="27">
        <v>1180</v>
      </c>
      <c r="U496">
        <f t="shared" si="66"/>
        <v>3.0718820073061255</v>
      </c>
      <c r="V496">
        <v>15</v>
      </c>
      <c r="W496">
        <f t="shared" si="67"/>
        <v>1.1760912590556813</v>
      </c>
      <c r="X496">
        <v>96.5</v>
      </c>
      <c r="Y496">
        <f t="shared" si="68"/>
        <v>1.9845273133437926</v>
      </c>
      <c r="Z496">
        <v>0.7</v>
      </c>
      <c r="AA496">
        <f t="shared" si="69"/>
        <v>-0.15490195998574319</v>
      </c>
      <c r="AB496">
        <v>2.2000000000000002</v>
      </c>
      <c r="AC496">
        <f t="shared" si="70"/>
        <v>0.34242268082220628</v>
      </c>
      <c r="AD496" s="13">
        <v>160</v>
      </c>
      <c r="AE496">
        <f t="shared" si="71"/>
        <v>2.2041199826559246</v>
      </c>
      <c r="AF496" s="15"/>
      <c r="AG496" t="e">
        <f t="shared" si="72"/>
        <v>#NUM!</v>
      </c>
      <c r="AH496" s="18">
        <v>8.5</v>
      </c>
    </row>
    <row r="497" spans="1:34" ht="16" x14ac:dyDescent="0.2">
      <c r="A497" s="2" t="s">
        <v>522</v>
      </c>
      <c r="B497" s="3">
        <v>125000</v>
      </c>
      <c r="C497">
        <v>4.33</v>
      </c>
      <c r="D497" s="48">
        <v>4.7755999999999998</v>
      </c>
      <c r="F497" s="48">
        <v>3.1647000000000003</v>
      </c>
      <c r="G497" s="48">
        <v>13.3766</v>
      </c>
      <c r="H497" s="5">
        <v>10.7</v>
      </c>
      <c r="I497" s="48">
        <v>25.56</v>
      </c>
      <c r="J497" s="48">
        <v>35.22</v>
      </c>
      <c r="K497" s="48">
        <v>39.22</v>
      </c>
      <c r="L497" s="3">
        <v>1000</v>
      </c>
      <c r="M497">
        <f t="shared" si="64"/>
        <v>3</v>
      </c>
      <c r="N497" s="9">
        <v>108000</v>
      </c>
      <c r="O497" s="53">
        <v>66.3</v>
      </c>
      <c r="P497" s="53">
        <v>25.8</v>
      </c>
      <c r="Q497" s="53">
        <v>8</v>
      </c>
      <c r="R497" s="63">
        <v>1250</v>
      </c>
      <c r="S497">
        <f t="shared" si="65"/>
        <v>3.0969100130080562</v>
      </c>
      <c r="T497" s="27">
        <v>1450</v>
      </c>
      <c r="U497">
        <f t="shared" si="66"/>
        <v>3.1613680022349748</v>
      </c>
      <c r="V497">
        <v>15</v>
      </c>
      <c r="W497">
        <f t="shared" si="67"/>
        <v>1.1760912590556813</v>
      </c>
      <c r="X497">
        <v>2.5</v>
      </c>
      <c r="Y497">
        <f t="shared" si="68"/>
        <v>0.3979400086720376</v>
      </c>
      <c r="Z497">
        <v>1.3</v>
      </c>
      <c r="AA497">
        <f t="shared" si="69"/>
        <v>0.11394335230683679</v>
      </c>
      <c r="AB497">
        <v>2.2999999999999998</v>
      </c>
      <c r="AC497">
        <f t="shared" si="70"/>
        <v>0.36172783601759284</v>
      </c>
      <c r="AD497" s="71">
        <v>150</v>
      </c>
      <c r="AE497">
        <f t="shared" si="71"/>
        <v>2.1760912590556813</v>
      </c>
      <c r="AF497" s="15"/>
      <c r="AG497" t="e">
        <f t="shared" si="72"/>
        <v>#NUM!</v>
      </c>
      <c r="AH497" s="18">
        <v>9.3000000000000007</v>
      </c>
    </row>
    <row r="498" spans="1:34" ht="16" x14ac:dyDescent="0.2">
      <c r="A498" s="2" t="s">
        <v>523</v>
      </c>
      <c r="B498" s="3">
        <v>112000</v>
      </c>
      <c r="C498">
        <v>3.8469999999999995</v>
      </c>
      <c r="D498" s="48">
        <v>4.7638999999999996</v>
      </c>
      <c r="F498" s="48">
        <v>2.9607000000000001</v>
      </c>
      <c r="G498" s="48">
        <v>12.6441</v>
      </c>
      <c r="H498" s="5">
        <v>9.01</v>
      </c>
      <c r="I498" s="48">
        <v>24.03</v>
      </c>
      <c r="J498" s="48">
        <v>31.819999999999997</v>
      </c>
      <c r="K498" s="48">
        <v>44.15</v>
      </c>
      <c r="L498" s="3">
        <v>1000</v>
      </c>
      <c r="M498">
        <f t="shared" si="64"/>
        <v>3</v>
      </c>
      <c r="N498" s="9">
        <v>84000</v>
      </c>
      <c r="O498" s="53">
        <v>62.7</v>
      </c>
      <c r="P498" s="53">
        <v>12.7</v>
      </c>
      <c r="Q498" s="53">
        <v>24.6</v>
      </c>
      <c r="R498" s="63">
        <v>460</v>
      </c>
      <c r="S498">
        <f t="shared" si="65"/>
        <v>2.6627578316815739</v>
      </c>
      <c r="T498" s="27">
        <v>810</v>
      </c>
      <c r="U498">
        <f t="shared" si="66"/>
        <v>2.90848501887865</v>
      </c>
      <c r="V498">
        <v>45</v>
      </c>
      <c r="W498">
        <f t="shared" si="67"/>
        <v>1.6532125137753437</v>
      </c>
      <c r="X498">
        <v>17.5</v>
      </c>
      <c r="Y498">
        <f t="shared" si="68"/>
        <v>1.2430380486862944</v>
      </c>
      <c r="Z498">
        <v>0.2</v>
      </c>
      <c r="AA498">
        <f t="shared" si="69"/>
        <v>-0.69897000433601875</v>
      </c>
      <c r="AB498">
        <v>1.6</v>
      </c>
      <c r="AC498">
        <f t="shared" si="70"/>
        <v>0.20411998265592479</v>
      </c>
      <c r="AD498" s="71">
        <f>18*0.25</f>
        <v>4.5</v>
      </c>
      <c r="AE498">
        <f t="shared" si="71"/>
        <v>0.65321251377534373</v>
      </c>
      <c r="AF498" s="15">
        <v>20</v>
      </c>
      <c r="AG498">
        <f t="shared" si="72"/>
        <v>1.3010299956639813</v>
      </c>
      <c r="AH498" s="18">
        <v>9.8000000000000007</v>
      </c>
    </row>
    <row r="499" spans="1:34" ht="16" x14ac:dyDescent="0.2">
      <c r="A499" s="2" t="s">
        <v>524</v>
      </c>
      <c r="B499" s="3">
        <v>161000</v>
      </c>
      <c r="C499">
        <v>3.9066999999999998</v>
      </c>
      <c r="D499" s="48">
        <v>4.7096999999999998</v>
      </c>
      <c r="F499" s="48">
        <v>2.9796999999999998</v>
      </c>
      <c r="G499" s="48">
        <v>12.7064</v>
      </c>
      <c r="H499" s="5">
        <v>10.76</v>
      </c>
      <c r="I499" s="48">
        <v>24.82</v>
      </c>
      <c r="J499" s="48">
        <v>34.44</v>
      </c>
      <c r="K499" s="48">
        <v>40.74</v>
      </c>
      <c r="L499" s="3">
        <v>1000</v>
      </c>
      <c r="M499">
        <f t="shared" si="64"/>
        <v>3</v>
      </c>
      <c r="N499" s="9">
        <v>171000</v>
      </c>
      <c r="O499" s="53">
        <v>67.900000000000006</v>
      </c>
      <c r="P499" s="53">
        <v>21.1</v>
      </c>
      <c r="Q499" s="53">
        <v>11</v>
      </c>
      <c r="R499" s="63"/>
      <c r="T499" s="27">
        <v>1470</v>
      </c>
      <c r="U499">
        <f t="shared" si="66"/>
        <v>3.167317334748176</v>
      </c>
      <c r="W499" t="e">
        <f t="shared" si="67"/>
        <v>#NUM!</v>
      </c>
      <c r="X499">
        <v>16</v>
      </c>
      <c r="Y499">
        <f t="shared" si="68"/>
        <v>1.2041199826559248</v>
      </c>
      <c r="AB499">
        <v>2</v>
      </c>
      <c r="AC499">
        <f t="shared" si="70"/>
        <v>0.3010299956639812</v>
      </c>
      <c r="AD499" s="71">
        <v>120</v>
      </c>
      <c r="AE499">
        <f t="shared" si="71"/>
        <v>2.0791812460476247</v>
      </c>
      <c r="AF499" s="15"/>
      <c r="AG499" t="e">
        <f t="shared" si="72"/>
        <v>#NUM!</v>
      </c>
      <c r="AH499" s="18">
        <v>9</v>
      </c>
    </row>
    <row r="500" spans="1:34" ht="16" x14ac:dyDescent="0.2">
      <c r="A500" s="2" t="s">
        <v>525</v>
      </c>
      <c r="B500" s="3">
        <v>153000</v>
      </c>
      <c r="C500">
        <v>4.5050999999999997</v>
      </c>
      <c r="D500" s="48">
        <v>4.6703000000000001</v>
      </c>
      <c r="F500" s="48">
        <v>3.3161000000000005</v>
      </c>
      <c r="G500" s="48">
        <v>13.619899999999999</v>
      </c>
      <c r="H500" s="5">
        <v>12.3</v>
      </c>
      <c r="I500" s="48">
        <v>25.78</v>
      </c>
      <c r="J500" s="48">
        <v>38.24</v>
      </c>
      <c r="K500" s="48">
        <v>35.99</v>
      </c>
      <c r="L500" s="3">
        <v>4000</v>
      </c>
      <c r="M500">
        <f t="shared" si="64"/>
        <v>3.6020599913279625</v>
      </c>
      <c r="N500" s="9">
        <v>168000</v>
      </c>
      <c r="O500" s="53">
        <v>68.400000000000006</v>
      </c>
      <c r="P500" s="53">
        <v>26.5</v>
      </c>
      <c r="Q500" s="53">
        <v>5.0999999999999996</v>
      </c>
      <c r="R500" s="63">
        <v>5585</v>
      </c>
      <c r="S500">
        <f t="shared" si="65"/>
        <v>3.7470231774516281</v>
      </c>
      <c r="T500" s="27">
        <v>5461</v>
      </c>
      <c r="U500">
        <f t="shared" si="66"/>
        <v>3.7372721765355434</v>
      </c>
      <c r="V500">
        <v>1745</v>
      </c>
      <c r="W500">
        <f t="shared" si="67"/>
        <v>3.2417954312951989</v>
      </c>
      <c r="X500">
        <v>18</v>
      </c>
      <c r="Y500">
        <f t="shared" si="68"/>
        <v>1.255272505103306</v>
      </c>
      <c r="Z500">
        <v>1.2222222222222223</v>
      </c>
      <c r="AA500">
        <f t="shared" si="69"/>
        <v>8.71501757189002E-2</v>
      </c>
      <c r="AB500">
        <v>2.2000000000000002</v>
      </c>
      <c r="AC500">
        <f t="shared" si="70"/>
        <v>0.34242268082220628</v>
      </c>
      <c r="AD500" s="71">
        <v>120</v>
      </c>
      <c r="AE500">
        <f t="shared" si="71"/>
        <v>2.0791812460476247</v>
      </c>
      <c r="AF500" s="15"/>
      <c r="AG500" t="e">
        <f t="shared" si="72"/>
        <v>#NUM!</v>
      </c>
      <c r="AH500" s="18">
        <v>9.4</v>
      </c>
    </row>
    <row r="501" spans="1:34" ht="16" x14ac:dyDescent="0.2">
      <c r="A501" s="2" t="s">
        <v>526</v>
      </c>
      <c r="B501" s="3">
        <v>107000</v>
      </c>
      <c r="C501">
        <v>4.7739000000000003</v>
      </c>
      <c r="D501" s="48">
        <v>4.6776</v>
      </c>
      <c r="F501" s="48">
        <v>3.4161999999999999</v>
      </c>
      <c r="G501" s="48">
        <v>13.994899999999999</v>
      </c>
      <c r="H501" s="5">
        <v>11.96</v>
      </c>
      <c r="I501" s="48">
        <v>26.030000000000005</v>
      </c>
      <c r="J501" s="48">
        <v>41.51</v>
      </c>
      <c r="K501" s="48">
        <v>32.46</v>
      </c>
      <c r="L501" s="3">
        <v>3000</v>
      </c>
      <c r="M501">
        <f t="shared" si="64"/>
        <v>3.4771212547196626</v>
      </c>
      <c r="N501" s="9">
        <v>97000</v>
      </c>
      <c r="O501" s="53">
        <v>66.2</v>
      </c>
      <c r="P501" s="53">
        <v>29.7</v>
      </c>
      <c r="Q501" s="53">
        <v>4.0999999999999996</v>
      </c>
      <c r="R501" s="63">
        <v>4745</v>
      </c>
      <c r="S501">
        <f t="shared" si="65"/>
        <v>3.6762362167633116</v>
      </c>
      <c r="T501" s="27">
        <v>3950</v>
      </c>
      <c r="U501">
        <f t="shared" si="66"/>
        <v>3.5965970956264601</v>
      </c>
      <c r="V501">
        <v>1485</v>
      </c>
      <c r="W501">
        <f t="shared" si="67"/>
        <v>3.171726453653231</v>
      </c>
      <c r="X501">
        <v>11.5</v>
      </c>
      <c r="Y501">
        <f t="shared" si="68"/>
        <v>1.0606978403536116</v>
      </c>
      <c r="Z501">
        <v>9.4</v>
      </c>
      <c r="AA501">
        <f t="shared" si="69"/>
        <v>0.97312785359969867</v>
      </c>
      <c r="AB501">
        <v>2.9</v>
      </c>
      <c r="AC501">
        <f t="shared" si="70"/>
        <v>0.46239799789895608</v>
      </c>
      <c r="AD501" s="13">
        <v>90</v>
      </c>
      <c r="AE501">
        <f t="shared" si="71"/>
        <v>1.954242509439325</v>
      </c>
      <c r="AF501" s="15"/>
      <c r="AG501" t="e">
        <f t="shared" si="72"/>
        <v>#NUM!</v>
      </c>
      <c r="AH501" s="18">
        <v>9.5</v>
      </c>
    </row>
    <row r="502" spans="1:34" ht="16" x14ac:dyDescent="0.2">
      <c r="A502" s="2" t="s">
        <v>527</v>
      </c>
      <c r="B502" s="3">
        <v>160000</v>
      </c>
      <c r="C502">
        <v>4.8472999999999997</v>
      </c>
      <c r="D502" s="48">
        <v>4.7161999999999997</v>
      </c>
      <c r="F502" s="48">
        <v>3.4502000000000006</v>
      </c>
      <c r="G502" s="48">
        <v>14.154300000000001</v>
      </c>
      <c r="H502" s="5">
        <v>12.13</v>
      </c>
      <c r="I502" s="48">
        <v>26.179999999999996</v>
      </c>
      <c r="J502" s="48">
        <v>40.32</v>
      </c>
      <c r="K502" s="48">
        <v>33.5</v>
      </c>
      <c r="L502" s="3">
        <v>2000</v>
      </c>
      <c r="M502">
        <f t="shared" si="64"/>
        <v>3.3010299956639813</v>
      </c>
      <c r="N502" s="9">
        <v>110000</v>
      </c>
      <c r="O502" s="53">
        <v>64</v>
      </c>
      <c r="P502" s="53">
        <v>27.399999999999995</v>
      </c>
      <c r="Q502" s="53">
        <v>8.5</v>
      </c>
      <c r="R502" s="63">
        <v>4180</v>
      </c>
      <c r="S502">
        <f t="shared" si="65"/>
        <v>3.621176281775035</v>
      </c>
      <c r="T502" s="27">
        <v>4080</v>
      </c>
      <c r="U502">
        <f t="shared" si="66"/>
        <v>3.61066016308988</v>
      </c>
      <c r="V502">
        <v>1545</v>
      </c>
      <c r="W502">
        <f t="shared" si="67"/>
        <v>3.1889284837608534</v>
      </c>
      <c r="X502">
        <v>128.5</v>
      </c>
      <c r="Y502">
        <f t="shared" si="68"/>
        <v>2.1089031276673134</v>
      </c>
      <c r="Z502">
        <v>2.7</v>
      </c>
      <c r="AA502">
        <f t="shared" si="69"/>
        <v>0.43136376415898736</v>
      </c>
      <c r="AB502">
        <v>3.1</v>
      </c>
      <c r="AC502">
        <f t="shared" si="70"/>
        <v>0.49136169383427269</v>
      </c>
      <c r="AD502" s="71">
        <v>110</v>
      </c>
      <c r="AE502">
        <f t="shared" si="71"/>
        <v>2.0413926851582249</v>
      </c>
      <c r="AF502" s="15"/>
      <c r="AG502" t="e">
        <f t="shared" si="72"/>
        <v>#NUM!</v>
      </c>
      <c r="AH502" s="18">
        <v>9.3000000000000007</v>
      </c>
    </row>
    <row r="503" spans="1:34" ht="16" x14ac:dyDescent="0.2">
      <c r="A503" s="2" t="s">
        <v>528</v>
      </c>
      <c r="B503" s="3">
        <v>125000</v>
      </c>
      <c r="C503">
        <v>4.7363999999999997</v>
      </c>
      <c r="D503" s="48">
        <v>4.6943000000000001</v>
      </c>
      <c r="F503" s="48">
        <v>3.4238999999999997</v>
      </c>
      <c r="G503" s="48">
        <v>13.977499999999999</v>
      </c>
      <c r="H503" s="5">
        <v>11.1</v>
      </c>
      <c r="I503" s="48">
        <v>26.58</v>
      </c>
      <c r="J503" s="48">
        <v>38.49</v>
      </c>
      <c r="K503" s="48">
        <v>34.93</v>
      </c>
      <c r="L503" s="3">
        <v>2000</v>
      </c>
      <c r="M503">
        <f t="shared" si="64"/>
        <v>3.3010299956639813</v>
      </c>
      <c r="N503" s="9">
        <v>119000</v>
      </c>
      <c r="O503" s="53">
        <v>69.8</v>
      </c>
      <c r="P503" s="53">
        <v>26.3</v>
      </c>
      <c r="Q503" s="53">
        <v>3.9</v>
      </c>
      <c r="R503" s="63">
        <v>4080</v>
      </c>
      <c r="S503">
        <f t="shared" si="65"/>
        <v>3.61066016308988</v>
      </c>
      <c r="T503" s="27">
        <v>3810</v>
      </c>
      <c r="U503">
        <f t="shared" si="66"/>
        <v>3.5809249756756194</v>
      </c>
      <c r="V503">
        <v>1215</v>
      </c>
      <c r="W503">
        <f t="shared" si="67"/>
        <v>3.0845762779343309</v>
      </c>
      <c r="X503">
        <v>6</v>
      </c>
      <c r="Y503">
        <f t="shared" si="68"/>
        <v>0.77815125038364363</v>
      </c>
      <c r="Z503">
        <v>0.9</v>
      </c>
      <c r="AA503">
        <f t="shared" si="69"/>
        <v>-4.5757490560675115E-2</v>
      </c>
      <c r="AB503">
        <v>0.8</v>
      </c>
      <c r="AC503">
        <f t="shared" si="70"/>
        <v>-9.6910013008056392E-2</v>
      </c>
      <c r="AD503" s="13">
        <v>86</v>
      </c>
      <c r="AE503">
        <f t="shared" si="71"/>
        <v>1.9344984512435677</v>
      </c>
      <c r="AF503" s="15">
        <v>80</v>
      </c>
      <c r="AG503">
        <f t="shared" si="72"/>
        <v>1.9030899869919435</v>
      </c>
      <c r="AH503" s="18">
        <v>9</v>
      </c>
    </row>
    <row r="504" spans="1:34" ht="16" x14ac:dyDescent="0.2">
      <c r="A504" s="2" t="s">
        <v>529</v>
      </c>
      <c r="B504" s="3">
        <v>164000</v>
      </c>
      <c r="C504">
        <v>4.5498000000000003</v>
      </c>
      <c r="D504" s="48">
        <v>4.6056999999999997</v>
      </c>
      <c r="F504" s="48">
        <v>3.3633000000000002</v>
      </c>
      <c r="G504" s="48">
        <v>13.614800000000002</v>
      </c>
      <c r="H504" s="5">
        <v>11.91</v>
      </c>
      <c r="I504" s="48">
        <v>25.840000000000003</v>
      </c>
      <c r="J504" s="48">
        <v>34.18</v>
      </c>
      <c r="K504" s="48">
        <v>39.979999999999997</v>
      </c>
      <c r="L504" s="3">
        <v>4000</v>
      </c>
      <c r="M504">
        <f t="shared" si="64"/>
        <v>3.6020599913279625</v>
      </c>
      <c r="N504" s="9">
        <v>130000</v>
      </c>
      <c r="O504" s="53">
        <v>74</v>
      </c>
      <c r="P504" s="53">
        <v>15.1</v>
      </c>
      <c r="Q504" s="53">
        <v>10.9</v>
      </c>
      <c r="R504" s="63">
        <v>3580</v>
      </c>
      <c r="S504">
        <f t="shared" si="65"/>
        <v>3.5538830266438746</v>
      </c>
      <c r="T504" s="27">
        <v>3620</v>
      </c>
      <c r="U504">
        <f t="shared" si="66"/>
        <v>3.5587085705331658</v>
      </c>
      <c r="V504">
        <v>1550</v>
      </c>
      <c r="W504">
        <f t="shared" si="67"/>
        <v>3.1903316981702914</v>
      </c>
      <c r="X504">
        <v>15.5</v>
      </c>
      <c r="Y504">
        <f t="shared" si="68"/>
        <v>1.1903316981702914</v>
      </c>
      <c r="Z504">
        <v>1</v>
      </c>
      <c r="AA504">
        <f t="shared" si="69"/>
        <v>0</v>
      </c>
      <c r="AB504">
        <v>1.6</v>
      </c>
      <c r="AC504">
        <f t="shared" si="70"/>
        <v>0.20411998265592479</v>
      </c>
      <c r="AD504" s="13">
        <v>18</v>
      </c>
      <c r="AE504">
        <f t="shared" si="71"/>
        <v>1.255272505103306</v>
      </c>
      <c r="AF504" s="15"/>
      <c r="AG504" t="e">
        <f t="shared" si="72"/>
        <v>#NUM!</v>
      </c>
      <c r="AH504" s="18">
        <v>9</v>
      </c>
    </row>
    <row r="505" spans="1:34" ht="16" x14ac:dyDescent="0.2">
      <c r="A505" s="2" t="s">
        <v>530</v>
      </c>
      <c r="B505" s="3">
        <v>177000</v>
      </c>
      <c r="C505">
        <v>4.3158000000000003</v>
      </c>
      <c r="D505" s="48">
        <v>4.6593</v>
      </c>
      <c r="F505" s="48">
        <v>3.2508000000000004</v>
      </c>
      <c r="G505" s="48">
        <v>13.358700000000001</v>
      </c>
      <c r="H505" s="5">
        <v>10.210000000000001</v>
      </c>
      <c r="I505" s="48">
        <v>25.25</v>
      </c>
      <c r="J505" s="48">
        <v>36.99</v>
      </c>
      <c r="K505" s="48">
        <v>37.76</v>
      </c>
      <c r="L505" s="3">
        <v>3000</v>
      </c>
      <c r="M505">
        <f t="shared" si="64"/>
        <v>3.4771212547196626</v>
      </c>
      <c r="N505" s="9">
        <v>180000</v>
      </c>
      <c r="O505" s="53">
        <v>66.7</v>
      </c>
      <c r="P505" s="53">
        <v>28.499999999999996</v>
      </c>
      <c r="Q505" s="53">
        <v>4.8</v>
      </c>
      <c r="R505" s="63"/>
      <c r="T505" s="27">
        <v>8816.5</v>
      </c>
      <c r="U505">
        <f t="shared" si="66"/>
        <v>3.9452962118483885</v>
      </c>
      <c r="W505" t="e">
        <f t="shared" si="67"/>
        <v>#NUM!</v>
      </c>
      <c r="X505">
        <v>1.5</v>
      </c>
      <c r="Y505">
        <f t="shared" si="68"/>
        <v>0.17609125905568124</v>
      </c>
      <c r="AB505">
        <v>2.2999999999999998</v>
      </c>
      <c r="AC505">
        <f t="shared" si="70"/>
        <v>0.36172783601759284</v>
      </c>
      <c r="AD505" s="13">
        <v>38</v>
      </c>
      <c r="AE505">
        <f t="shared" si="71"/>
        <v>1.5797835966168101</v>
      </c>
      <c r="AF505" s="15">
        <v>50</v>
      </c>
      <c r="AG505">
        <f t="shared" si="72"/>
        <v>1.6989700043360187</v>
      </c>
      <c r="AH505" s="18">
        <v>9.3000000000000007</v>
      </c>
    </row>
    <row r="506" spans="1:34" ht="16" x14ac:dyDescent="0.2">
      <c r="A506" s="2" t="s">
        <v>531</v>
      </c>
      <c r="B506" s="3">
        <v>87000</v>
      </c>
      <c r="C506">
        <v>3.8607000000000005</v>
      </c>
      <c r="D506" s="48">
        <v>4.6946000000000003</v>
      </c>
      <c r="F506" s="48">
        <v>3.2448000000000006</v>
      </c>
      <c r="G506" s="48">
        <v>12.9223</v>
      </c>
      <c r="H506" s="5">
        <v>12.17</v>
      </c>
      <c r="I506" s="48">
        <v>28.24</v>
      </c>
      <c r="J506" s="48">
        <v>37.229999999999997</v>
      </c>
      <c r="K506" s="48">
        <v>34.53</v>
      </c>
      <c r="L506" s="3">
        <v>4000</v>
      </c>
      <c r="M506">
        <f t="shared" si="64"/>
        <v>3.6020599913279625</v>
      </c>
      <c r="N506" s="9">
        <v>77000</v>
      </c>
      <c r="O506" s="53">
        <v>73.3</v>
      </c>
      <c r="P506" s="53">
        <v>24.1</v>
      </c>
      <c r="Q506" s="53">
        <v>2.6</v>
      </c>
      <c r="R506" s="63">
        <v>880</v>
      </c>
      <c r="S506">
        <f t="shared" si="65"/>
        <v>2.9444826721501687</v>
      </c>
      <c r="T506" s="27">
        <v>860</v>
      </c>
      <c r="U506">
        <f t="shared" si="66"/>
        <v>2.9344984512435679</v>
      </c>
      <c r="V506">
        <v>1.25</v>
      </c>
      <c r="W506">
        <f t="shared" si="67"/>
        <v>9.691001300805642E-2</v>
      </c>
      <c r="X506">
        <v>19</v>
      </c>
      <c r="Y506">
        <f t="shared" si="68"/>
        <v>1.2787536009528289</v>
      </c>
      <c r="Z506">
        <v>1.8</v>
      </c>
      <c r="AA506">
        <f t="shared" si="69"/>
        <v>0.25527250510330607</v>
      </c>
      <c r="AB506">
        <v>2.4</v>
      </c>
      <c r="AC506">
        <f t="shared" si="70"/>
        <v>0.38021124171160603</v>
      </c>
      <c r="AD506" s="13">
        <v>400</v>
      </c>
      <c r="AE506">
        <f t="shared" si="71"/>
        <v>2.6020599913279625</v>
      </c>
      <c r="AF506" s="15"/>
      <c r="AG506" t="e">
        <f t="shared" si="72"/>
        <v>#NUM!</v>
      </c>
      <c r="AH506" s="18">
        <v>9.6</v>
      </c>
    </row>
    <row r="507" spans="1:34" ht="16" x14ac:dyDescent="0.2">
      <c r="A507" s="2" t="s">
        <v>532</v>
      </c>
      <c r="B507" s="3">
        <v>93000</v>
      </c>
      <c r="C507">
        <v>4.0092999999999996</v>
      </c>
      <c r="D507" s="48">
        <v>4.7073999999999998</v>
      </c>
      <c r="F507" s="48">
        <v>3.2265000000000001</v>
      </c>
      <c r="G507" s="48">
        <v>13.055899999999998</v>
      </c>
      <c r="H507" s="5">
        <v>10.119999999999999</v>
      </c>
      <c r="I507" s="48">
        <v>28.62</v>
      </c>
      <c r="J507" s="48">
        <v>38.75</v>
      </c>
      <c r="K507" s="48">
        <v>32.630000000000003</v>
      </c>
      <c r="L507" s="3">
        <v>7000</v>
      </c>
      <c r="M507">
        <f t="shared" si="64"/>
        <v>3.8450980400142569</v>
      </c>
      <c r="N507" s="9">
        <v>105000</v>
      </c>
      <c r="O507" s="53">
        <v>68.400000000000006</v>
      </c>
      <c r="P507" s="53">
        <v>19.600000000000001</v>
      </c>
      <c r="Q507" s="53">
        <v>12</v>
      </c>
      <c r="R507" s="63">
        <v>11051.5</v>
      </c>
      <c r="S507">
        <f t="shared" si="65"/>
        <v>4.0434212280221571</v>
      </c>
      <c r="T507" s="27">
        <v>11591.5</v>
      </c>
      <c r="U507">
        <f t="shared" si="66"/>
        <v>4.064139639550401</v>
      </c>
      <c r="V507">
        <v>5</v>
      </c>
      <c r="W507">
        <f t="shared" si="67"/>
        <v>0.69897000433601886</v>
      </c>
      <c r="X507">
        <v>5.5</v>
      </c>
      <c r="Y507">
        <f t="shared" si="68"/>
        <v>0.74036268949424389</v>
      </c>
      <c r="Z507">
        <v>6.8</v>
      </c>
      <c r="AA507">
        <f t="shared" si="69"/>
        <v>0.83250891270623628</v>
      </c>
      <c r="AB507">
        <v>2.2000000000000002</v>
      </c>
      <c r="AC507">
        <f t="shared" si="70"/>
        <v>0.34242268082220628</v>
      </c>
      <c r="AD507" s="71">
        <v>110</v>
      </c>
      <c r="AE507">
        <f t="shared" si="71"/>
        <v>2.0413926851582249</v>
      </c>
      <c r="AF507" s="15"/>
      <c r="AG507" t="e">
        <f t="shared" si="72"/>
        <v>#NUM!</v>
      </c>
      <c r="AH507" s="18">
        <v>7.6</v>
      </c>
    </row>
    <row r="508" spans="1:34" ht="16" x14ac:dyDescent="0.2">
      <c r="A508" s="2" t="s">
        <v>533</v>
      </c>
      <c r="B508" s="3">
        <v>97000</v>
      </c>
      <c r="C508">
        <v>3.9003999999999999</v>
      </c>
      <c r="D508" s="48">
        <v>4.7485999999999997</v>
      </c>
      <c r="F508" s="48">
        <v>3.2468999999999997</v>
      </c>
      <c r="G508" s="48">
        <v>13.003399999999999</v>
      </c>
      <c r="H508" s="5">
        <v>11.19</v>
      </c>
      <c r="I508" s="48">
        <v>28.12</v>
      </c>
      <c r="J508" s="48">
        <v>36.51</v>
      </c>
      <c r="K508" s="48">
        <v>35.369999999999997</v>
      </c>
      <c r="L508" s="3">
        <v>1000</v>
      </c>
      <c r="M508">
        <f t="shared" si="64"/>
        <v>3</v>
      </c>
      <c r="N508" s="9">
        <v>111000</v>
      </c>
      <c r="O508" s="53">
        <v>71.099999999999994</v>
      </c>
      <c r="P508" s="53">
        <v>21.1</v>
      </c>
      <c r="Q508" s="53">
        <v>7.9</v>
      </c>
      <c r="R508" s="63">
        <v>180</v>
      </c>
      <c r="S508">
        <f t="shared" si="65"/>
        <v>2.255272505103306</v>
      </c>
      <c r="T508" s="27">
        <v>920</v>
      </c>
      <c r="U508">
        <f t="shared" si="66"/>
        <v>2.9637878273455551</v>
      </c>
      <c r="V508">
        <v>5</v>
      </c>
      <c r="W508">
        <f t="shared" si="67"/>
        <v>0.69897000433601886</v>
      </c>
      <c r="X508">
        <v>67.5</v>
      </c>
      <c r="Y508">
        <f t="shared" si="68"/>
        <v>1.8293037728310249</v>
      </c>
      <c r="Z508">
        <v>2.7</v>
      </c>
      <c r="AA508">
        <f t="shared" si="69"/>
        <v>0.43136376415898736</v>
      </c>
      <c r="AB508">
        <v>0.6</v>
      </c>
      <c r="AC508">
        <f t="shared" si="70"/>
        <v>-0.22184874961635639</v>
      </c>
      <c r="AD508" s="13">
        <v>90</v>
      </c>
      <c r="AE508">
        <f t="shared" si="71"/>
        <v>1.954242509439325</v>
      </c>
      <c r="AF508" s="15">
        <v>20</v>
      </c>
      <c r="AG508">
        <f t="shared" si="72"/>
        <v>1.3010299956639813</v>
      </c>
      <c r="AH508" s="18">
        <v>7.3</v>
      </c>
    </row>
    <row r="509" spans="1:34" ht="16" x14ac:dyDescent="0.2">
      <c r="A509" s="2" t="s">
        <v>534</v>
      </c>
      <c r="B509" s="3">
        <v>41000</v>
      </c>
      <c r="C509">
        <v>3.9659</v>
      </c>
      <c r="D509" s="48">
        <v>4.7333999999999996</v>
      </c>
      <c r="F509" s="48">
        <v>3.1912999999999996</v>
      </c>
      <c r="G509" s="48">
        <v>12.988199999999999</v>
      </c>
      <c r="H509" s="5">
        <v>10.73</v>
      </c>
      <c r="I509" s="48">
        <v>28.08</v>
      </c>
      <c r="J509" s="48">
        <v>36.47</v>
      </c>
      <c r="K509" s="48">
        <v>35.46</v>
      </c>
      <c r="L509" s="3">
        <v>5000</v>
      </c>
      <c r="M509">
        <f t="shared" si="64"/>
        <v>3.6989700043360187</v>
      </c>
      <c r="N509" s="9">
        <v>53000</v>
      </c>
      <c r="O509" s="53">
        <v>55.1</v>
      </c>
      <c r="P509" s="53">
        <v>28.199999999999996</v>
      </c>
      <c r="Q509" s="53">
        <v>16.7</v>
      </c>
      <c r="R509" s="63">
        <v>3490</v>
      </c>
      <c r="S509">
        <f t="shared" si="65"/>
        <v>3.5428254269591797</v>
      </c>
      <c r="T509" s="27">
        <v>499765</v>
      </c>
      <c r="U509">
        <f t="shared" si="66"/>
        <v>5.6987658379466639</v>
      </c>
      <c r="V509">
        <v>1.25</v>
      </c>
      <c r="W509">
        <f t="shared" si="67"/>
        <v>9.691001300805642E-2</v>
      </c>
      <c r="X509">
        <v>1</v>
      </c>
      <c r="Y509">
        <f t="shared" si="68"/>
        <v>0</v>
      </c>
      <c r="Z509">
        <v>3</v>
      </c>
      <c r="AA509">
        <f t="shared" si="69"/>
        <v>0.47712125471966244</v>
      </c>
      <c r="AB509">
        <v>1</v>
      </c>
      <c r="AC509">
        <f t="shared" si="70"/>
        <v>0</v>
      </c>
      <c r="AD509" s="13">
        <v>480</v>
      </c>
      <c r="AE509">
        <f t="shared" si="71"/>
        <v>2.6812412373755872</v>
      </c>
      <c r="AF509" s="15"/>
      <c r="AG509" t="e">
        <f t="shared" si="72"/>
        <v>#NUM!</v>
      </c>
      <c r="AH509" s="18">
        <v>8.5</v>
      </c>
    </row>
    <row r="510" spans="1:34" ht="16" x14ac:dyDescent="0.2">
      <c r="A510" s="2" t="s">
        <v>535</v>
      </c>
      <c r="B510" s="3">
        <v>90000</v>
      </c>
      <c r="C510">
        <v>3.7324999999999999</v>
      </c>
      <c r="D510" s="48">
        <v>4.7093999999999996</v>
      </c>
      <c r="F510" s="48">
        <v>3.0985999999999998</v>
      </c>
      <c r="G510" s="48">
        <v>12.6616</v>
      </c>
      <c r="H510" s="5">
        <v>9.19</v>
      </c>
      <c r="I510" s="48">
        <v>27.18</v>
      </c>
      <c r="J510" s="48">
        <v>35.200000000000003</v>
      </c>
      <c r="K510" s="48">
        <v>37.619999999999997</v>
      </c>
      <c r="L510" s="3">
        <v>2000</v>
      </c>
      <c r="M510">
        <f t="shared" si="64"/>
        <v>3.3010299956639813</v>
      </c>
      <c r="N510" s="9">
        <v>61000</v>
      </c>
      <c r="O510" s="53">
        <v>71.400000000000006</v>
      </c>
      <c r="P510" s="53">
        <v>15.4</v>
      </c>
      <c r="Q510" s="53">
        <v>13.200000000000001</v>
      </c>
      <c r="R510" s="63">
        <v>3160</v>
      </c>
      <c r="S510">
        <f t="shared" si="65"/>
        <v>3.4996870826184039</v>
      </c>
      <c r="T510" s="27">
        <v>7317.5</v>
      </c>
      <c r="U510">
        <f t="shared" si="66"/>
        <v>3.8643627311058295</v>
      </c>
      <c r="V510">
        <v>5</v>
      </c>
      <c r="W510">
        <f t="shared" si="67"/>
        <v>0.69897000433601886</v>
      </c>
      <c r="X510">
        <v>190</v>
      </c>
      <c r="Y510">
        <f t="shared" si="68"/>
        <v>2.2787536009528289</v>
      </c>
      <c r="Z510">
        <v>1.2</v>
      </c>
      <c r="AA510">
        <f t="shared" si="69"/>
        <v>7.9181246047624818E-2</v>
      </c>
      <c r="AB510">
        <v>1.3</v>
      </c>
      <c r="AC510">
        <f t="shared" si="70"/>
        <v>0.11394335230683679</v>
      </c>
      <c r="AD510" s="13">
        <v>340</v>
      </c>
      <c r="AE510">
        <f t="shared" si="71"/>
        <v>2.5314789170422549</v>
      </c>
      <c r="AF510" s="15">
        <v>50</v>
      </c>
      <c r="AG510">
        <f t="shared" si="72"/>
        <v>1.6989700043360187</v>
      </c>
      <c r="AH510" s="18">
        <v>7.1</v>
      </c>
    </row>
    <row r="511" spans="1:34" ht="16" x14ac:dyDescent="0.2">
      <c r="A511" s="2" t="s">
        <v>536</v>
      </c>
      <c r="B511" s="3">
        <v>105000</v>
      </c>
      <c r="C511">
        <v>3.8406999999999996</v>
      </c>
      <c r="D511" s="48">
        <v>4.7125000000000004</v>
      </c>
      <c r="F511" s="48">
        <v>3.2372999999999998</v>
      </c>
      <c r="G511" s="48">
        <v>12.928599999999998</v>
      </c>
      <c r="H511" s="5">
        <v>11.5</v>
      </c>
      <c r="I511" s="48">
        <v>28.27</v>
      </c>
      <c r="J511" s="48">
        <v>37.93</v>
      </c>
      <c r="K511" s="48">
        <v>33.799999999999997</v>
      </c>
      <c r="L511" s="3">
        <v>1000</v>
      </c>
      <c r="M511">
        <f t="shared" si="64"/>
        <v>3</v>
      </c>
      <c r="N511" s="9">
        <v>80000</v>
      </c>
      <c r="O511" s="53">
        <v>66.099999999999994</v>
      </c>
      <c r="P511" s="53">
        <v>28.1</v>
      </c>
      <c r="Q511" s="53">
        <v>5.8</v>
      </c>
      <c r="R511" s="63">
        <v>570</v>
      </c>
      <c r="S511">
        <f t="shared" si="65"/>
        <v>2.7558748556724915</v>
      </c>
      <c r="T511" s="27">
        <v>2420</v>
      </c>
      <c r="U511">
        <f t="shared" si="66"/>
        <v>3.3838153659804311</v>
      </c>
      <c r="V511">
        <v>20</v>
      </c>
      <c r="W511">
        <f t="shared" si="67"/>
        <v>1.3010299956639813</v>
      </c>
      <c r="X511">
        <v>2.5</v>
      </c>
      <c r="Y511">
        <f t="shared" si="68"/>
        <v>0.3979400086720376</v>
      </c>
      <c r="Z511">
        <v>8.3000000000000007</v>
      </c>
      <c r="AA511">
        <f t="shared" si="69"/>
        <v>0.91907809237607396</v>
      </c>
      <c r="AB511">
        <v>3.7</v>
      </c>
      <c r="AC511">
        <f t="shared" si="70"/>
        <v>0.56820172406699498</v>
      </c>
      <c r="AD511" s="13">
        <v>340</v>
      </c>
      <c r="AE511">
        <f t="shared" si="71"/>
        <v>2.5314789170422549</v>
      </c>
      <c r="AF511" s="15">
        <v>130</v>
      </c>
      <c r="AG511">
        <f t="shared" si="72"/>
        <v>2.1139433523068369</v>
      </c>
      <c r="AH511" s="18">
        <v>9.5</v>
      </c>
    </row>
    <row r="512" spans="1:34" ht="16" x14ac:dyDescent="0.2">
      <c r="A512" s="2" t="s">
        <v>537</v>
      </c>
      <c r="B512" s="3">
        <v>132000</v>
      </c>
      <c r="C512">
        <v>4.3052999999999999</v>
      </c>
      <c r="D512" s="48">
        <v>4.6814</v>
      </c>
      <c r="F512" s="48">
        <v>3.4190999999999998</v>
      </c>
      <c r="G512" s="48">
        <v>13.544800000000002</v>
      </c>
      <c r="H512" s="5">
        <v>11.43</v>
      </c>
      <c r="I512" s="48">
        <v>27.500000000000004</v>
      </c>
      <c r="J512" s="48">
        <v>38.31</v>
      </c>
      <c r="K512" s="48">
        <v>34.18</v>
      </c>
      <c r="L512" s="3">
        <v>2000</v>
      </c>
      <c r="M512">
        <f t="shared" si="64"/>
        <v>3.3010299956639813</v>
      </c>
      <c r="N512" s="9">
        <v>112000</v>
      </c>
      <c r="O512" s="53">
        <v>72.8</v>
      </c>
      <c r="P512" s="53">
        <v>19.5</v>
      </c>
      <c r="Q512" s="53">
        <v>7.7</v>
      </c>
      <c r="R512" s="63">
        <v>1100</v>
      </c>
      <c r="S512">
        <f t="shared" si="65"/>
        <v>3.0413926851582249</v>
      </c>
      <c r="T512" s="27">
        <v>1190</v>
      </c>
      <c r="U512">
        <f t="shared" si="66"/>
        <v>3.0755469613925306</v>
      </c>
      <c r="V512">
        <v>50</v>
      </c>
      <c r="W512">
        <f t="shared" si="67"/>
        <v>1.6989700043360187</v>
      </c>
      <c r="X512">
        <v>85</v>
      </c>
      <c r="Y512">
        <f t="shared" si="68"/>
        <v>1.9294189257142926</v>
      </c>
      <c r="Z512">
        <v>4.7</v>
      </c>
      <c r="AA512">
        <f t="shared" si="69"/>
        <v>0.67209785793571752</v>
      </c>
      <c r="AB512">
        <v>3</v>
      </c>
      <c r="AC512">
        <f t="shared" si="70"/>
        <v>0.47712125471966244</v>
      </c>
      <c r="AD512" s="13">
        <v>340</v>
      </c>
      <c r="AE512">
        <f t="shared" si="71"/>
        <v>2.5314789170422549</v>
      </c>
      <c r="AF512" s="15">
        <v>20</v>
      </c>
      <c r="AG512">
        <f t="shared" si="72"/>
        <v>1.3010299956639813</v>
      </c>
      <c r="AH512" s="18">
        <v>8.6999999999999993</v>
      </c>
    </row>
    <row r="513" spans="1:34" ht="16" x14ac:dyDescent="0.2">
      <c r="A513" s="2" t="s">
        <v>538</v>
      </c>
      <c r="B513" s="3">
        <v>107000</v>
      </c>
      <c r="C513">
        <v>4.4619999999999997</v>
      </c>
      <c r="D513" s="48">
        <v>4.6702000000000004</v>
      </c>
      <c r="F513" s="48">
        <v>3.3573</v>
      </c>
      <c r="G513" s="48">
        <v>13.608599999999999</v>
      </c>
      <c r="H513" s="5">
        <v>8.26</v>
      </c>
      <c r="I513" s="48">
        <v>27.46</v>
      </c>
      <c r="J513" s="48">
        <v>38.700000000000003</v>
      </c>
      <c r="K513" s="48">
        <v>33.840000000000003</v>
      </c>
      <c r="L513" s="3">
        <v>32000</v>
      </c>
      <c r="M513">
        <f t="shared" si="64"/>
        <v>4.5051499783199063</v>
      </c>
      <c r="N513" s="9">
        <v>109000</v>
      </c>
      <c r="O513" s="53">
        <v>64.8</v>
      </c>
      <c r="P513" s="53">
        <v>22</v>
      </c>
      <c r="Q513" s="53">
        <v>13.200000000000001</v>
      </c>
      <c r="R513" s="63">
        <v>31366.5</v>
      </c>
      <c r="S513">
        <f t="shared" si="65"/>
        <v>4.4964660610793494</v>
      </c>
      <c r="T513" s="27">
        <v>28416</v>
      </c>
      <c r="U513">
        <f t="shared" si="66"/>
        <v>4.4535629440985067</v>
      </c>
      <c r="V513">
        <v>110</v>
      </c>
      <c r="W513">
        <f t="shared" si="67"/>
        <v>2.0413926851582249</v>
      </c>
      <c r="X513">
        <v>3125</v>
      </c>
      <c r="Y513">
        <f t="shared" si="68"/>
        <v>3.4948500216800942</v>
      </c>
      <c r="Z513">
        <v>18.100000000000001</v>
      </c>
      <c r="AA513">
        <f t="shared" si="69"/>
        <v>1.2576785748691846</v>
      </c>
      <c r="AB513">
        <v>7.6</v>
      </c>
      <c r="AC513">
        <f t="shared" si="70"/>
        <v>0.88081359228079137</v>
      </c>
      <c r="AD513" s="13">
        <v>700</v>
      </c>
      <c r="AE513">
        <f t="shared" si="71"/>
        <v>2.8450980400142569</v>
      </c>
      <c r="AF513" s="15">
        <v>80</v>
      </c>
      <c r="AG513">
        <f t="shared" si="72"/>
        <v>1.9030899869919435</v>
      </c>
      <c r="AH513" s="18">
        <v>9.6999999999999993</v>
      </c>
    </row>
    <row r="514" spans="1:34" ht="16" x14ac:dyDescent="0.2">
      <c r="A514" s="2" t="s">
        <v>539</v>
      </c>
      <c r="B514" s="3">
        <v>84000</v>
      </c>
      <c r="C514">
        <v>4.3399000000000001</v>
      </c>
      <c r="D514" s="48">
        <v>4.6878000000000002</v>
      </c>
      <c r="F514" s="48">
        <v>3.3305000000000002</v>
      </c>
      <c r="G514" s="48">
        <v>13.4664</v>
      </c>
      <c r="H514" s="5">
        <v>11.75</v>
      </c>
      <c r="I514" s="48">
        <v>26.950000000000003</v>
      </c>
      <c r="J514" s="48">
        <v>37</v>
      </c>
      <c r="K514" s="48">
        <v>36.049999999999997</v>
      </c>
      <c r="L514" s="3">
        <v>460000</v>
      </c>
      <c r="M514">
        <f t="shared" si="64"/>
        <v>5.6627578316815743</v>
      </c>
      <c r="N514" s="9">
        <v>80000</v>
      </c>
      <c r="O514" s="53">
        <v>76.7</v>
      </c>
      <c r="P514" s="53">
        <v>16.7</v>
      </c>
      <c r="Q514" s="53">
        <v>6.7</v>
      </c>
      <c r="R514" s="63">
        <v>6267</v>
      </c>
      <c r="S514">
        <f t="shared" si="65"/>
        <v>3.7970596946999708</v>
      </c>
      <c r="T514" s="27">
        <v>209000</v>
      </c>
      <c r="U514">
        <f t="shared" si="66"/>
        <v>5.3201462861110542</v>
      </c>
      <c r="V514">
        <v>30</v>
      </c>
      <c r="W514">
        <f t="shared" si="67"/>
        <v>1.4771212547196624</v>
      </c>
      <c r="X514">
        <v>28.5</v>
      </c>
      <c r="Y514">
        <f t="shared" si="68"/>
        <v>1.4548448600085102</v>
      </c>
      <c r="Z514">
        <v>6.7</v>
      </c>
      <c r="AA514">
        <f t="shared" si="69"/>
        <v>0.82607480270082645</v>
      </c>
      <c r="AB514">
        <v>4.2</v>
      </c>
      <c r="AC514">
        <f t="shared" si="70"/>
        <v>0.62324929039790045</v>
      </c>
      <c r="AD514" s="13">
        <v>270</v>
      </c>
      <c r="AE514">
        <f t="shared" si="71"/>
        <v>2.4313637641589874</v>
      </c>
      <c r="AF514" s="15"/>
      <c r="AG514" t="e">
        <f t="shared" si="72"/>
        <v>#NUM!</v>
      </c>
      <c r="AH514" s="18">
        <v>9.6999999999999993</v>
      </c>
    </row>
    <row r="515" spans="1:34" ht="16" x14ac:dyDescent="0.2">
      <c r="A515" s="2" t="s">
        <v>540</v>
      </c>
      <c r="B515" s="3">
        <v>82000</v>
      </c>
      <c r="C515">
        <v>4.2178000000000004</v>
      </c>
      <c r="D515" s="48">
        <v>4.6927000000000003</v>
      </c>
      <c r="F515" s="48">
        <v>3.2751999999999994</v>
      </c>
      <c r="G515" s="48">
        <v>13.287599999999999</v>
      </c>
      <c r="H515" s="5">
        <v>10.32</v>
      </c>
      <c r="I515" s="48">
        <v>27.500000000000004</v>
      </c>
      <c r="J515" s="48">
        <v>37.97</v>
      </c>
      <c r="K515" s="48">
        <v>34.520000000000003</v>
      </c>
      <c r="L515" s="3">
        <v>50000</v>
      </c>
      <c r="M515">
        <f t="shared" si="64"/>
        <v>4.6989700043360187</v>
      </c>
      <c r="N515" s="9">
        <v>72000</v>
      </c>
      <c r="O515" s="53">
        <v>72</v>
      </c>
      <c r="P515" s="53">
        <v>24.3</v>
      </c>
      <c r="Q515" s="53">
        <v>3.7000000000000006</v>
      </c>
      <c r="R515" s="63">
        <v>76000</v>
      </c>
      <c r="S515">
        <f t="shared" si="65"/>
        <v>4.8808135922807914</v>
      </c>
      <c r="T515" s="27">
        <v>3501553</v>
      </c>
      <c r="U515">
        <f t="shared" si="66"/>
        <v>6.5442607042762821</v>
      </c>
      <c r="V515">
        <v>35</v>
      </c>
      <c r="W515">
        <f t="shared" si="67"/>
        <v>1.5440680443502757</v>
      </c>
      <c r="X515">
        <v>185</v>
      </c>
      <c r="Y515">
        <f t="shared" si="68"/>
        <v>2.2671717284030137</v>
      </c>
      <c r="Z515">
        <v>6.2</v>
      </c>
      <c r="AA515">
        <f t="shared" si="69"/>
        <v>0.79239168949825389</v>
      </c>
      <c r="AB515">
        <v>4.2</v>
      </c>
      <c r="AC515">
        <f t="shared" si="70"/>
        <v>0.62324929039790045</v>
      </c>
      <c r="AD515" s="13">
        <v>240</v>
      </c>
      <c r="AE515">
        <f t="shared" si="71"/>
        <v>2.3802112417116059</v>
      </c>
      <c r="AF515" s="15">
        <v>130</v>
      </c>
      <c r="AG515">
        <f t="shared" si="72"/>
        <v>2.1139433523068369</v>
      </c>
      <c r="AH515" s="18">
        <v>9.4</v>
      </c>
    </row>
    <row r="516" spans="1:34" ht="16" x14ac:dyDescent="0.2">
      <c r="A516" s="2" t="s">
        <v>541</v>
      </c>
      <c r="B516" s="3">
        <v>115000</v>
      </c>
      <c r="C516">
        <v>3.8673999999999999</v>
      </c>
      <c r="D516" s="48">
        <v>4.7015000000000002</v>
      </c>
      <c r="F516" s="48">
        <v>3.0855999999999999</v>
      </c>
      <c r="G516" s="48">
        <v>12.774099999999999</v>
      </c>
      <c r="H516" s="5">
        <v>9.27</v>
      </c>
      <c r="I516" s="48">
        <v>26.530000000000005</v>
      </c>
      <c r="J516" s="48">
        <v>36.39</v>
      </c>
      <c r="K516" s="48">
        <v>37.08</v>
      </c>
      <c r="L516" s="3">
        <v>2000</v>
      </c>
      <c r="M516">
        <f t="shared" ref="M516:M579" si="73">LOG(L516)</f>
        <v>3.3010299956639813</v>
      </c>
      <c r="N516" s="9">
        <v>156000</v>
      </c>
      <c r="O516" s="53">
        <v>79.900000000000006</v>
      </c>
      <c r="P516" s="53">
        <v>5.6</v>
      </c>
      <c r="Q516" s="53">
        <v>14.499999999999998</v>
      </c>
      <c r="R516" s="63">
        <v>1670</v>
      </c>
      <c r="S516">
        <f t="shared" ref="S516:S579" si="74">LOG(R516)</f>
        <v>3.2227164711475833</v>
      </c>
      <c r="T516" s="27">
        <v>3190</v>
      </c>
      <c r="U516">
        <f t="shared" ref="U516:U579" si="75">LOG(T516)</f>
        <v>3.503790683057181</v>
      </c>
      <c r="V516">
        <v>110</v>
      </c>
      <c r="W516">
        <f t="shared" ref="W516:W579" si="76">LOG(V516)</f>
        <v>2.0413926851582249</v>
      </c>
      <c r="X516">
        <v>50.5</v>
      </c>
      <c r="Y516">
        <f t="shared" ref="Y516:Y579" si="77">LOG(X516)</f>
        <v>1.7032913781186614</v>
      </c>
      <c r="Z516">
        <v>4.7</v>
      </c>
      <c r="AA516">
        <f t="shared" ref="AA516:AA579" si="78">LOG(Z516)</f>
        <v>0.67209785793571752</v>
      </c>
      <c r="AB516">
        <v>2.9</v>
      </c>
      <c r="AC516">
        <f t="shared" ref="AC516:AC579" si="79">LOG(AB516)</f>
        <v>0.46239799789895608</v>
      </c>
      <c r="AD516" s="13">
        <v>400</v>
      </c>
      <c r="AE516">
        <f t="shared" ref="AE516:AE579" si="80">LOG(AD516)</f>
        <v>2.6020599913279625</v>
      </c>
      <c r="AF516" s="15">
        <v>170</v>
      </c>
      <c r="AG516">
        <f t="shared" si="72"/>
        <v>2.2304489213782741</v>
      </c>
      <c r="AH516" s="18">
        <v>7.6</v>
      </c>
    </row>
    <row r="517" spans="1:34" ht="16" x14ac:dyDescent="0.2">
      <c r="A517" s="2" t="s">
        <v>542</v>
      </c>
      <c r="B517" s="3">
        <v>155000</v>
      </c>
      <c r="C517">
        <v>4.3596000000000004</v>
      </c>
      <c r="D517" s="48">
        <v>4.6959999999999997</v>
      </c>
      <c r="F517" s="48">
        <v>3.3488000000000002</v>
      </c>
      <c r="G517" s="48">
        <v>13.5571</v>
      </c>
      <c r="H517" s="5">
        <v>11.7</v>
      </c>
      <c r="I517" s="48">
        <v>27.07</v>
      </c>
      <c r="J517" s="48">
        <v>38.78</v>
      </c>
      <c r="K517" s="48">
        <v>34.15</v>
      </c>
      <c r="L517" s="3">
        <v>2000</v>
      </c>
      <c r="M517">
        <f t="shared" si="73"/>
        <v>3.3010299956639813</v>
      </c>
      <c r="N517" s="9">
        <v>148000</v>
      </c>
      <c r="O517" s="53">
        <v>61.4</v>
      </c>
      <c r="P517" s="53">
        <v>32.700000000000003</v>
      </c>
      <c r="Q517" s="53">
        <v>5.8</v>
      </c>
      <c r="R517" s="63">
        <v>3250</v>
      </c>
      <c r="S517">
        <f t="shared" si="74"/>
        <v>3.5118833609788744</v>
      </c>
      <c r="T517" s="27">
        <v>9553</v>
      </c>
      <c r="U517">
        <f t="shared" si="75"/>
        <v>3.9801397777457543</v>
      </c>
      <c r="V517">
        <v>130</v>
      </c>
      <c r="W517">
        <f t="shared" si="76"/>
        <v>2.1139433523068369</v>
      </c>
      <c r="X517">
        <v>103</v>
      </c>
      <c r="Y517">
        <f t="shared" si="77"/>
        <v>2.012837224705172</v>
      </c>
      <c r="Z517">
        <v>6.3</v>
      </c>
      <c r="AA517">
        <f t="shared" si="78"/>
        <v>0.79934054945358168</v>
      </c>
      <c r="AB517">
        <v>3.5</v>
      </c>
      <c r="AC517">
        <f t="shared" si="79"/>
        <v>0.54406804435027567</v>
      </c>
      <c r="AD517" s="13">
        <v>18</v>
      </c>
      <c r="AE517">
        <f t="shared" si="80"/>
        <v>1.255272505103306</v>
      </c>
      <c r="AF517" s="15">
        <v>80</v>
      </c>
      <c r="AG517">
        <f t="shared" ref="AG517:AG580" si="81">LOG(AF517)</f>
        <v>1.9030899869919435</v>
      </c>
      <c r="AH517" s="18">
        <v>7.8</v>
      </c>
    </row>
    <row r="518" spans="1:34" ht="16" x14ac:dyDescent="0.2">
      <c r="A518" s="2" t="s">
        <v>543</v>
      </c>
      <c r="B518" s="3">
        <v>329000</v>
      </c>
      <c r="C518">
        <v>4.2675000000000001</v>
      </c>
      <c r="D518" s="48">
        <v>4.6708999999999996</v>
      </c>
      <c r="F518" s="48">
        <v>3.4373</v>
      </c>
      <c r="G518" s="48">
        <v>13.514799999999999</v>
      </c>
      <c r="H518" s="5">
        <v>8.73</v>
      </c>
      <c r="I518" s="48">
        <v>27.79</v>
      </c>
      <c r="J518" s="48">
        <v>39.61</v>
      </c>
      <c r="K518" s="48">
        <v>32.590000000000003</v>
      </c>
      <c r="L518" s="3">
        <v>7000</v>
      </c>
      <c r="M518">
        <f t="shared" si="73"/>
        <v>3.8450980400142569</v>
      </c>
      <c r="N518" s="9">
        <v>226000</v>
      </c>
      <c r="O518" s="53">
        <v>75.400000000000006</v>
      </c>
      <c r="P518" s="53">
        <v>22</v>
      </c>
      <c r="Q518" s="53">
        <v>2.6</v>
      </c>
      <c r="R518" s="63">
        <v>10437</v>
      </c>
      <c r="S518">
        <f t="shared" si="74"/>
        <v>4.018575683467251</v>
      </c>
      <c r="T518" s="27">
        <v>12454.5</v>
      </c>
      <c r="U518">
        <f t="shared" si="75"/>
        <v>4.0953262969789321</v>
      </c>
      <c r="V518">
        <v>65</v>
      </c>
      <c r="W518">
        <f t="shared" si="76"/>
        <v>1.8129133566428555</v>
      </c>
      <c r="X518">
        <v>6.5</v>
      </c>
      <c r="Y518">
        <f t="shared" si="77"/>
        <v>0.81291335664285558</v>
      </c>
      <c r="Z518">
        <v>7.7</v>
      </c>
      <c r="AA518">
        <f t="shared" si="78"/>
        <v>0.88649072517248184</v>
      </c>
      <c r="AB518">
        <v>2.6</v>
      </c>
      <c r="AC518">
        <f t="shared" si="79"/>
        <v>0.41497334797081797</v>
      </c>
      <c r="AD518" s="13">
        <v>460</v>
      </c>
      <c r="AE518">
        <f t="shared" si="80"/>
        <v>2.6627578316815739</v>
      </c>
      <c r="AF518" s="15">
        <v>50</v>
      </c>
      <c r="AG518">
        <f t="shared" si="81"/>
        <v>1.6989700043360187</v>
      </c>
      <c r="AH518" s="18">
        <v>9.8000000000000007</v>
      </c>
    </row>
    <row r="519" spans="1:34" ht="16" x14ac:dyDescent="0.2">
      <c r="A519" s="2" t="s">
        <v>544</v>
      </c>
      <c r="B519" s="3">
        <v>262000</v>
      </c>
      <c r="C519">
        <v>4.2092999999999998</v>
      </c>
      <c r="D519" s="48">
        <v>4.6996000000000002</v>
      </c>
      <c r="F519" s="48">
        <v>3.3588</v>
      </c>
      <c r="G519" s="48">
        <v>13.390699999999999</v>
      </c>
      <c r="H519" s="5">
        <v>8.61</v>
      </c>
      <c r="I519" s="48">
        <v>27.250000000000004</v>
      </c>
      <c r="J519" s="48">
        <v>40</v>
      </c>
      <c r="K519" s="48">
        <v>32.75</v>
      </c>
      <c r="L519" s="3">
        <v>9000</v>
      </c>
      <c r="M519">
        <f t="shared" si="73"/>
        <v>3.9542425094393248</v>
      </c>
      <c r="N519" s="9">
        <v>231000</v>
      </c>
      <c r="O519" s="53">
        <v>75</v>
      </c>
      <c r="P519" s="53">
        <v>18.100000000000001</v>
      </c>
      <c r="Q519" s="53">
        <v>6.9</v>
      </c>
      <c r="R519" s="63">
        <v>2630</v>
      </c>
      <c r="S519">
        <f t="shared" si="74"/>
        <v>3.419955748489758</v>
      </c>
      <c r="T519" s="27">
        <v>3700</v>
      </c>
      <c r="U519">
        <f t="shared" si="75"/>
        <v>3.568201724066995</v>
      </c>
      <c r="V519">
        <v>120</v>
      </c>
      <c r="W519">
        <f t="shared" si="76"/>
        <v>2.0791812460476247</v>
      </c>
      <c r="X519">
        <v>14.5</v>
      </c>
      <c r="Y519">
        <f t="shared" si="77"/>
        <v>1.1613680022349748</v>
      </c>
      <c r="Z519">
        <v>5.8</v>
      </c>
      <c r="AA519">
        <f t="shared" si="78"/>
        <v>0.76342799356293722</v>
      </c>
      <c r="AB519">
        <v>1.9</v>
      </c>
      <c r="AC519">
        <f t="shared" si="79"/>
        <v>0.27875360095282892</v>
      </c>
      <c r="AD519" s="13">
        <v>190</v>
      </c>
      <c r="AE519">
        <f t="shared" si="80"/>
        <v>2.2787536009528289</v>
      </c>
      <c r="AF519" s="15">
        <v>20</v>
      </c>
      <c r="AG519">
        <f t="shared" si="81"/>
        <v>1.3010299956639813</v>
      </c>
      <c r="AH519" s="18">
        <v>9.6</v>
      </c>
    </row>
    <row r="520" spans="1:34" ht="16" x14ac:dyDescent="0.2">
      <c r="A520" s="2" t="s">
        <v>545</v>
      </c>
      <c r="B520" s="3">
        <v>181000</v>
      </c>
      <c r="C520">
        <v>4.2957999999999998</v>
      </c>
      <c r="D520" s="48">
        <v>4.6969000000000003</v>
      </c>
      <c r="F520" s="48">
        <v>3.2664</v>
      </c>
      <c r="G520" s="48">
        <v>13.3622</v>
      </c>
      <c r="H520" s="5">
        <v>7.37</v>
      </c>
      <c r="I520" s="48">
        <v>25.27</v>
      </c>
      <c r="J520" s="48">
        <v>37.299999999999997</v>
      </c>
      <c r="K520" s="48">
        <v>37.43</v>
      </c>
      <c r="L520" s="3">
        <v>20000</v>
      </c>
      <c r="M520">
        <f t="shared" si="73"/>
        <v>4.3010299956639813</v>
      </c>
      <c r="N520" s="9">
        <v>176000</v>
      </c>
      <c r="O520" s="53">
        <v>75.2</v>
      </c>
      <c r="P520" s="53">
        <v>16.899999999999999</v>
      </c>
      <c r="Q520" s="53">
        <v>7.9</v>
      </c>
      <c r="R520" s="63">
        <v>3140</v>
      </c>
      <c r="S520">
        <f t="shared" si="74"/>
        <v>3.4969296480732148</v>
      </c>
      <c r="T520" s="27">
        <v>18833</v>
      </c>
      <c r="U520">
        <f t="shared" si="75"/>
        <v>4.2749195064037542</v>
      </c>
      <c r="V520">
        <v>90</v>
      </c>
      <c r="W520">
        <f t="shared" si="76"/>
        <v>1.954242509439325</v>
      </c>
      <c r="X520">
        <v>28.5</v>
      </c>
      <c r="Y520">
        <f t="shared" si="77"/>
        <v>1.4548448600085102</v>
      </c>
      <c r="Z520">
        <v>2.2000000000000002</v>
      </c>
      <c r="AA520">
        <f t="shared" si="78"/>
        <v>0.34242268082220628</v>
      </c>
      <c r="AB520">
        <v>1.9</v>
      </c>
      <c r="AC520">
        <f t="shared" si="79"/>
        <v>0.27875360095282892</v>
      </c>
      <c r="AD520" s="13">
        <v>90</v>
      </c>
      <c r="AE520">
        <f t="shared" si="80"/>
        <v>1.954242509439325</v>
      </c>
      <c r="AF520" s="15">
        <v>110</v>
      </c>
      <c r="AG520">
        <f t="shared" si="81"/>
        <v>2.0413926851582249</v>
      </c>
      <c r="AH520" s="18">
        <v>9.3000000000000007</v>
      </c>
    </row>
    <row r="521" spans="1:34" ht="16" x14ac:dyDescent="0.2">
      <c r="A521" s="2" t="s">
        <v>546</v>
      </c>
      <c r="B521" s="3">
        <v>266000</v>
      </c>
      <c r="C521">
        <v>4.1273999999999997</v>
      </c>
      <c r="D521" s="48">
        <v>4.6711</v>
      </c>
      <c r="F521" s="48">
        <v>3.2858999999999998</v>
      </c>
      <c r="G521" s="48">
        <v>13.184200000000001</v>
      </c>
      <c r="H521" s="5">
        <v>10.53</v>
      </c>
      <c r="I521" s="48">
        <v>23.93</v>
      </c>
      <c r="J521" s="48">
        <v>35.61</v>
      </c>
      <c r="K521" s="48">
        <v>40.46</v>
      </c>
      <c r="L521" s="3">
        <v>3000</v>
      </c>
      <c r="M521">
        <f t="shared" si="73"/>
        <v>3.4771212547196626</v>
      </c>
      <c r="N521" s="9">
        <v>219000</v>
      </c>
      <c r="O521" s="53">
        <v>74.400000000000006</v>
      </c>
      <c r="P521" s="53">
        <v>18.600000000000001</v>
      </c>
      <c r="Q521" s="53">
        <v>7.0000000000000009</v>
      </c>
      <c r="R521" s="63">
        <v>1840</v>
      </c>
      <c r="S521">
        <f t="shared" si="74"/>
        <v>3.2648178230095364</v>
      </c>
      <c r="T521" s="27">
        <v>17591</v>
      </c>
      <c r="U521">
        <f t="shared" si="75"/>
        <v>4.2452905286068328</v>
      </c>
      <c r="V521">
        <v>125</v>
      </c>
      <c r="W521">
        <f t="shared" si="76"/>
        <v>2.0969100130080562</v>
      </c>
      <c r="X521">
        <v>53</v>
      </c>
      <c r="Y521">
        <f t="shared" si="77"/>
        <v>1.7242758696007889</v>
      </c>
      <c r="Z521">
        <v>5.3</v>
      </c>
      <c r="AA521">
        <f t="shared" si="78"/>
        <v>0.72427586960078905</v>
      </c>
      <c r="AB521">
        <v>3.3</v>
      </c>
      <c r="AC521">
        <f t="shared" si="79"/>
        <v>0.51851393987788741</v>
      </c>
      <c r="AD521" s="13">
        <v>480</v>
      </c>
      <c r="AE521">
        <f t="shared" si="80"/>
        <v>2.6812412373755872</v>
      </c>
      <c r="AF521" s="15">
        <v>20</v>
      </c>
      <c r="AG521">
        <f t="shared" si="81"/>
        <v>1.3010299956639813</v>
      </c>
      <c r="AH521" s="18">
        <v>9.3000000000000007</v>
      </c>
    </row>
    <row r="522" spans="1:34" ht="16" x14ac:dyDescent="0.2">
      <c r="A522" s="2" t="s">
        <v>547</v>
      </c>
      <c r="B522" s="3">
        <v>224000</v>
      </c>
      <c r="C522">
        <v>3.8837000000000002</v>
      </c>
      <c r="D522" s="48">
        <v>4.6702000000000004</v>
      </c>
      <c r="F522" s="48">
        <v>3.1333000000000002</v>
      </c>
      <c r="G522" s="48">
        <v>12.807499999999999</v>
      </c>
      <c r="H522" s="5">
        <v>8.58</v>
      </c>
      <c r="I522" s="48">
        <v>25.650000000000002</v>
      </c>
      <c r="J522" s="48">
        <v>38.369999999999997</v>
      </c>
      <c r="K522" s="48">
        <v>35.979999999999997</v>
      </c>
      <c r="L522" s="3">
        <v>5000</v>
      </c>
      <c r="M522">
        <f t="shared" si="73"/>
        <v>3.6989700043360187</v>
      </c>
      <c r="N522" s="9">
        <v>102000</v>
      </c>
      <c r="O522" s="53">
        <v>74.3</v>
      </c>
      <c r="P522" s="53">
        <v>7.9</v>
      </c>
      <c r="Q522" s="53">
        <v>17.8</v>
      </c>
      <c r="R522" s="63">
        <v>24685</v>
      </c>
      <c r="S522">
        <f t="shared" si="74"/>
        <v>4.39243313155555</v>
      </c>
      <c r="T522" s="27">
        <v>116000</v>
      </c>
      <c r="U522">
        <f t="shared" si="75"/>
        <v>5.0644579892269181</v>
      </c>
      <c r="V522">
        <v>135</v>
      </c>
      <c r="W522">
        <f t="shared" si="76"/>
        <v>2.1303337684950061</v>
      </c>
      <c r="X522">
        <v>70</v>
      </c>
      <c r="Y522">
        <f t="shared" si="77"/>
        <v>1.8450980400142569</v>
      </c>
      <c r="Z522">
        <v>11.3</v>
      </c>
      <c r="AA522">
        <f t="shared" si="78"/>
        <v>1.0530784434834197</v>
      </c>
      <c r="AB522">
        <v>13.3</v>
      </c>
      <c r="AC522">
        <f t="shared" si="79"/>
        <v>1.1238516409670858</v>
      </c>
      <c r="AD522" s="13">
        <v>350</v>
      </c>
      <c r="AE522">
        <f t="shared" si="80"/>
        <v>2.5440680443502757</v>
      </c>
      <c r="AF522" s="15">
        <v>130</v>
      </c>
      <c r="AG522">
        <f t="shared" si="81"/>
        <v>2.1139433523068369</v>
      </c>
      <c r="AH522" s="18">
        <v>7.7</v>
      </c>
    </row>
    <row r="523" spans="1:34" ht="16" x14ac:dyDescent="0.2">
      <c r="A523" s="2" t="s">
        <v>548</v>
      </c>
      <c r="B523" s="3">
        <v>120000</v>
      </c>
      <c r="C523">
        <v>3.9672000000000001</v>
      </c>
      <c r="D523" s="48">
        <v>4.6700999999999997</v>
      </c>
      <c r="F523" s="48">
        <v>3.1539000000000006</v>
      </c>
      <c r="G523" s="48">
        <v>12.9163</v>
      </c>
      <c r="H523" s="5">
        <v>10.18</v>
      </c>
      <c r="I523" s="48">
        <v>25.2</v>
      </c>
      <c r="J523" s="48">
        <v>38.89</v>
      </c>
      <c r="K523" s="48">
        <v>35.909999999999997</v>
      </c>
      <c r="L523" s="3">
        <v>13000</v>
      </c>
      <c r="M523">
        <f t="shared" si="73"/>
        <v>4.1139433523068369</v>
      </c>
      <c r="N523" s="9">
        <v>111000</v>
      </c>
      <c r="O523" s="53">
        <v>69.3</v>
      </c>
      <c r="P523" s="53">
        <v>19.600000000000001</v>
      </c>
      <c r="Q523" s="53">
        <v>11</v>
      </c>
      <c r="R523" s="63">
        <v>59000</v>
      </c>
      <c r="S523">
        <f t="shared" si="74"/>
        <v>4.7708520116421438</v>
      </c>
      <c r="T523" s="27">
        <v>174000</v>
      </c>
      <c r="U523">
        <f t="shared" si="75"/>
        <v>5.2405492482825995</v>
      </c>
      <c r="V523">
        <v>50</v>
      </c>
      <c r="W523">
        <f t="shared" si="76"/>
        <v>1.6989700043360187</v>
      </c>
      <c r="X523">
        <v>3125</v>
      </c>
      <c r="Y523">
        <f t="shared" si="77"/>
        <v>3.4948500216800942</v>
      </c>
      <c r="Z523">
        <v>10.6</v>
      </c>
      <c r="AA523">
        <f t="shared" si="78"/>
        <v>1.0253058652647702</v>
      </c>
      <c r="AB523">
        <v>7.4</v>
      </c>
      <c r="AC523">
        <f t="shared" si="79"/>
        <v>0.86923171973097624</v>
      </c>
      <c r="AD523" s="13">
        <v>18</v>
      </c>
      <c r="AE523">
        <f t="shared" si="80"/>
        <v>1.255272505103306</v>
      </c>
      <c r="AF523" s="15">
        <v>40</v>
      </c>
      <c r="AG523">
        <f t="shared" si="81"/>
        <v>1.6020599913279623</v>
      </c>
      <c r="AH523" s="18">
        <v>9.5</v>
      </c>
    </row>
    <row r="524" spans="1:34" ht="16" x14ac:dyDescent="0.2">
      <c r="A524" s="2" t="s">
        <v>549</v>
      </c>
      <c r="B524" s="3">
        <v>146000</v>
      </c>
      <c r="C524">
        <v>3.88</v>
      </c>
      <c r="D524" s="48">
        <v>4.7107999999999999</v>
      </c>
      <c r="F524" s="48">
        <v>3.0727000000000002</v>
      </c>
      <c r="G524" s="48">
        <v>12.771000000000003</v>
      </c>
      <c r="H524" s="5">
        <v>13.56</v>
      </c>
      <c r="I524" s="48">
        <v>27.11</v>
      </c>
      <c r="J524" s="48">
        <v>38.74</v>
      </c>
      <c r="K524" s="48">
        <v>34.15</v>
      </c>
      <c r="L524" s="3">
        <v>2000</v>
      </c>
      <c r="M524">
        <f t="shared" si="73"/>
        <v>3.3010299956639813</v>
      </c>
      <c r="N524" s="9">
        <v>34000</v>
      </c>
      <c r="O524" s="53">
        <v>64.7</v>
      </c>
      <c r="P524" s="53">
        <v>25.5</v>
      </c>
      <c r="Q524" s="53">
        <v>9.8000000000000007</v>
      </c>
      <c r="R524" s="63">
        <v>2010</v>
      </c>
      <c r="S524">
        <f t="shared" si="74"/>
        <v>3.3031960574204891</v>
      </c>
      <c r="T524" s="27">
        <v>2620</v>
      </c>
      <c r="U524">
        <f t="shared" si="75"/>
        <v>3.4183012913197452</v>
      </c>
      <c r="V524">
        <v>165</v>
      </c>
      <c r="W524">
        <f t="shared" si="76"/>
        <v>2.2174839442139063</v>
      </c>
      <c r="X524">
        <v>107.5</v>
      </c>
      <c r="Y524">
        <f t="shared" si="77"/>
        <v>2.0314084642516241</v>
      </c>
      <c r="Z524">
        <v>17.3</v>
      </c>
      <c r="AA524">
        <f t="shared" si="78"/>
        <v>1.2380461031287955</v>
      </c>
      <c r="AB524">
        <v>2.8</v>
      </c>
      <c r="AC524">
        <f t="shared" si="79"/>
        <v>0.44715803134221921</v>
      </c>
      <c r="AD524" s="13">
        <v>340</v>
      </c>
      <c r="AE524">
        <f t="shared" si="80"/>
        <v>2.5314789170422549</v>
      </c>
      <c r="AF524" s="15">
        <v>40</v>
      </c>
      <c r="AG524">
        <f t="shared" si="81"/>
        <v>1.6020599913279623</v>
      </c>
      <c r="AH524" s="18">
        <v>6</v>
      </c>
    </row>
    <row r="525" spans="1:34" ht="16" x14ac:dyDescent="0.2">
      <c r="A525" s="2" t="s">
        <v>550</v>
      </c>
      <c r="B525" s="3">
        <v>155000</v>
      </c>
      <c r="C525">
        <v>4.1935000000000002</v>
      </c>
      <c r="D525" s="48">
        <v>4.7051999999999996</v>
      </c>
      <c r="F525" s="48">
        <v>3.1580999999999997</v>
      </c>
      <c r="G525" s="48">
        <v>13.1625</v>
      </c>
      <c r="H525" s="5">
        <v>11.52</v>
      </c>
      <c r="I525" s="48">
        <v>25.840000000000003</v>
      </c>
      <c r="J525" s="48">
        <v>38.799999999999997</v>
      </c>
      <c r="K525" s="48">
        <v>35.36</v>
      </c>
      <c r="L525" s="3">
        <v>6000</v>
      </c>
      <c r="M525">
        <f t="shared" si="73"/>
        <v>3.7781512503836434</v>
      </c>
      <c r="N525" s="9">
        <v>165000</v>
      </c>
      <c r="O525" s="53">
        <v>67.900000000000006</v>
      </c>
      <c r="P525" s="53">
        <v>18.899999999999999</v>
      </c>
      <c r="Q525" s="53">
        <v>13.200000000000001</v>
      </c>
      <c r="R525" s="63">
        <v>1560</v>
      </c>
      <c r="S525">
        <f t="shared" si="74"/>
        <v>3.1931245983544616</v>
      </c>
      <c r="T525" s="27">
        <v>7074</v>
      </c>
      <c r="U525">
        <f t="shared" si="75"/>
        <v>3.8496650554787326</v>
      </c>
      <c r="V525">
        <v>60</v>
      </c>
      <c r="W525">
        <f t="shared" si="76"/>
        <v>1.7781512503836436</v>
      </c>
      <c r="X525">
        <v>30.5</v>
      </c>
      <c r="Y525">
        <f t="shared" si="77"/>
        <v>1.4842998393467859</v>
      </c>
      <c r="Z525">
        <v>7</v>
      </c>
      <c r="AA525">
        <f t="shared" si="78"/>
        <v>0.84509804001425681</v>
      </c>
      <c r="AB525">
        <v>2.9</v>
      </c>
      <c r="AC525">
        <f t="shared" si="79"/>
        <v>0.46239799789895608</v>
      </c>
      <c r="AD525" s="13">
        <v>480</v>
      </c>
      <c r="AE525">
        <f t="shared" si="80"/>
        <v>2.6812412373755872</v>
      </c>
      <c r="AF525" s="15">
        <v>50</v>
      </c>
      <c r="AG525">
        <f t="shared" si="81"/>
        <v>1.6989700043360187</v>
      </c>
      <c r="AH525" s="18">
        <v>6.7</v>
      </c>
    </row>
    <row r="526" spans="1:34" ht="16" x14ac:dyDescent="0.2">
      <c r="A526" s="2" t="s">
        <v>551</v>
      </c>
      <c r="B526" s="3">
        <v>130000</v>
      </c>
      <c r="C526">
        <v>4.1795</v>
      </c>
      <c r="D526" s="48">
        <v>4.7145000000000001</v>
      </c>
      <c r="F526" s="48">
        <v>3.0485000000000002</v>
      </c>
      <c r="G526" s="48">
        <v>13.027700000000001</v>
      </c>
      <c r="H526" s="5">
        <v>10.26</v>
      </c>
      <c r="I526" s="48">
        <v>26.43</v>
      </c>
      <c r="J526" s="48">
        <v>38.75</v>
      </c>
      <c r="K526" s="48">
        <v>34.82</v>
      </c>
      <c r="L526" s="3">
        <v>2000</v>
      </c>
      <c r="M526">
        <f t="shared" si="73"/>
        <v>3.3010299956639813</v>
      </c>
      <c r="N526" s="9">
        <v>119000</v>
      </c>
      <c r="O526" s="53">
        <v>70.400000000000006</v>
      </c>
      <c r="P526" s="53">
        <v>26.3</v>
      </c>
      <c r="Q526" s="53">
        <v>3.4000000000000004</v>
      </c>
      <c r="R526" s="63">
        <v>2160</v>
      </c>
      <c r="S526">
        <f t="shared" si="74"/>
        <v>3.3344537511509307</v>
      </c>
      <c r="T526" s="27">
        <v>27000</v>
      </c>
      <c r="U526">
        <f t="shared" si="75"/>
        <v>4.4313637641589869</v>
      </c>
      <c r="V526">
        <v>30</v>
      </c>
      <c r="W526">
        <f t="shared" si="76"/>
        <v>1.4771212547196624</v>
      </c>
      <c r="X526">
        <v>7</v>
      </c>
      <c r="Y526">
        <f t="shared" si="77"/>
        <v>0.84509804001425681</v>
      </c>
      <c r="Z526">
        <v>4.2</v>
      </c>
      <c r="AA526">
        <f t="shared" si="78"/>
        <v>0.62324929039790045</v>
      </c>
      <c r="AB526">
        <v>2.5</v>
      </c>
      <c r="AC526">
        <f t="shared" si="79"/>
        <v>0.3979400086720376</v>
      </c>
      <c r="AD526" s="13">
        <v>160</v>
      </c>
      <c r="AE526">
        <f t="shared" si="80"/>
        <v>2.2041199826559246</v>
      </c>
      <c r="AF526" s="15">
        <v>50</v>
      </c>
      <c r="AG526">
        <f t="shared" si="81"/>
        <v>1.6989700043360187</v>
      </c>
      <c r="AH526" s="18">
        <v>5.0999999999999996</v>
      </c>
    </row>
    <row r="527" spans="1:34" ht="16" x14ac:dyDescent="0.2">
      <c r="A527" s="2" t="s">
        <v>552</v>
      </c>
      <c r="B527" s="3">
        <v>104000</v>
      </c>
      <c r="C527">
        <v>4.1428000000000003</v>
      </c>
      <c r="D527" s="48">
        <v>4.7001999999999997</v>
      </c>
      <c r="F527" s="48">
        <v>3.0379</v>
      </c>
      <c r="G527" s="48">
        <v>12.9602</v>
      </c>
      <c r="H527" s="5">
        <v>10.35</v>
      </c>
      <c r="I527" s="48">
        <v>25.6</v>
      </c>
      <c r="J527" s="48">
        <v>36.14</v>
      </c>
      <c r="K527" s="48">
        <v>38.26</v>
      </c>
      <c r="L527" s="3">
        <v>4000000</v>
      </c>
      <c r="M527">
        <f t="shared" si="73"/>
        <v>6.6020599913279625</v>
      </c>
      <c r="N527" s="9">
        <v>84000</v>
      </c>
      <c r="O527" s="53">
        <v>73.8</v>
      </c>
      <c r="P527" s="53">
        <v>15.9</v>
      </c>
      <c r="Q527" s="53">
        <v>10.3</v>
      </c>
      <c r="R527" s="63">
        <v>513614</v>
      </c>
      <c r="S527">
        <f t="shared" si="74"/>
        <v>5.7106368531446758</v>
      </c>
      <c r="T527" s="27">
        <v>2119205</v>
      </c>
      <c r="U527">
        <f t="shared" si="75"/>
        <v>6.3261729699540705</v>
      </c>
      <c r="V527">
        <v>4825</v>
      </c>
      <c r="W527">
        <f t="shared" si="76"/>
        <v>3.6834973176798114</v>
      </c>
      <c r="X527">
        <v>3125</v>
      </c>
      <c r="Y527">
        <f t="shared" si="77"/>
        <v>3.4948500216800942</v>
      </c>
      <c r="Z527">
        <v>8.5</v>
      </c>
      <c r="AA527">
        <f t="shared" si="78"/>
        <v>0.92941892571429274</v>
      </c>
      <c r="AB527">
        <v>5</v>
      </c>
      <c r="AC527">
        <f t="shared" si="79"/>
        <v>0.69897000433601886</v>
      </c>
      <c r="AD527" s="13">
        <v>64</v>
      </c>
      <c r="AE527">
        <f t="shared" si="80"/>
        <v>1.8061799739838871</v>
      </c>
      <c r="AF527" s="15">
        <v>130</v>
      </c>
      <c r="AG527">
        <f t="shared" si="81"/>
        <v>2.1139433523068369</v>
      </c>
      <c r="AH527" s="18">
        <v>6</v>
      </c>
    </row>
    <row r="528" spans="1:34" ht="16" x14ac:dyDescent="0.2">
      <c r="A528" s="2" t="s">
        <v>553</v>
      </c>
      <c r="B528" s="3">
        <v>136000</v>
      </c>
      <c r="C528">
        <v>3.8856000000000002</v>
      </c>
      <c r="D528" s="48">
        <v>4.7134</v>
      </c>
      <c r="F528" s="48">
        <v>2.95</v>
      </c>
      <c r="G528" s="48">
        <v>12.656900000000002</v>
      </c>
      <c r="H528" s="5">
        <v>12.59</v>
      </c>
      <c r="I528" s="48">
        <v>25.09</v>
      </c>
      <c r="J528" s="48">
        <v>35.29</v>
      </c>
      <c r="K528" s="48">
        <v>39.619999999999997</v>
      </c>
      <c r="L528" s="3">
        <v>3000</v>
      </c>
      <c r="M528">
        <f t="shared" si="73"/>
        <v>3.4771212547196626</v>
      </c>
      <c r="N528" s="9">
        <v>124000</v>
      </c>
      <c r="O528" s="53">
        <v>78.099999999999994</v>
      </c>
      <c r="P528" s="53">
        <v>18.2</v>
      </c>
      <c r="Q528" s="53">
        <v>3.7000000000000006</v>
      </c>
      <c r="R528" s="63">
        <v>2600</v>
      </c>
      <c r="S528">
        <f t="shared" si="74"/>
        <v>3.4149733479708178</v>
      </c>
      <c r="T528" s="27">
        <v>28000</v>
      </c>
      <c r="U528">
        <f t="shared" si="75"/>
        <v>4.4471580313422194</v>
      </c>
      <c r="V528">
        <v>375</v>
      </c>
      <c r="W528">
        <f t="shared" si="76"/>
        <v>2.5740312677277188</v>
      </c>
      <c r="X528">
        <v>310</v>
      </c>
      <c r="Y528">
        <f t="shared" si="77"/>
        <v>2.4913616938342726</v>
      </c>
      <c r="Z528">
        <v>7.7</v>
      </c>
      <c r="AA528">
        <f t="shared" si="78"/>
        <v>0.88649072517248184</v>
      </c>
      <c r="AB528">
        <v>8.9</v>
      </c>
      <c r="AC528">
        <f t="shared" si="79"/>
        <v>0.9493900066449128</v>
      </c>
      <c r="AD528" s="13">
        <v>200</v>
      </c>
      <c r="AE528">
        <f t="shared" si="80"/>
        <v>2.3010299956639813</v>
      </c>
      <c r="AF528" s="15"/>
      <c r="AG528" t="e">
        <f t="shared" si="81"/>
        <v>#NUM!</v>
      </c>
      <c r="AH528" s="18">
        <v>3.3</v>
      </c>
    </row>
    <row r="529" spans="1:34" ht="16" x14ac:dyDescent="0.2">
      <c r="A529" s="2" t="s">
        <v>554</v>
      </c>
      <c r="B529" s="3">
        <v>106000</v>
      </c>
      <c r="C529">
        <v>3.8056000000000001</v>
      </c>
      <c r="D529" s="48">
        <v>4.7111000000000001</v>
      </c>
      <c r="F529" s="48">
        <v>3.1101999999999999</v>
      </c>
      <c r="G529" s="48">
        <v>12.751200000000001</v>
      </c>
      <c r="H529" s="5">
        <v>9.75</v>
      </c>
      <c r="I529" s="48">
        <v>24.62</v>
      </c>
      <c r="J529" s="48">
        <v>36.4</v>
      </c>
      <c r="K529" s="48">
        <v>38.979999999999997</v>
      </c>
      <c r="L529" s="3">
        <v>1000</v>
      </c>
      <c r="M529">
        <f t="shared" si="73"/>
        <v>3</v>
      </c>
      <c r="N529" s="9">
        <v>86000</v>
      </c>
      <c r="O529" s="53">
        <v>68</v>
      </c>
      <c r="P529" s="53">
        <v>21.1</v>
      </c>
      <c r="Q529" s="53">
        <v>10.9</v>
      </c>
      <c r="R529" s="63">
        <v>2420</v>
      </c>
      <c r="S529">
        <f t="shared" si="74"/>
        <v>3.3838153659804311</v>
      </c>
      <c r="T529" s="27">
        <v>3280</v>
      </c>
      <c r="U529">
        <f t="shared" si="75"/>
        <v>3.5158738437116792</v>
      </c>
      <c r="V529">
        <v>65</v>
      </c>
      <c r="W529">
        <f t="shared" si="76"/>
        <v>1.8129133566428555</v>
      </c>
      <c r="X529">
        <v>64.5</v>
      </c>
      <c r="Y529">
        <f t="shared" si="77"/>
        <v>1.8095597146352678</v>
      </c>
      <c r="Z529">
        <v>4.0999999999999996</v>
      </c>
      <c r="AA529">
        <f t="shared" si="78"/>
        <v>0.61278385671973545</v>
      </c>
      <c r="AB529">
        <v>3.7</v>
      </c>
      <c r="AC529">
        <f t="shared" si="79"/>
        <v>0.56820172406699498</v>
      </c>
      <c r="AD529" s="13">
        <v>19</v>
      </c>
      <c r="AE529">
        <f t="shared" si="80"/>
        <v>1.2787536009528289</v>
      </c>
      <c r="AF529" s="15">
        <v>20</v>
      </c>
      <c r="AG529">
        <f t="shared" si="81"/>
        <v>1.3010299956639813</v>
      </c>
      <c r="AH529" s="18">
        <v>2</v>
      </c>
    </row>
    <row r="530" spans="1:34" ht="16" x14ac:dyDescent="0.2">
      <c r="A530" s="2" t="s">
        <v>555</v>
      </c>
      <c r="B530" s="3">
        <v>109000</v>
      </c>
      <c r="C530">
        <v>4.2066999999999997</v>
      </c>
      <c r="D530" s="48">
        <v>4.6866000000000003</v>
      </c>
      <c r="F530" s="48">
        <v>3.3778000000000001</v>
      </c>
      <c r="G530" s="48">
        <v>13.4064</v>
      </c>
      <c r="H530" s="5">
        <v>11.62</v>
      </c>
      <c r="I530" s="48">
        <v>30.740000000000002</v>
      </c>
      <c r="J530" s="48">
        <v>41.32</v>
      </c>
      <c r="K530" s="48">
        <v>27.949999999999996</v>
      </c>
      <c r="L530" s="3">
        <v>2000</v>
      </c>
      <c r="M530">
        <f t="shared" si="73"/>
        <v>3.3010299956639813</v>
      </c>
      <c r="N530" s="9">
        <v>123000</v>
      </c>
      <c r="O530" s="53">
        <v>63.4</v>
      </c>
      <c r="P530" s="53">
        <v>31.1</v>
      </c>
      <c r="Q530" s="53">
        <v>5.5</v>
      </c>
      <c r="R530" s="63">
        <v>1960</v>
      </c>
      <c r="S530">
        <f t="shared" si="74"/>
        <v>3.2922560713564759</v>
      </c>
      <c r="T530" s="27">
        <v>2080</v>
      </c>
      <c r="U530">
        <f t="shared" si="75"/>
        <v>3.3180633349627615</v>
      </c>
      <c r="V530">
        <v>25</v>
      </c>
      <c r="W530">
        <f t="shared" si="76"/>
        <v>1.3979400086720377</v>
      </c>
      <c r="X530">
        <v>6.5</v>
      </c>
      <c r="Y530">
        <f t="shared" si="77"/>
        <v>0.81291335664285558</v>
      </c>
      <c r="Z530">
        <v>4.0999999999999996</v>
      </c>
      <c r="AA530">
        <f t="shared" si="78"/>
        <v>0.61278385671973545</v>
      </c>
      <c r="AB530">
        <v>2.7</v>
      </c>
      <c r="AC530">
        <f t="shared" si="79"/>
        <v>0.43136376415898736</v>
      </c>
      <c r="AD530" s="71">
        <f>5000*1.25</f>
        <v>6250</v>
      </c>
      <c r="AE530">
        <f t="shared" si="80"/>
        <v>3.7958800173440754</v>
      </c>
      <c r="AF530" s="15"/>
      <c r="AG530" t="e">
        <f t="shared" si="81"/>
        <v>#NUM!</v>
      </c>
      <c r="AH530" s="18">
        <v>9.9</v>
      </c>
    </row>
    <row r="531" spans="1:34" ht="16" x14ac:dyDescent="0.2">
      <c r="A531" s="2" t="s">
        <v>556</v>
      </c>
      <c r="B531" s="3">
        <v>129000</v>
      </c>
      <c r="C531">
        <v>4.2785000000000002</v>
      </c>
      <c r="D531" s="48">
        <v>4.6913999999999998</v>
      </c>
      <c r="F531" s="48">
        <v>3.1941999999999999</v>
      </c>
      <c r="G531" s="48">
        <v>13.2715</v>
      </c>
      <c r="H531" s="5">
        <v>11.1</v>
      </c>
      <c r="I531" s="48">
        <v>30.130000000000003</v>
      </c>
      <c r="J531" s="48">
        <v>40.03</v>
      </c>
      <c r="K531" s="48">
        <v>29.84</v>
      </c>
      <c r="L531" s="3">
        <v>4000</v>
      </c>
      <c r="M531">
        <f t="shared" si="73"/>
        <v>3.6020599913279625</v>
      </c>
      <c r="N531" s="9">
        <v>147000</v>
      </c>
      <c r="O531" s="53">
        <v>66.7</v>
      </c>
      <c r="P531" s="53">
        <v>27.9</v>
      </c>
      <c r="Q531" s="53">
        <v>5.4</v>
      </c>
      <c r="R531" s="63">
        <v>3080</v>
      </c>
      <c r="S531">
        <f t="shared" si="74"/>
        <v>3.4885507165004443</v>
      </c>
      <c r="T531" s="27">
        <v>5647</v>
      </c>
      <c r="U531">
        <f t="shared" si="75"/>
        <v>3.7518177877368792</v>
      </c>
      <c r="V531">
        <v>305</v>
      </c>
      <c r="W531">
        <f t="shared" si="76"/>
        <v>2.4842998393467859</v>
      </c>
      <c r="X531">
        <v>1</v>
      </c>
      <c r="Y531">
        <f t="shared" si="77"/>
        <v>0</v>
      </c>
      <c r="Z531">
        <v>6.9</v>
      </c>
      <c r="AA531">
        <f t="shared" si="78"/>
        <v>0.83884909073725533</v>
      </c>
      <c r="AB531">
        <v>7.6</v>
      </c>
      <c r="AC531">
        <f t="shared" si="79"/>
        <v>0.88081359228079137</v>
      </c>
      <c r="AD531" s="71">
        <f>5000*1.25</f>
        <v>6250</v>
      </c>
      <c r="AE531">
        <f t="shared" si="80"/>
        <v>3.7958800173440754</v>
      </c>
      <c r="AF531" s="15">
        <v>20</v>
      </c>
      <c r="AG531">
        <f t="shared" si="81"/>
        <v>1.3010299956639813</v>
      </c>
      <c r="AH531" s="18">
        <v>9.4</v>
      </c>
    </row>
    <row r="532" spans="1:34" ht="16" x14ac:dyDescent="0.2">
      <c r="A532" s="2" t="s">
        <v>557</v>
      </c>
      <c r="B532" s="3">
        <v>109000</v>
      </c>
      <c r="C532">
        <v>4.1920000000000002</v>
      </c>
      <c r="D532" s="48">
        <v>4.7180999999999997</v>
      </c>
      <c r="F532" s="48">
        <v>3.1928999999999998</v>
      </c>
      <c r="G532" s="48">
        <v>13.202</v>
      </c>
      <c r="H532" s="5">
        <v>10.79</v>
      </c>
      <c r="I532" s="48">
        <v>28.749999999999996</v>
      </c>
      <c r="J532" s="48">
        <v>39.11</v>
      </c>
      <c r="K532" s="48">
        <v>32.14</v>
      </c>
      <c r="L532" s="3">
        <v>4000</v>
      </c>
      <c r="M532">
        <f t="shared" si="73"/>
        <v>3.6020599913279625</v>
      </c>
      <c r="N532" s="9">
        <v>96000</v>
      </c>
      <c r="O532" s="53">
        <v>79.900000000000006</v>
      </c>
      <c r="P532" s="53">
        <v>15.299999999999999</v>
      </c>
      <c r="Q532" s="53">
        <v>4.9000000000000004</v>
      </c>
      <c r="R532" s="63">
        <v>850</v>
      </c>
      <c r="S532">
        <f t="shared" si="74"/>
        <v>2.9294189257142929</v>
      </c>
      <c r="T532" s="27">
        <v>3400</v>
      </c>
      <c r="U532">
        <f t="shared" si="75"/>
        <v>3.5314789170422549</v>
      </c>
      <c r="V532">
        <v>20</v>
      </c>
      <c r="W532">
        <f t="shared" si="76"/>
        <v>1.3010299956639813</v>
      </c>
      <c r="X532">
        <v>0.125</v>
      </c>
      <c r="Y532">
        <f t="shared" si="77"/>
        <v>-0.90308998699194354</v>
      </c>
      <c r="Z532">
        <v>9.5</v>
      </c>
      <c r="AA532">
        <f t="shared" si="78"/>
        <v>0.97772360528884772</v>
      </c>
      <c r="AB532">
        <v>7.9</v>
      </c>
      <c r="AC532">
        <f t="shared" si="79"/>
        <v>0.89762709129044149</v>
      </c>
      <c r="AD532" s="71">
        <v>1400</v>
      </c>
      <c r="AE532">
        <f t="shared" si="80"/>
        <v>3.1461280356782382</v>
      </c>
      <c r="AF532" s="15">
        <v>50</v>
      </c>
      <c r="AG532">
        <f t="shared" si="81"/>
        <v>1.6989700043360187</v>
      </c>
      <c r="AH532" s="18">
        <v>9.6999999999999993</v>
      </c>
    </row>
    <row r="533" spans="1:34" ht="16" x14ac:dyDescent="0.2">
      <c r="A533" s="2" t="s">
        <v>558</v>
      </c>
      <c r="B533" s="3">
        <v>75000</v>
      </c>
      <c r="C533">
        <v>4.3792</v>
      </c>
      <c r="D533" s="48">
        <v>4.6588000000000003</v>
      </c>
      <c r="F533" s="48">
        <v>3.3209000000000004</v>
      </c>
      <c r="G533" s="48">
        <v>13.461899999999998</v>
      </c>
      <c r="H533" s="5">
        <v>12.91</v>
      </c>
      <c r="I533" s="48">
        <v>28.73</v>
      </c>
      <c r="J533" s="48">
        <v>39.08</v>
      </c>
      <c r="K533" s="48">
        <v>32.200000000000003</v>
      </c>
      <c r="L533" s="3">
        <v>28000</v>
      </c>
      <c r="M533">
        <f t="shared" si="73"/>
        <v>4.4471580313422194</v>
      </c>
      <c r="N533" s="9">
        <v>71000</v>
      </c>
      <c r="O533" s="53">
        <v>64.7</v>
      </c>
      <c r="P533" s="53">
        <v>25.5</v>
      </c>
      <c r="Q533" s="53">
        <v>9.8000000000000007</v>
      </c>
      <c r="R533" s="63">
        <v>1510</v>
      </c>
      <c r="S533">
        <f t="shared" si="74"/>
        <v>3.1789769472931693</v>
      </c>
      <c r="T533" s="27">
        <v>3310</v>
      </c>
      <c r="U533">
        <f t="shared" si="75"/>
        <v>3.5198279937757189</v>
      </c>
      <c r="V533">
        <v>35</v>
      </c>
      <c r="W533">
        <f t="shared" si="76"/>
        <v>1.5440680443502757</v>
      </c>
      <c r="X533">
        <v>0.125</v>
      </c>
      <c r="Y533">
        <f t="shared" si="77"/>
        <v>-0.90308998699194354</v>
      </c>
      <c r="Z533">
        <v>22.8</v>
      </c>
      <c r="AA533">
        <f t="shared" si="78"/>
        <v>1.3579348470004537</v>
      </c>
      <c r="AB533">
        <v>25.6</v>
      </c>
      <c r="AC533">
        <f t="shared" si="79"/>
        <v>1.4082399653118496</v>
      </c>
      <c r="AD533" s="72">
        <v>5000</v>
      </c>
      <c r="AE533">
        <f t="shared" si="80"/>
        <v>3.6989700043360187</v>
      </c>
      <c r="AF533" s="15">
        <v>70</v>
      </c>
      <c r="AG533">
        <f t="shared" si="81"/>
        <v>1.8450980400142569</v>
      </c>
      <c r="AH533" s="18">
        <v>8.5</v>
      </c>
    </row>
    <row r="534" spans="1:34" ht="16" x14ac:dyDescent="0.2">
      <c r="A534" s="2" t="s">
        <v>559</v>
      </c>
      <c r="B534" s="3">
        <v>90000</v>
      </c>
      <c r="C534">
        <v>4.2702</v>
      </c>
      <c r="D534" s="48">
        <v>4.6505000000000001</v>
      </c>
      <c r="F534" s="48">
        <v>3.3197999999999999</v>
      </c>
      <c r="G534" s="48">
        <v>13.378799999999998</v>
      </c>
      <c r="H534" s="5">
        <v>12.58</v>
      </c>
      <c r="I534" s="48">
        <v>28.43</v>
      </c>
      <c r="J534" s="48">
        <v>39.39</v>
      </c>
      <c r="K534" s="48">
        <v>32.19</v>
      </c>
      <c r="L534" s="3">
        <v>5000</v>
      </c>
      <c r="M534">
        <f t="shared" si="73"/>
        <v>3.6989700043360187</v>
      </c>
      <c r="N534" s="9">
        <v>87000</v>
      </c>
      <c r="O534" s="53">
        <v>64.099999999999994</v>
      </c>
      <c r="P534" s="53">
        <v>25</v>
      </c>
      <c r="Q534" s="53">
        <v>10.9</v>
      </c>
      <c r="R534" s="63">
        <v>4400.5</v>
      </c>
      <c r="S534">
        <f t="shared" si="74"/>
        <v>3.6435020253279999</v>
      </c>
      <c r="T534" s="27">
        <v>36000</v>
      </c>
      <c r="U534">
        <f t="shared" si="75"/>
        <v>4.5563025007672868</v>
      </c>
      <c r="V534">
        <v>215</v>
      </c>
      <c r="W534">
        <f t="shared" si="76"/>
        <v>2.3324384599156054</v>
      </c>
      <c r="X534">
        <v>4</v>
      </c>
      <c r="Y534">
        <f t="shared" si="77"/>
        <v>0.6020599913279624</v>
      </c>
      <c r="Z534">
        <v>18.7</v>
      </c>
      <c r="AA534">
        <f t="shared" si="78"/>
        <v>1.271841606536499</v>
      </c>
      <c r="AB534">
        <v>23.1</v>
      </c>
      <c r="AC534">
        <f t="shared" si="79"/>
        <v>1.3636119798921444</v>
      </c>
      <c r="AD534" s="71">
        <f>5000*1.25</f>
        <v>6250</v>
      </c>
      <c r="AE534">
        <f t="shared" si="80"/>
        <v>3.7958800173440754</v>
      </c>
      <c r="AF534" s="15">
        <v>50</v>
      </c>
      <c r="AG534">
        <f t="shared" si="81"/>
        <v>1.6989700043360187</v>
      </c>
      <c r="AH534" s="18">
        <v>6.7</v>
      </c>
    </row>
    <row r="535" spans="1:34" ht="16" x14ac:dyDescent="0.2">
      <c r="A535" s="2" t="s">
        <v>560</v>
      </c>
      <c r="B535" s="3">
        <v>143000</v>
      </c>
      <c r="C535">
        <v>4.2321999999999997</v>
      </c>
      <c r="D535" s="48">
        <v>4.6520000000000001</v>
      </c>
      <c r="F535" s="48">
        <v>3.3071000000000002</v>
      </c>
      <c r="G535" s="48">
        <v>13.332700000000001</v>
      </c>
      <c r="H535" s="5">
        <v>12.27</v>
      </c>
      <c r="I535" s="48">
        <v>28.809999999999995</v>
      </c>
      <c r="J535" s="48">
        <v>41.08</v>
      </c>
      <c r="K535" s="48">
        <v>30.11</v>
      </c>
      <c r="L535" s="3">
        <v>2000</v>
      </c>
      <c r="M535">
        <f t="shared" si="73"/>
        <v>3.3010299956639813</v>
      </c>
      <c r="N535" s="9">
        <v>137000</v>
      </c>
      <c r="O535" s="53">
        <v>64.7</v>
      </c>
      <c r="P535" s="53">
        <v>21.7</v>
      </c>
      <c r="Q535" s="53">
        <v>13.5</v>
      </c>
      <c r="R535" s="63">
        <v>2750</v>
      </c>
      <c r="S535">
        <f t="shared" si="74"/>
        <v>3.4393326938302629</v>
      </c>
      <c r="T535" s="27">
        <v>5399</v>
      </c>
      <c r="U535">
        <f t="shared" si="75"/>
        <v>3.7323133274712426</v>
      </c>
      <c r="V535">
        <v>75</v>
      </c>
      <c r="W535">
        <f t="shared" si="76"/>
        <v>1.8750612633917001</v>
      </c>
      <c r="X535">
        <v>0.5</v>
      </c>
      <c r="Y535">
        <f t="shared" si="77"/>
        <v>-0.3010299956639812</v>
      </c>
      <c r="Z535">
        <v>2</v>
      </c>
      <c r="AA535">
        <f t="shared" si="78"/>
        <v>0.3010299956639812</v>
      </c>
      <c r="AB535">
        <v>1.4</v>
      </c>
      <c r="AC535">
        <f t="shared" si="79"/>
        <v>0.14612803567823801</v>
      </c>
      <c r="AD535" s="71">
        <f>5000*1.25</f>
        <v>6250</v>
      </c>
      <c r="AE535">
        <f t="shared" si="80"/>
        <v>3.7958800173440754</v>
      </c>
      <c r="AF535" s="15">
        <v>20</v>
      </c>
      <c r="AG535">
        <f t="shared" si="81"/>
        <v>1.3010299956639813</v>
      </c>
      <c r="AH535" s="18">
        <v>9.5</v>
      </c>
    </row>
    <row r="536" spans="1:34" ht="16" x14ac:dyDescent="0.2">
      <c r="A536" s="2" t="s">
        <v>561</v>
      </c>
      <c r="B536" s="3">
        <v>200000</v>
      </c>
      <c r="C536">
        <v>3.9449999999999998</v>
      </c>
      <c r="D536" s="48">
        <v>4.6856999999999998</v>
      </c>
      <c r="F536" s="48">
        <v>3.073</v>
      </c>
      <c r="G536" s="48">
        <v>12.808300000000001</v>
      </c>
      <c r="H536" s="5">
        <v>15.18</v>
      </c>
      <c r="I536" s="48">
        <v>26.99</v>
      </c>
      <c r="J536" s="48">
        <v>39.54</v>
      </c>
      <c r="K536" s="48">
        <v>33.47</v>
      </c>
      <c r="L536" s="3">
        <v>5000</v>
      </c>
      <c r="M536">
        <f t="shared" si="73"/>
        <v>3.6989700043360187</v>
      </c>
      <c r="N536" s="9">
        <v>167000</v>
      </c>
      <c r="O536" s="53">
        <v>72.2</v>
      </c>
      <c r="P536" s="53">
        <v>24.6</v>
      </c>
      <c r="Q536" s="53">
        <v>3.2</v>
      </c>
      <c r="R536" s="63">
        <v>2370</v>
      </c>
      <c r="S536">
        <f t="shared" si="74"/>
        <v>3.374748346010104</v>
      </c>
      <c r="T536" s="27">
        <v>2360</v>
      </c>
      <c r="U536">
        <f t="shared" si="75"/>
        <v>3.3729120029701067</v>
      </c>
      <c r="V536">
        <v>55</v>
      </c>
      <c r="W536">
        <f t="shared" si="76"/>
        <v>1.7403626894942439</v>
      </c>
      <c r="X536">
        <v>37.5</v>
      </c>
      <c r="Y536">
        <f t="shared" si="77"/>
        <v>1.5740312677277188</v>
      </c>
      <c r="Z536">
        <v>8</v>
      </c>
      <c r="AA536">
        <f t="shared" si="78"/>
        <v>0.90308998699194354</v>
      </c>
      <c r="AB536">
        <v>4.9000000000000004</v>
      </c>
      <c r="AC536">
        <f t="shared" si="79"/>
        <v>0.69019608002851374</v>
      </c>
      <c r="AD536" s="13">
        <v>570</v>
      </c>
      <c r="AE536">
        <f t="shared" si="80"/>
        <v>2.7558748556724915</v>
      </c>
      <c r="AF536" s="15"/>
      <c r="AG536" t="e">
        <f t="shared" si="81"/>
        <v>#NUM!</v>
      </c>
      <c r="AH536" s="18">
        <v>9.6999999999999993</v>
      </c>
    </row>
    <row r="537" spans="1:34" ht="16" x14ac:dyDescent="0.2">
      <c r="A537" s="2" t="s">
        <v>562</v>
      </c>
      <c r="B537" s="3">
        <v>224000</v>
      </c>
      <c r="C537">
        <v>4.2767999999999997</v>
      </c>
      <c r="D537" s="48">
        <v>4.6683000000000003</v>
      </c>
      <c r="F537" s="48">
        <v>3.2050000000000001</v>
      </c>
      <c r="G537" s="48">
        <v>13.255699999999997</v>
      </c>
      <c r="H537" s="5">
        <v>12.57</v>
      </c>
      <c r="I537" s="48">
        <v>26.97</v>
      </c>
      <c r="J537" s="48">
        <v>39.450000000000003</v>
      </c>
      <c r="K537" s="48">
        <v>33.58</v>
      </c>
      <c r="L537" s="3">
        <v>8000</v>
      </c>
      <c r="M537">
        <f t="shared" si="73"/>
        <v>3.9030899869919438</v>
      </c>
      <c r="N537" s="9">
        <v>214000</v>
      </c>
      <c r="O537" s="53">
        <v>77.900000000000006</v>
      </c>
      <c r="P537" s="53">
        <v>13.600000000000001</v>
      </c>
      <c r="Q537" s="53">
        <v>8.5</v>
      </c>
      <c r="R537" s="63">
        <v>3070</v>
      </c>
      <c r="S537">
        <f t="shared" si="74"/>
        <v>3.4871383754771865</v>
      </c>
      <c r="T537" s="27">
        <v>12854</v>
      </c>
      <c r="U537">
        <f t="shared" si="75"/>
        <v>4.1090382955743809</v>
      </c>
      <c r="V537">
        <v>220</v>
      </c>
      <c r="W537">
        <f t="shared" si="76"/>
        <v>2.3424226808222062</v>
      </c>
      <c r="X537">
        <v>4</v>
      </c>
      <c r="Y537">
        <f t="shared" si="77"/>
        <v>0.6020599913279624</v>
      </c>
      <c r="Z537">
        <v>14.8</v>
      </c>
      <c r="AA537">
        <f t="shared" si="78"/>
        <v>1.1702617153949575</v>
      </c>
      <c r="AB537">
        <v>7.4444444444444446</v>
      </c>
      <c r="AC537">
        <f t="shared" si="79"/>
        <v>0.87183229326150158</v>
      </c>
      <c r="AD537" s="71">
        <v>1800</v>
      </c>
      <c r="AE537">
        <f t="shared" si="80"/>
        <v>3.255272505103306</v>
      </c>
      <c r="AF537" s="15">
        <v>20</v>
      </c>
      <c r="AG537">
        <f t="shared" si="81"/>
        <v>1.3010299956639813</v>
      </c>
      <c r="AH537" s="18">
        <v>9.6</v>
      </c>
    </row>
    <row r="538" spans="1:34" ht="16" x14ac:dyDescent="0.2">
      <c r="A538" s="2" t="s">
        <v>563</v>
      </c>
      <c r="B538" s="3">
        <v>145000</v>
      </c>
      <c r="C538">
        <v>4.1746999999999996</v>
      </c>
      <c r="D538" s="48">
        <v>4.6912000000000003</v>
      </c>
      <c r="F538" s="48">
        <v>3.1211000000000002</v>
      </c>
      <c r="G538" s="48">
        <v>13.076000000000002</v>
      </c>
      <c r="H538" s="5">
        <v>12.43</v>
      </c>
      <c r="I538" s="48">
        <v>27.04</v>
      </c>
      <c r="J538" s="48">
        <v>38.33</v>
      </c>
      <c r="K538" s="48">
        <v>34.64</v>
      </c>
      <c r="L538" s="3">
        <v>12000</v>
      </c>
      <c r="M538">
        <f t="shared" si="73"/>
        <v>4.0791812460476251</v>
      </c>
      <c r="N538" s="9">
        <v>160000</v>
      </c>
      <c r="O538" s="53">
        <v>71.8</v>
      </c>
      <c r="P538" s="53">
        <v>18.3</v>
      </c>
      <c r="Q538" s="53">
        <v>10</v>
      </c>
      <c r="R538" s="63">
        <v>3240</v>
      </c>
      <c r="S538">
        <f t="shared" si="74"/>
        <v>3.510545010206612</v>
      </c>
      <c r="T538" s="27">
        <v>13911</v>
      </c>
      <c r="U538">
        <f t="shared" si="75"/>
        <v>4.1433583506154665</v>
      </c>
      <c r="V538">
        <v>105</v>
      </c>
      <c r="W538">
        <f t="shared" si="76"/>
        <v>2.0211892990699383</v>
      </c>
      <c r="X538">
        <v>8.5</v>
      </c>
      <c r="Y538">
        <f t="shared" si="77"/>
        <v>0.92941892571429274</v>
      </c>
      <c r="Z538">
        <v>12.5</v>
      </c>
      <c r="AA538">
        <f t="shared" si="78"/>
        <v>1.0969100130080565</v>
      </c>
      <c r="AB538">
        <v>7.3</v>
      </c>
      <c r="AC538">
        <f t="shared" si="79"/>
        <v>0.86332286012045589</v>
      </c>
      <c r="AD538" s="13">
        <v>860</v>
      </c>
      <c r="AE538">
        <f t="shared" si="80"/>
        <v>2.9344984512435679</v>
      </c>
      <c r="AF538" s="15">
        <v>110</v>
      </c>
      <c r="AG538">
        <f t="shared" si="81"/>
        <v>2.0413926851582249</v>
      </c>
      <c r="AH538" s="18">
        <v>9.6</v>
      </c>
    </row>
    <row r="539" spans="1:34" ht="16" x14ac:dyDescent="0.2">
      <c r="A539" s="2" t="s">
        <v>564</v>
      </c>
      <c r="B539" s="3">
        <v>130000</v>
      </c>
      <c r="C539">
        <v>4.0075000000000003</v>
      </c>
      <c r="D539" s="48">
        <v>4.7092999999999998</v>
      </c>
      <c r="F539" s="48">
        <v>3.1699000000000006</v>
      </c>
      <c r="G539" s="48">
        <v>12.9794</v>
      </c>
      <c r="H539" s="5">
        <v>12.75</v>
      </c>
      <c r="I539" s="48">
        <v>26.74</v>
      </c>
      <c r="J539" s="48">
        <v>37.270000000000003</v>
      </c>
      <c r="K539" s="48">
        <v>35.99</v>
      </c>
      <c r="L539" s="3">
        <v>14000</v>
      </c>
      <c r="M539">
        <f t="shared" si="73"/>
        <v>4.1461280356782382</v>
      </c>
      <c r="N539" s="9">
        <v>154000</v>
      </c>
      <c r="O539" s="53">
        <v>74.8</v>
      </c>
      <c r="P539" s="53">
        <v>16.100000000000001</v>
      </c>
      <c r="Q539" s="53">
        <v>9.1</v>
      </c>
      <c r="R539" s="63">
        <v>16059.5</v>
      </c>
      <c r="S539">
        <f t="shared" si="74"/>
        <v>4.2057320197333672</v>
      </c>
      <c r="T539" s="27">
        <v>149000</v>
      </c>
      <c r="U539">
        <f t="shared" si="75"/>
        <v>5.173186268412274</v>
      </c>
      <c r="V539">
        <v>6295</v>
      </c>
      <c r="W539">
        <f t="shared" si="76"/>
        <v>3.7989957344438814</v>
      </c>
      <c r="X539">
        <v>6.5</v>
      </c>
      <c r="Y539">
        <f t="shared" si="77"/>
        <v>0.81291335664285558</v>
      </c>
      <c r="Z539">
        <v>23.5</v>
      </c>
      <c r="AA539">
        <f t="shared" si="78"/>
        <v>1.3710678622717363</v>
      </c>
      <c r="AB539">
        <v>12.8</v>
      </c>
      <c r="AC539">
        <f t="shared" si="79"/>
        <v>1.1072099696478683</v>
      </c>
      <c r="AD539" s="13">
        <v>860</v>
      </c>
      <c r="AE539">
        <f t="shared" si="80"/>
        <v>2.9344984512435679</v>
      </c>
      <c r="AF539" s="15">
        <v>330</v>
      </c>
      <c r="AG539">
        <f t="shared" si="81"/>
        <v>2.5185139398778875</v>
      </c>
      <c r="AH539" s="18">
        <v>9.4</v>
      </c>
    </row>
    <row r="540" spans="1:34" ht="16" x14ac:dyDescent="0.2">
      <c r="A540" s="2" t="s">
        <v>565</v>
      </c>
      <c r="B540" s="3">
        <v>254000</v>
      </c>
      <c r="C540">
        <v>3.9864000000000002</v>
      </c>
      <c r="D540" s="48">
        <v>4.7009999999999996</v>
      </c>
      <c r="F540" s="48">
        <v>2.97</v>
      </c>
      <c r="G540" s="48">
        <v>12.7661</v>
      </c>
      <c r="H540" s="5">
        <v>11.91</v>
      </c>
      <c r="I540" s="48">
        <v>24.37</v>
      </c>
      <c r="J540" s="48">
        <v>36.630000000000003</v>
      </c>
      <c r="K540" s="48">
        <v>39</v>
      </c>
      <c r="L540" s="3">
        <v>7000</v>
      </c>
      <c r="M540">
        <f t="shared" si="73"/>
        <v>3.8450980400142569</v>
      </c>
      <c r="N540" s="9">
        <v>297000</v>
      </c>
      <c r="O540" s="53">
        <v>75.400000000000006</v>
      </c>
      <c r="P540" s="53">
        <v>20.100000000000001</v>
      </c>
      <c r="Q540" s="53">
        <v>4.5</v>
      </c>
      <c r="R540" s="63">
        <v>8448</v>
      </c>
      <c r="S540">
        <f t="shared" si="74"/>
        <v>3.9267539051897371</v>
      </c>
      <c r="T540" s="27">
        <v>18336</v>
      </c>
      <c r="U540">
        <f t="shared" si="75"/>
        <v>4.2633046002872961</v>
      </c>
      <c r="V540">
        <v>3580</v>
      </c>
      <c r="W540">
        <f t="shared" si="76"/>
        <v>3.5538830266438746</v>
      </c>
      <c r="X540">
        <v>21.5</v>
      </c>
      <c r="Y540">
        <f t="shared" si="77"/>
        <v>1.3324384599156054</v>
      </c>
      <c r="Z540">
        <v>15.2</v>
      </c>
      <c r="AA540">
        <f t="shared" si="78"/>
        <v>1.1818435879447726</v>
      </c>
      <c r="AB540">
        <v>12.2</v>
      </c>
      <c r="AC540">
        <f t="shared" si="79"/>
        <v>1.0863598306747482</v>
      </c>
      <c r="AD540" s="13">
        <v>460</v>
      </c>
      <c r="AE540">
        <f t="shared" si="80"/>
        <v>2.6627578316815739</v>
      </c>
      <c r="AF540" s="15">
        <v>330</v>
      </c>
      <c r="AG540">
        <f t="shared" si="81"/>
        <v>2.5185139398778875</v>
      </c>
      <c r="AH540" s="18">
        <v>8.8000000000000007</v>
      </c>
    </row>
    <row r="541" spans="1:34" ht="16" x14ac:dyDescent="0.2">
      <c r="A541" s="2" t="s">
        <v>566</v>
      </c>
      <c r="B541" s="3">
        <v>224000</v>
      </c>
      <c r="C541">
        <v>4.1032999999999999</v>
      </c>
      <c r="D541" s="48">
        <v>4.7301000000000002</v>
      </c>
      <c r="F541" s="48">
        <v>3.0415000000000001</v>
      </c>
      <c r="G541" s="48">
        <v>12.997700000000002</v>
      </c>
      <c r="H541" s="5">
        <v>12.84</v>
      </c>
      <c r="I541" s="48">
        <v>25.17</v>
      </c>
      <c r="J541" s="48">
        <v>38.19</v>
      </c>
      <c r="K541" s="48">
        <v>36.65</v>
      </c>
      <c r="L541" s="3">
        <v>3000</v>
      </c>
      <c r="M541">
        <f t="shared" si="73"/>
        <v>3.4771212547196626</v>
      </c>
      <c r="N541" s="9">
        <v>204000</v>
      </c>
      <c r="O541" s="53">
        <v>70.599999999999994</v>
      </c>
      <c r="P541" s="53">
        <v>22.5</v>
      </c>
      <c r="Q541" s="53">
        <v>6.9</v>
      </c>
      <c r="R541" s="63">
        <v>3310</v>
      </c>
      <c r="S541">
        <f t="shared" si="74"/>
        <v>3.5198279937757189</v>
      </c>
      <c r="T541" s="27">
        <v>4440</v>
      </c>
      <c r="U541">
        <f t="shared" si="75"/>
        <v>3.6473829701146196</v>
      </c>
      <c r="V541">
        <v>450</v>
      </c>
      <c r="W541">
        <f t="shared" si="76"/>
        <v>2.6532125137753435</v>
      </c>
      <c r="X541">
        <v>5.5</v>
      </c>
      <c r="Y541">
        <f t="shared" si="77"/>
        <v>0.74036268949424389</v>
      </c>
      <c r="Z541">
        <v>10.9</v>
      </c>
      <c r="AA541">
        <f t="shared" si="78"/>
        <v>1.0374264979406236</v>
      </c>
      <c r="AB541">
        <v>5.4</v>
      </c>
      <c r="AC541">
        <f t="shared" si="79"/>
        <v>0.7323937598229685</v>
      </c>
      <c r="AD541" s="13">
        <v>280</v>
      </c>
      <c r="AE541">
        <f t="shared" si="80"/>
        <v>2.4471580313422194</v>
      </c>
      <c r="AF541" s="15">
        <v>20</v>
      </c>
      <c r="AG541">
        <f t="shared" si="81"/>
        <v>1.3010299956639813</v>
      </c>
      <c r="AH541" s="18">
        <v>9.4</v>
      </c>
    </row>
    <row r="542" spans="1:34" ht="16" x14ac:dyDescent="0.2">
      <c r="A542" s="2" t="s">
        <v>567</v>
      </c>
      <c r="B542" s="3">
        <v>64000</v>
      </c>
      <c r="C542">
        <v>4.2435999999999998</v>
      </c>
      <c r="D542" s="48">
        <v>4.7054999999999998</v>
      </c>
      <c r="F542" s="48">
        <v>3.1316999999999999</v>
      </c>
      <c r="G542" s="48">
        <v>13.194699999999997</v>
      </c>
      <c r="H542" s="5">
        <v>13.14</v>
      </c>
      <c r="I542" s="48">
        <v>26.82</v>
      </c>
      <c r="J542" s="48">
        <v>39.28</v>
      </c>
      <c r="K542" s="48">
        <v>33.909999999999997</v>
      </c>
      <c r="L542" s="3">
        <v>2000</v>
      </c>
      <c r="M542">
        <f t="shared" si="73"/>
        <v>3.3010299956639813</v>
      </c>
      <c r="N542" s="9">
        <v>75000</v>
      </c>
      <c r="O542" s="53">
        <v>73.2</v>
      </c>
      <c r="P542" s="53">
        <v>23.2</v>
      </c>
      <c r="Q542" s="53">
        <v>3.6000000000000005</v>
      </c>
      <c r="R542" s="63">
        <v>1250</v>
      </c>
      <c r="S542">
        <f t="shared" si="74"/>
        <v>3.0969100130080562</v>
      </c>
      <c r="T542" s="27">
        <v>1790</v>
      </c>
      <c r="U542">
        <f t="shared" si="75"/>
        <v>3.2528530309798933</v>
      </c>
      <c r="V542">
        <v>75</v>
      </c>
      <c r="W542">
        <f t="shared" si="76"/>
        <v>1.8750612633917001</v>
      </c>
      <c r="X542">
        <v>39</v>
      </c>
      <c r="Y542">
        <f t="shared" si="77"/>
        <v>1.5910646070264991</v>
      </c>
      <c r="Z542">
        <v>5.0999999999999996</v>
      </c>
      <c r="AA542">
        <f t="shared" si="78"/>
        <v>0.70757017609793638</v>
      </c>
      <c r="AB542">
        <v>5.6</v>
      </c>
      <c r="AC542">
        <f t="shared" si="79"/>
        <v>0.74818802700620035</v>
      </c>
      <c r="AD542" s="13">
        <v>390</v>
      </c>
      <c r="AE542">
        <f t="shared" si="80"/>
        <v>2.5910646070264991</v>
      </c>
      <c r="AF542" s="15"/>
      <c r="AG542" t="e">
        <f t="shared" si="81"/>
        <v>#NUM!</v>
      </c>
      <c r="AH542" s="18">
        <v>8.6</v>
      </c>
    </row>
    <row r="543" spans="1:34" ht="16" x14ac:dyDescent="0.2">
      <c r="A543" s="2" t="s">
        <v>568</v>
      </c>
      <c r="B543" s="3">
        <v>66000</v>
      </c>
      <c r="C543">
        <v>4.4429999999999996</v>
      </c>
      <c r="D543" s="48">
        <v>4.7098000000000004</v>
      </c>
      <c r="F543" s="48">
        <v>3.1867000000000001</v>
      </c>
      <c r="G543" s="48">
        <v>13.4512</v>
      </c>
      <c r="H543" s="5">
        <v>11.32</v>
      </c>
      <c r="I543" s="48">
        <v>26.400000000000002</v>
      </c>
      <c r="J543" s="48">
        <v>40.56</v>
      </c>
      <c r="K543" s="48">
        <v>33.03</v>
      </c>
      <c r="L543" s="3">
        <v>5000</v>
      </c>
      <c r="M543">
        <f t="shared" si="73"/>
        <v>3.6989700043360187</v>
      </c>
      <c r="N543" s="9">
        <v>64000</v>
      </c>
      <c r="O543" s="53">
        <v>67</v>
      </c>
      <c r="P543" s="53">
        <v>29.5</v>
      </c>
      <c r="Q543" s="53">
        <v>3.4000000000000004</v>
      </c>
      <c r="R543" s="63">
        <v>400</v>
      </c>
      <c r="S543">
        <f t="shared" si="74"/>
        <v>2.6020599913279625</v>
      </c>
      <c r="T543" s="27">
        <v>340</v>
      </c>
      <c r="U543">
        <f t="shared" si="75"/>
        <v>2.5314789170422549</v>
      </c>
      <c r="V543">
        <v>85</v>
      </c>
      <c r="W543">
        <f t="shared" si="76"/>
        <v>1.9294189257142926</v>
      </c>
      <c r="X543">
        <v>0.125</v>
      </c>
      <c r="Y543">
        <f t="shared" si="77"/>
        <v>-0.90308998699194354</v>
      </c>
      <c r="Z543">
        <v>8.6999999999999993</v>
      </c>
      <c r="AA543">
        <f t="shared" si="78"/>
        <v>0.93951925261861846</v>
      </c>
      <c r="AB543">
        <v>5.4285714285714288</v>
      </c>
      <c r="AC543">
        <f t="shared" si="79"/>
        <v>0.7346855566025533</v>
      </c>
      <c r="AD543" s="13">
        <v>570</v>
      </c>
      <c r="AE543">
        <f t="shared" si="80"/>
        <v>2.7558748556724915</v>
      </c>
      <c r="AF543" s="15"/>
      <c r="AG543" t="e">
        <f t="shared" si="81"/>
        <v>#NUM!</v>
      </c>
      <c r="AH543" s="18">
        <v>9.4</v>
      </c>
    </row>
    <row r="544" spans="1:34" ht="16" x14ac:dyDescent="0.2">
      <c r="A544" s="2" t="s">
        <v>569</v>
      </c>
      <c r="B544" s="3">
        <v>81000</v>
      </c>
      <c r="C544">
        <v>4.5632999999999999</v>
      </c>
      <c r="D544" s="48">
        <v>4.7111000000000001</v>
      </c>
      <c r="F544" s="48">
        <v>3.2211999999999996</v>
      </c>
      <c r="G544" s="48">
        <v>13.611599999999999</v>
      </c>
      <c r="H544" s="5">
        <v>12.71</v>
      </c>
      <c r="I544" s="48">
        <v>26.33</v>
      </c>
      <c r="J544" s="48">
        <v>41.33</v>
      </c>
      <c r="K544" s="48">
        <v>32.340000000000003</v>
      </c>
      <c r="L544" s="3">
        <v>1000</v>
      </c>
      <c r="M544">
        <f t="shared" si="73"/>
        <v>3</v>
      </c>
      <c r="N544" s="9">
        <v>60000</v>
      </c>
      <c r="O544" s="53">
        <v>61</v>
      </c>
      <c r="P544" s="53">
        <v>32.9</v>
      </c>
      <c r="Q544" s="53">
        <v>6.1</v>
      </c>
      <c r="R544" s="63">
        <v>610</v>
      </c>
      <c r="S544">
        <f t="shared" si="74"/>
        <v>2.7853298350107671</v>
      </c>
      <c r="T544" s="27">
        <v>1790</v>
      </c>
      <c r="U544">
        <f t="shared" si="75"/>
        <v>3.2528530309798933</v>
      </c>
      <c r="V544">
        <v>45</v>
      </c>
      <c r="W544">
        <f t="shared" si="76"/>
        <v>1.6532125137753437</v>
      </c>
      <c r="X544">
        <v>0.5</v>
      </c>
      <c r="Y544">
        <f t="shared" si="77"/>
        <v>-0.3010299956639812</v>
      </c>
      <c r="Z544">
        <v>11.1</v>
      </c>
      <c r="AA544">
        <f t="shared" si="78"/>
        <v>1.0453229787866574</v>
      </c>
      <c r="AB544">
        <v>2.6</v>
      </c>
      <c r="AC544">
        <f t="shared" si="79"/>
        <v>0.41497334797081797</v>
      </c>
      <c r="AD544" s="13">
        <v>400</v>
      </c>
      <c r="AE544">
        <f t="shared" si="80"/>
        <v>2.6020599913279625</v>
      </c>
      <c r="AF544" s="15">
        <v>90</v>
      </c>
      <c r="AG544">
        <f t="shared" si="81"/>
        <v>1.954242509439325</v>
      </c>
      <c r="AH544" s="18">
        <v>9.5</v>
      </c>
    </row>
    <row r="545" spans="1:34" ht="16" x14ac:dyDescent="0.2">
      <c r="A545" s="2" t="s">
        <v>570</v>
      </c>
      <c r="B545" s="3">
        <v>57000</v>
      </c>
      <c r="C545">
        <v>4.3563000000000001</v>
      </c>
      <c r="D545" s="48">
        <v>4.7777000000000003</v>
      </c>
      <c r="F545" s="48">
        <v>3.1670999999999996</v>
      </c>
      <c r="G545" s="48">
        <v>13.408000000000001</v>
      </c>
      <c r="H545" s="5">
        <v>11.41</v>
      </c>
      <c r="I545" s="48">
        <v>27.27</v>
      </c>
      <c r="J545" s="48">
        <v>38.07</v>
      </c>
      <c r="K545" s="48">
        <v>34.67</v>
      </c>
      <c r="L545" s="3">
        <v>1000</v>
      </c>
      <c r="M545">
        <f t="shared" si="73"/>
        <v>3</v>
      </c>
      <c r="N545" s="9">
        <v>61000</v>
      </c>
      <c r="O545" s="53">
        <v>60.9</v>
      </c>
      <c r="P545" s="53">
        <v>32.6</v>
      </c>
      <c r="Q545" s="53">
        <v>6.5</v>
      </c>
      <c r="R545" s="63">
        <v>380</v>
      </c>
      <c r="S545">
        <f t="shared" si="74"/>
        <v>2.5797835966168101</v>
      </c>
      <c r="T545" s="27">
        <v>670</v>
      </c>
      <c r="U545">
        <f t="shared" si="75"/>
        <v>2.8260748027008264</v>
      </c>
      <c r="V545">
        <v>50</v>
      </c>
      <c r="W545">
        <f t="shared" si="76"/>
        <v>1.6989700043360187</v>
      </c>
      <c r="X545">
        <v>12.5</v>
      </c>
      <c r="Y545">
        <f t="shared" si="77"/>
        <v>1.0969100130080565</v>
      </c>
      <c r="Z545">
        <v>7.6</v>
      </c>
      <c r="AA545">
        <f t="shared" si="78"/>
        <v>0.88081359228079137</v>
      </c>
      <c r="AB545">
        <v>3.9</v>
      </c>
      <c r="AC545">
        <f t="shared" si="79"/>
        <v>0.59106460702649921</v>
      </c>
      <c r="AD545" s="13">
        <v>860</v>
      </c>
      <c r="AE545">
        <f t="shared" si="80"/>
        <v>2.9344984512435679</v>
      </c>
      <c r="AF545" s="15">
        <v>170</v>
      </c>
      <c r="AG545">
        <f t="shared" si="81"/>
        <v>2.2304489213782741</v>
      </c>
      <c r="AH545" s="18">
        <v>8.9</v>
      </c>
    </row>
    <row r="546" spans="1:34" ht="16" x14ac:dyDescent="0.2">
      <c r="A546" s="2" t="s">
        <v>571</v>
      </c>
      <c r="B546" s="3">
        <v>79000</v>
      </c>
      <c r="C546">
        <v>4.2329999999999997</v>
      </c>
      <c r="D546" s="48">
        <v>4.7392000000000003</v>
      </c>
      <c r="F546" s="48">
        <v>3.1154999999999999</v>
      </c>
      <c r="G546" s="48">
        <v>13.1744</v>
      </c>
      <c r="H546" s="5">
        <v>12.64</v>
      </c>
      <c r="I546" s="48">
        <v>27.46</v>
      </c>
      <c r="J546" s="48">
        <v>36.92</v>
      </c>
      <c r="K546" s="48">
        <v>35.619999999999997</v>
      </c>
      <c r="L546" s="3">
        <v>1000</v>
      </c>
      <c r="M546">
        <f t="shared" si="73"/>
        <v>3</v>
      </c>
      <c r="N546" s="9">
        <v>60000</v>
      </c>
      <c r="O546" s="53">
        <v>60.699999999999996</v>
      </c>
      <c r="P546" s="53">
        <v>9</v>
      </c>
      <c r="Q546" s="53">
        <v>30.3</v>
      </c>
      <c r="R546" s="63">
        <v>350</v>
      </c>
      <c r="S546">
        <f t="shared" si="74"/>
        <v>2.5440680443502757</v>
      </c>
      <c r="T546" s="27">
        <v>460</v>
      </c>
      <c r="U546">
        <f t="shared" si="75"/>
        <v>2.6627578316815739</v>
      </c>
      <c r="V546">
        <v>90</v>
      </c>
      <c r="W546">
        <f t="shared" si="76"/>
        <v>1.954242509439325</v>
      </c>
      <c r="X546">
        <v>3.5</v>
      </c>
      <c r="Y546">
        <f t="shared" si="77"/>
        <v>0.54406804435027567</v>
      </c>
      <c r="Z546">
        <v>13</v>
      </c>
      <c r="AA546">
        <f t="shared" si="78"/>
        <v>1.1139433523068367</v>
      </c>
      <c r="AB546">
        <v>10</v>
      </c>
      <c r="AC546">
        <f t="shared" si="79"/>
        <v>1</v>
      </c>
      <c r="AD546" s="13">
        <v>690</v>
      </c>
      <c r="AE546">
        <f t="shared" si="80"/>
        <v>2.8388490907372552</v>
      </c>
      <c r="AF546" s="15">
        <v>80</v>
      </c>
      <c r="AG546">
        <f t="shared" si="81"/>
        <v>1.9030899869919435</v>
      </c>
      <c r="AH546" s="18">
        <v>7.3</v>
      </c>
    </row>
    <row r="547" spans="1:34" ht="16" x14ac:dyDescent="0.2">
      <c r="A547" s="2" t="s">
        <v>572</v>
      </c>
      <c r="B547" s="3">
        <v>100000</v>
      </c>
      <c r="C547">
        <v>4.5777000000000001</v>
      </c>
      <c r="D547" s="48">
        <v>4.6802000000000001</v>
      </c>
      <c r="F547" s="48">
        <v>3.0057999999999998</v>
      </c>
      <c r="G547" s="48">
        <v>13.3764</v>
      </c>
      <c r="H547" s="5">
        <v>11.58</v>
      </c>
      <c r="I547" s="48">
        <v>26.239999999999995</v>
      </c>
      <c r="J547" s="48">
        <v>38.01</v>
      </c>
      <c r="K547" s="48">
        <v>35.75</v>
      </c>
      <c r="L547" s="3">
        <v>2000</v>
      </c>
      <c r="M547">
        <f t="shared" si="73"/>
        <v>3.3010299956639813</v>
      </c>
      <c r="N547" s="9">
        <v>130000</v>
      </c>
      <c r="O547" s="53">
        <v>67.2</v>
      </c>
      <c r="P547" s="53">
        <v>20.3</v>
      </c>
      <c r="Q547" s="53">
        <v>12.5</v>
      </c>
      <c r="R547" s="63"/>
      <c r="T547" s="27">
        <v>1090</v>
      </c>
      <c r="U547">
        <f t="shared" si="75"/>
        <v>3.0374264979406238</v>
      </c>
      <c r="W547" t="e">
        <f t="shared" si="76"/>
        <v>#NUM!</v>
      </c>
      <c r="X547">
        <v>2</v>
      </c>
      <c r="Y547">
        <f t="shared" si="77"/>
        <v>0.3010299956639812</v>
      </c>
      <c r="AB547">
        <v>5.0999999999999996</v>
      </c>
      <c r="AC547">
        <f t="shared" si="79"/>
        <v>0.70757017609793638</v>
      </c>
      <c r="AD547" s="13">
        <v>40</v>
      </c>
      <c r="AE547">
        <f t="shared" si="80"/>
        <v>1.6020599913279623</v>
      </c>
      <c r="AF547" s="15">
        <v>40</v>
      </c>
      <c r="AG547">
        <f t="shared" si="81"/>
        <v>1.6020599913279623</v>
      </c>
      <c r="AH547" s="18">
        <v>9</v>
      </c>
    </row>
    <row r="548" spans="1:34" ht="16" x14ac:dyDescent="0.2">
      <c r="A548" s="2" t="s">
        <v>573</v>
      </c>
      <c r="B548" s="3">
        <v>110000</v>
      </c>
      <c r="C548">
        <v>4.3140999999999998</v>
      </c>
      <c r="D548" s="48">
        <v>4.7058999999999997</v>
      </c>
      <c r="F548" s="48">
        <v>3.1478999999999999</v>
      </c>
      <c r="G548" s="48">
        <v>13.283699999999998</v>
      </c>
      <c r="H548" s="5">
        <v>12.08</v>
      </c>
      <c r="I548" s="48">
        <v>26.3</v>
      </c>
      <c r="J548" s="48">
        <v>39.31</v>
      </c>
      <c r="K548" s="48">
        <v>34.380000000000003</v>
      </c>
      <c r="L548" s="3">
        <v>3000</v>
      </c>
      <c r="M548">
        <f t="shared" si="73"/>
        <v>3.4771212547196626</v>
      </c>
      <c r="N548" s="9">
        <v>93000</v>
      </c>
      <c r="O548" s="53">
        <v>71.400000000000006</v>
      </c>
      <c r="P548" s="53">
        <v>20</v>
      </c>
      <c r="Q548" s="53">
        <v>8.6</v>
      </c>
      <c r="R548" s="63">
        <v>800</v>
      </c>
      <c r="S548">
        <f t="shared" si="74"/>
        <v>2.9030899869919438</v>
      </c>
      <c r="T548" s="27">
        <v>890</v>
      </c>
      <c r="U548">
        <f t="shared" si="75"/>
        <v>2.9493900066449128</v>
      </c>
      <c r="V548">
        <v>15</v>
      </c>
      <c r="W548">
        <f t="shared" si="76"/>
        <v>1.1760912590556813</v>
      </c>
      <c r="X548">
        <v>12</v>
      </c>
      <c r="Y548">
        <f t="shared" si="77"/>
        <v>1.0791812460476249</v>
      </c>
      <c r="Z548">
        <v>1.2</v>
      </c>
      <c r="AA548">
        <f t="shared" si="78"/>
        <v>7.9181246047624818E-2</v>
      </c>
      <c r="AB548">
        <v>2.5</v>
      </c>
      <c r="AC548">
        <f t="shared" si="79"/>
        <v>0.3979400086720376</v>
      </c>
      <c r="AD548" s="13">
        <v>19</v>
      </c>
      <c r="AE548">
        <f t="shared" si="80"/>
        <v>1.2787536009528289</v>
      </c>
      <c r="AF548" s="15"/>
      <c r="AG548" t="e">
        <f t="shared" si="81"/>
        <v>#NUM!</v>
      </c>
      <c r="AH548" s="18">
        <v>9</v>
      </c>
    </row>
    <row r="549" spans="1:34" ht="16" x14ac:dyDescent="0.2">
      <c r="A549" s="2" t="s">
        <v>574</v>
      </c>
      <c r="B549" s="3">
        <v>140000</v>
      </c>
      <c r="C549">
        <v>4.6150000000000002</v>
      </c>
      <c r="D549" s="48">
        <v>4.6555</v>
      </c>
      <c r="F549" s="48">
        <v>3.1227999999999998</v>
      </c>
      <c r="G549" s="48">
        <v>13.492399999999998</v>
      </c>
      <c r="H549" s="5">
        <v>12.13</v>
      </c>
      <c r="I549" s="48">
        <v>25.569999999999997</v>
      </c>
      <c r="J549" s="48">
        <v>40.22</v>
      </c>
      <c r="K549" s="48">
        <v>34.21</v>
      </c>
      <c r="L549" s="6"/>
      <c r="N549" s="9">
        <v>87000</v>
      </c>
      <c r="O549" s="53">
        <v>65.400000000000006</v>
      </c>
      <c r="P549" s="53">
        <v>23.8</v>
      </c>
      <c r="Q549" s="53">
        <v>10.8</v>
      </c>
      <c r="R549" s="63">
        <v>800</v>
      </c>
      <c r="S549">
        <f t="shared" si="74"/>
        <v>2.9030899869919438</v>
      </c>
      <c r="T549" s="27">
        <v>2110</v>
      </c>
      <c r="U549">
        <f t="shared" si="75"/>
        <v>3.3242824552976926</v>
      </c>
      <c r="V549">
        <v>35</v>
      </c>
      <c r="W549">
        <f t="shared" si="76"/>
        <v>1.5440680443502757</v>
      </c>
      <c r="X549">
        <v>1.5</v>
      </c>
      <c r="Y549">
        <f t="shared" si="77"/>
        <v>0.17609125905568124</v>
      </c>
      <c r="Z549">
        <v>0.4</v>
      </c>
      <c r="AA549">
        <f t="shared" si="78"/>
        <v>-0.3979400086720376</v>
      </c>
      <c r="AB549">
        <v>0.4</v>
      </c>
      <c r="AC549">
        <f t="shared" si="79"/>
        <v>-0.3979400086720376</v>
      </c>
      <c r="AD549" s="71">
        <v>120</v>
      </c>
      <c r="AE549">
        <f t="shared" si="80"/>
        <v>2.0791812460476247</v>
      </c>
      <c r="AF549" s="15">
        <v>20</v>
      </c>
      <c r="AG549">
        <f t="shared" si="81"/>
        <v>1.3010299956639813</v>
      </c>
      <c r="AH549" s="18">
        <v>9.5</v>
      </c>
    </row>
    <row r="550" spans="1:34" ht="16" x14ac:dyDescent="0.2">
      <c r="A550" s="2" t="s">
        <v>575</v>
      </c>
      <c r="B550" s="3">
        <v>209000</v>
      </c>
      <c r="C550">
        <v>4.3373999999999997</v>
      </c>
      <c r="D550" s="48">
        <v>4.7491000000000003</v>
      </c>
      <c r="F550" s="48">
        <v>3.1551999999999998</v>
      </c>
      <c r="G550" s="48">
        <v>13.3408</v>
      </c>
      <c r="H550" s="5">
        <v>8.5500000000000007</v>
      </c>
      <c r="I550" s="48">
        <v>27.089999999999996</v>
      </c>
      <c r="J550" s="48">
        <v>39.11</v>
      </c>
      <c r="K550" s="48">
        <v>33.799999999999997</v>
      </c>
      <c r="L550" s="3">
        <v>17000</v>
      </c>
      <c r="M550">
        <f t="shared" si="73"/>
        <v>4.2304489213782741</v>
      </c>
      <c r="N550" s="9">
        <v>163000</v>
      </c>
      <c r="O550" s="53">
        <v>73.5</v>
      </c>
      <c r="P550" s="53">
        <v>21.6</v>
      </c>
      <c r="Q550" s="53">
        <v>4.9000000000000004</v>
      </c>
      <c r="R550" s="63">
        <v>50000</v>
      </c>
      <c r="S550">
        <f t="shared" si="74"/>
        <v>4.6989700043360187</v>
      </c>
      <c r="T550" s="27">
        <v>29192.5</v>
      </c>
      <c r="U550">
        <f t="shared" si="75"/>
        <v>4.4652712888802055</v>
      </c>
      <c r="V550">
        <v>20</v>
      </c>
      <c r="W550">
        <f t="shared" si="76"/>
        <v>1.3010299956639813</v>
      </c>
      <c r="X550">
        <v>1</v>
      </c>
      <c r="Y550">
        <f t="shared" si="77"/>
        <v>0</v>
      </c>
      <c r="Z550">
        <v>0.3</v>
      </c>
      <c r="AA550">
        <f t="shared" si="78"/>
        <v>-0.52287874528033762</v>
      </c>
      <c r="AB550">
        <v>2.5000000000000001E-2</v>
      </c>
      <c r="AC550">
        <f t="shared" si="79"/>
        <v>-1.6020599913279623</v>
      </c>
      <c r="AD550" s="13">
        <v>40</v>
      </c>
      <c r="AE550">
        <f t="shared" si="80"/>
        <v>1.6020599913279623</v>
      </c>
      <c r="AF550" s="15"/>
      <c r="AG550" t="e">
        <f t="shared" si="81"/>
        <v>#NUM!</v>
      </c>
      <c r="AH550" s="18">
        <v>9.4</v>
      </c>
    </row>
    <row r="551" spans="1:34" ht="16" x14ac:dyDescent="0.2">
      <c r="A551" s="2" t="s">
        <v>576</v>
      </c>
      <c r="B551" s="3">
        <v>52000</v>
      </c>
      <c r="C551">
        <v>4.2388000000000003</v>
      </c>
      <c r="D551" s="48">
        <v>4.7356999999999996</v>
      </c>
      <c r="F551" s="48">
        <v>3.1183999999999998</v>
      </c>
      <c r="G551" s="48">
        <v>13.184899999999999</v>
      </c>
      <c r="H551" s="5">
        <v>13.75</v>
      </c>
      <c r="I551" s="48">
        <v>26.72</v>
      </c>
      <c r="J551" s="48">
        <v>39.21</v>
      </c>
      <c r="K551" s="48">
        <v>34.07</v>
      </c>
      <c r="L551" s="3">
        <v>8000</v>
      </c>
      <c r="M551">
        <f t="shared" si="73"/>
        <v>3.9030899869919438</v>
      </c>
      <c r="N551" s="9">
        <v>32000</v>
      </c>
      <c r="O551" s="53">
        <v>58.3</v>
      </c>
      <c r="P551" s="53">
        <v>31.3</v>
      </c>
      <c r="Q551" s="53">
        <v>10.4</v>
      </c>
      <c r="R551" s="63">
        <v>1160</v>
      </c>
      <c r="S551">
        <f t="shared" si="74"/>
        <v>3.0644579892269186</v>
      </c>
      <c r="T551" s="27">
        <v>2060</v>
      </c>
      <c r="U551">
        <f t="shared" si="75"/>
        <v>3.3138672203691533</v>
      </c>
      <c r="V551">
        <v>140</v>
      </c>
      <c r="W551">
        <f t="shared" si="76"/>
        <v>2.1461280356782382</v>
      </c>
      <c r="X551">
        <v>9</v>
      </c>
      <c r="Y551">
        <f t="shared" si="77"/>
        <v>0.95424250943932487</v>
      </c>
      <c r="Z551">
        <v>1.6</v>
      </c>
      <c r="AA551">
        <f t="shared" si="78"/>
        <v>0.20411998265592479</v>
      </c>
      <c r="AB551">
        <v>0.5</v>
      </c>
      <c r="AC551">
        <f t="shared" si="79"/>
        <v>-0.3010299956639812</v>
      </c>
      <c r="AD551" s="13">
        <v>64</v>
      </c>
      <c r="AE551">
        <f t="shared" si="80"/>
        <v>1.8061799739838871</v>
      </c>
      <c r="AF551" s="15"/>
      <c r="AG551" t="e">
        <f t="shared" si="81"/>
        <v>#NUM!</v>
      </c>
      <c r="AH551" s="18">
        <v>8.6999999999999993</v>
      </c>
    </row>
    <row r="552" spans="1:34" ht="16" x14ac:dyDescent="0.2">
      <c r="A552" s="2" t="s">
        <v>577</v>
      </c>
      <c r="B552" s="3">
        <v>78000</v>
      </c>
      <c r="C552">
        <v>4.0434000000000001</v>
      </c>
      <c r="D552" s="48">
        <v>4.7274000000000003</v>
      </c>
      <c r="F552" s="48">
        <v>2.8578999999999999</v>
      </c>
      <c r="G552" s="48">
        <v>12.715299999999999</v>
      </c>
      <c r="H552" s="5">
        <v>12.01</v>
      </c>
      <c r="I552" s="48">
        <v>25.25</v>
      </c>
      <c r="J552" s="48">
        <v>36.590000000000003</v>
      </c>
      <c r="K552" s="48">
        <v>38.15</v>
      </c>
      <c r="L552" s="3">
        <v>1000</v>
      </c>
      <c r="M552">
        <f t="shared" si="73"/>
        <v>3</v>
      </c>
      <c r="N552" s="9">
        <v>64000</v>
      </c>
      <c r="O552" s="53">
        <v>70.099999999999994</v>
      </c>
      <c r="P552" s="53">
        <v>20.6</v>
      </c>
      <c r="Q552" s="53">
        <v>9.3000000000000007</v>
      </c>
      <c r="R552" s="63">
        <v>650</v>
      </c>
      <c r="S552">
        <f t="shared" si="74"/>
        <v>2.8129133566428557</v>
      </c>
      <c r="T552" s="27">
        <v>930</v>
      </c>
      <c r="U552">
        <f t="shared" si="75"/>
        <v>2.9684829485539352</v>
      </c>
      <c r="V552">
        <v>115</v>
      </c>
      <c r="W552">
        <f t="shared" si="76"/>
        <v>2.0606978403536118</v>
      </c>
      <c r="X552">
        <v>4.5</v>
      </c>
      <c r="Y552">
        <f t="shared" si="77"/>
        <v>0.65321251377534373</v>
      </c>
      <c r="Z552">
        <v>3</v>
      </c>
      <c r="AA552">
        <f t="shared" si="78"/>
        <v>0.47712125471966244</v>
      </c>
      <c r="AB552">
        <v>2.7</v>
      </c>
      <c r="AC552">
        <f t="shared" si="79"/>
        <v>0.43136376415898736</v>
      </c>
      <c r="AD552" s="13">
        <v>64</v>
      </c>
      <c r="AE552">
        <f t="shared" si="80"/>
        <v>1.8061799739838871</v>
      </c>
      <c r="AF552" s="15"/>
      <c r="AG552" t="e">
        <f t="shared" si="81"/>
        <v>#NUM!</v>
      </c>
      <c r="AH552" s="18">
        <v>9.4</v>
      </c>
    </row>
    <row r="553" spans="1:34" ht="16" x14ac:dyDescent="0.2">
      <c r="A553" s="2" t="s">
        <v>578</v>
      </c>
      <c r="B553" s="3">
        <v>81000</v>
      </c>
      <c r="C553">
        <v>4.2587000000000002</v>
      </c>
      <c r="D553" s="48">
        <v>4.6360000000000001</v>
      </c>
      <c r="F553" s="48">
        <v>3.0202</v>
      </c>
      <c r="G553" s="48">
        <v>13.0166</v>
      </c>
      <c r="H553" s="5">
        <v>7.96</v>
      </c>
      <c r="I553" s="48">
        <v>23.87</v>
      </c>
      <c r="J553" s="48">
        <v>38.020000000000003</v>
      </c>
      <c r="K553" s="48">
        <v>38.1</v>
      </c>
      <c r="L553" s="3">
        <v>1000</v>
      </c>
      <c r="M553">
        <f t="shared" si="73"/>
        <v>3</v>
      </c>
      <c r="N553" s="9">
        <v>58000</v>
      </c>
      <c r="O553" s="53">
        <v>65.900000000000006</v>
      </c>
      <c r="P553" s="53">
        <v>18.2</v>
      </c>
      <c r="Q553" s="53">
        <v>15.9</v>
      </c>
      <c r="R553" s="63">
        <v>760</v>
      </c>
      <c r="S553">
        <f t="shared" si="74"/>
        <v>2.8808135922807914</v>
      </c>
      <c r="T553" s="27">
        <v>2020</v>
      </c>
      <c r="U553">
        <f t="shared" si="75"/>
        <v>3.3053513694466239</v>
      </c>
      <c r="V553">
        <v>75</v>
      </c>
      <c r="W553">
        <f t="shared" si="76"/>
        <v>1.8750612633917001</v>
      </c>
      <c r="X553">
        <v>2</v>
      </c>
      <c r="Y553">
        <f t="shared" si="77"/>
        <v>0.3010299956639812</v>
      </c>
      <c r="Z553">
        <v>2.5</v>
      </c>
      <c r="AA553">
        <f t="shared" si="78"/>
        <v>0.3979400086720376</v>
      </c>
      <c r="AB553">
        <v>0.2</v>
      </c>
      <c r="AC553">
        <f t="shared" si="79"/>
        <v>-0.69897000433601875</v>
      </c>
      <c r="AD553" s="13">
        <v>64</v>
      </c>
      <c r="AE553">
        <f t="shared" si="80"/>
        <v>1.8061799739838871</v>
      </c>
      <c r="AF553" s="15"/>
      <c r="AG553" t="e">
        <f t="shared" si="81"/>
        <v>#NUM!</v>
      </c>
      <c r="AH553" s="18">
        <v>9.1999999999999993</v>
      </c>
    </row>
    <row r="554" spans="1:34" ht="16" x14ac:dyDescent="0.2">
      <c r="A554" s="2" t="s">
        <v>579</v>
      </c>
      <c r="B554" s="3">
        <v>48000</v>
      </c>
      <c r="C554">
        <v>4.0797999999999996</v>
      </c>
      <c r="D554" s="48">
        <v>4.6717000000000004</v>
      </c>
      <c r="F554" s="48">
        <v>3.0956000000000001</v>
      </c>
      <c r="G554" s="48">
        <v>12.9528</v>
      </c>
      <c r="H554" s="5">
        <v>15.2</v>
      </c>
      <c r="I554" s="48">
        <v>26.39</v>
      </c>
      <c r="J554" s="48">
        <v>38.46</v>
      </c>
      <c r="K554" s="48">
        <v>35.15</v>
      </c>
      <c r="L554" s="3">
        <v>3000</v>
      </c>
      <c r="M554">
        <f t="shared" si="73"/>
        <v>3.4771212547196626</v>
      </c>
      <c r="N554" s="9">
        <v>71000</v>
      </c>
      <c r="O554" s="53">
        <v>65.400000000000006</v>
      </c>
      <c r="P554" s="53">
        <v>28.000000000000004</v>
      </c>
      <c r="Q554" s="53">
        <v>6.5</v>
      </c>
      <c r="R554" s="63">
        <v>1940</v>
      </c>
      <c r="S554">
        <f t="shared" si="74"/>
        <v>3.287801729930226</v>
      </c>
      <c r="T554" s="27">
        <v>2070</v>
      </c>
      <c r="U554">
        <f t="shared" si="75"/>
        <v>3.3159703454569178</v>
      </c>
      <c r="V554">
        <v>25</v>
      </c>
      <c r="W554">
        <f t="shared" si="76"/>
        <v>1.3979400086720377</v>
      </c>
      <c r="X554">
        <v>0.125</v>
      </c>
      <c r="Y554">
        <f t="shared" si="77"/>
        <v>-0.90308998699194354</v>
      </c>
      <c r="Z554">
        <v>12.7</v>
      </c>
      <c r="AA554">
        <f t="shared" si="78"/>
        <v>1.1038037209559568</v>
      </c>
      <c r="AB554">
        <v>2.9</v>
      </c>
      <c r="AC554">
        <f t="shared" si="79"/>
        <v>0.46239799789895608</v>
      </c>
      <c r="AD554" s="13">
        <v>400</v>
      </c>
      <c r="AE554">
        <f t="shared" si="80"/>
        <v>2.6020599913279625</v>
      </c>
      <c r="AF554" s="15"/>
      <c r="AG554" t="e">
        <f t="shared" si="81"/>
        <v>#NUM!</v>
      </c>
      <c r="AH554" s="18">
        <v>9.5</v>
      </c>
    </row>
    <row r="555" spans="1:34" ht="16" x14ac:dyDescent="0.2">
      <c r="A555" s="2" t="s">
        <v>580</v>
      </c>
      <c r="B555" s="3">
        <v>67000</v>
      </c>
      <c r="C555">
        <v>3.9473000000000003</v>
      </c>
      <c r="D555" s="48">
        <v>4.6932</v>
      </c>
      <c r="F555" s="48">
        <v>3.1067999999999998</v>
      </c>
      <c r="G555" s="48">
        <v>12.8476</v>
      </c>
      <c r="H555" s="5">
        <v>9.91</v>
      </c>
      <c r="I555" s="48">
        <v>28.03</v>
      </c>
      <c r="J555" s="48">
        <v>40.57</v>
      </c>
      <c r="K555" s="48">
        <v>31.4</v>
      </c>
      <c r="L555" s="3">
        <v>6000</v>
      </c>
      <c r="M555">
        <f t="shared" si="73"/>
        <v>3.7781512503836434</v>
      </c>
      <c r="N555" s="9">
        <v>85000</v>
      </c>
      <c r="O555" s="53">
        <v>65.3</v>
      </c>
      <c r="P555" s="53">
        <v>11.6</v>
      </c>
      <c r="Q555" s="53">
        <v>23.1</v>
      </c>
      <c r="R555" s="63">
        <v>2150</v>
      </c>
      <c r="S555">
        <f t="shared" si="74"/>
        <v>3.3324384599156054</v>
      </c>
      <c r="T555" s="27">
        <v>13081</v>
      </c>
      <c r="U555">
        <f t="shared" si="75"/>
        <v>4.1166409456611293</v>
      </c>
      <c r="V555">
        <v>10</v>
      </c>
      <c r="W555">
        <f t="shared" si="76"/>
        <v>1</v>
      </c>
      <c r="X555">
        <v>0.5</v>
      </c>
      <c r="Y555">
        <f t="shared" si="77"/>
        <v>-0.3010299956639812</v>
      </c>
      <c r="Z555">
        <v>7.8</v>
      </c>
      <c r="AA555">
        <f t="shared" si="78"/>
        <v>0.89209460269048035</v>
      </c>
      <c r="AB555">
        <v>3</v>
      </c>
      <c r="AC555">
        <f t="shared" si="79"/>
        <v>0.47712125471966244</v>
      </c>
      <c r="AD555" s="13">
        <v>340</v>
      </c>
      <c r="AE555">
        <f t="shared" si="80"/>
        <v>2.5314789170422549</v>
      </c>
      <c r="AF555" s="15">
        <v>20</v>
      </c>
      <c r="AG555">
        <f t="shared" si="81"/>
        <v>1.3010299956639813</v>
      </c>
      <c r="AH555" s="18">
        <v>9.6</v>
      </c>
    </row>
    <row r="556" spans="1:34" ht="16" x14ac:dyDescent="0.2">
      <c r="A556" s="2" t="s">
        <v>581</v>
      </c>
      <c r="B556" s="3">
        <v>71000</v>
      </c>
      <c r="C556">
        <v>4.0351999999999997</v>
      </c>
      <c r="D556" s="48">
        <v>4.6763000000000003</v>
      </c>
      <c r="F556" s="48">
        <v>3.2787000000000002</v>
      </c>
      <c r="G556" s="48">
        <v>13.092200000000002</v>
      </c>
      <c r="H556" s="5">
        <v>9.2799999999999994</v>
      </c>
      <c r="I556" s="48">
        <v>29.43</v>
      </c>
      <c r="J556" s="48">
        <v>40.909999999999997</v>
      </c>
      <c r="K556" s="48">
        <v>29.659999999999997</v>
      </c>
      <c r="L556" s="3">
        <v>3000</v>
      </c>
      <c r="M556">
        <f t="shared" si="73"/>
        <v>3.4771212547196626</v>
      </c>
      <c r="N556" s="9">
        <v>56000</v>
      </c>
      <c r="O556" s="53">
        <v>60.699999999999996</v>
      </c>
      <c r="P556" s="53">
        <v>28.6</v>
      </c>
      <c r="Q556" s="53">
        <v>10.7</v>
      </c>
      <c r="R556" s="63">
        <v>1330</v>
      </c>
      <c r="S556">
        <f t="shared" si="74"/>
        <v>3.1238516409670858</v>
      </c>
      <c r="T556" s="27">
        <v>2120</v>
      </c>
      <c r="U556">
        <f t="shared" si="75"/>
        <v>3.3263358609287512</v>
      </c>
      <c r="V556">
        <v>15</v>
      </c>
      <c r="W556">
        <f t="shared" si="76"/>
        <v>1.1760912590556813</v>
      </c>
      <c r="X556">
        <v>0.125</v>
      </c>
      <c r="Y556">
        <f t="shared" si="77"/>
        <v>-0.90308998699194354</v>
      </c>
      <c r="Z556">
        <v>7.5</v>
      </c>
      <c r="AA556">
        <f t="shared" si="78"/>
        <v>0.87506126339170009</v>
      </c>
      <c r="AB556">
        <v>2.8</v>
      </c>
      <c r="AC556">
        <f t="shared" si="79"/>
        <v>0.44715803134221921</v>
      </c>
      <c r="AD556" s="13">
        <v>200</v>
      </c>
      <c r="AE556">
        <f t="shared" si="80"/>
        <v>2.3010299956639813</v>
      </c>
      <c r="AF556" s="15">
        <v>50</v>
      </c>
      <c r="AG556">
        <f t="shared" si="81"/>
        <v>1.6989700043360187</v>
      </c>
      <c r="AH556" s="18">
        <v>9.4</v>
      </c>
    </row>
    <row r="557" spans="1:34" ht="16" x14ac:dyDescent="0.2">
      <c r="A557" s="2" t="s">
        <v>582</v>
      </c>
      <c r="B557" s="3">
        <v>83000</v>
      </c>
      <c r="C557">
        <v>4.2952000000000004</v>
      </c>
      <c r="D557" s="48">
        <v>4.6635999999999997</v>
      </c>
      <c r="F557" s="48">
        <v>3.3058000000000005</v>
      </c>
      <c r="G557" s="48">
        <v>13.366400000000001</v>
      </c>
      <c r="H557" s="5">
        <v>9.51</v>
      </c>
      <c r="I557" s="48">
        <v>27.500000000000004</v>
      </c>
      <c r="J557" s="48">
        <v>38.619999999999997</v>
      </c>
      <c r="K557" s="48">
        <v>33.880000000000003</v>
      </c>
      <c r="L557" s="3">
        <v>13000</v>
      </c>
      <c r="M557">
        <f t="shared" si="73"/>
        <v>4.1139433523068369</v>
      </c>
      <c r="N557" s="9">
        <v>63000</v>
      </c>
      <c r="O557" s="53">
        <v>66</v>
      </c>
      <c r="P557" s="53">
        <v>25.5</v>
      </c>
      <c r="Q557" s="53">
        <v>8.5</v>
      </c>
      <c r="R557" s="63">
        <v>10830</v>
      </c>
      <c r="S557">
        <f t="shared" si="74"/>
        <v>4.0346284566253203</v>
      </c>
      <c r="T557" s="27">
        <v>657487.5</v>
      </c>
      <c r="U557">
        <f t="shared" si="75"/>
        <v>5.8178875005342245</v>
      </c>
      <c r="V557">
        <v>180</v>
      </c>
      <c r="W557">
        <f t="shared" si="76"/>
        <v>2.255272505103306</v>
      </c>
      <c r="X557">
        <v>0.5</v>
      </c>
      <c r="Y557">
        <f t="shared" si="77"/>
        <v>-0.3010299956639812</v>
      </c>
      <c r="Z557">
        <v>73.3</v>
      </c>
      <c r="AA557">
        <f t="shared" si="78"/>
        <v>1.865103974641128</v>
      </c>
      <c r="AB557">
        <v>20.7</v>
      </c>
      <c r="AC557">
        <f t="shared" si="79"/>
        <v>1.3159703454569178</v>
      </c>
      <c r="AD557" s="13">
        <v>200</v>
      </c>
      <c r="AE557">
        <f t="shared" si="80"/>
        <v>2.3010299956639813</v>
      </c>
      <c r="AF557" s="15">
        <v>20</v>
      </c>
      <c r="AG557">
        <f t="shared" si="81"/>
        <v>1.3010299956639813</v>
      </c>
      <c r="AH557" s="18">
        <v>9.3000000000000007</v>
      </c>
    </row>
    <row r="558" spans="1:34" ht="16" x14ac:dyDescent="0.2">
      <c r="A558" s="2" t="s">
        <v>583</v>
      </c>
      <c r="B558" s="3">
        <v>93000</v>
      </c>
      <c r="C558">
        <v>3.9384999999999994</v>
      </c>
      <c r="D558" s="48">
        <v>4.6612999999999998</v>
      </c>
      <c r="F558" s="48">
        <v>3.1644999999999999</v>
      </c>
      <c r="G558" s="48">
        <v>12.886900000000001</v>
      </c>
      <c r="H558" s="5">
        <v>13.31</v>
      </c>
      <c r="I558" s="48">
        <v>27.54</v>
      </c>
      <c r="J558" s="48">
        <v>38.5</v>
      </c>
      <c r="K558" s="48">
        <v>33.96</v>
      </c>
      <c r="L558" s="3">
        <v>3000</v>
      </c>
      <c r="M558">
        <f t="shared" si="73"/>
        <v>3.4771212547196626</v>
      </c>
      <c r="N558" s="9">
        <v>73000</v>
      </c>
      <c r="O558" s="53">
        <v>74.5</v>
      </c>
      <c r="P558" s="53">
        <v>22.7</v>
      </c>
      <c r="Q558" s="53">
        <v>2.7</v>
      </c>
      <c r="R558" s="63">
        <v>4380</v>
      </c>
      <c r="S558">
        <f t="shared" si="74"/>
        <v>3.6414741105040997</v>
      </c>
      <c r="T558" s="27">
        <v>12344</v>
      </c>
      <c r="U558">
        <f t="shared" si="75"/>
        <v>4.0914559130550918</v>
      </c>
      <c r="V558">
        <v>110</v>
      </c>
      <c r="W558">
        <f t="shared" si="76"/>
        <v>2.0413926851582249</v>
      </c>
      <c r="X558">
        <v>1</v>
      </c>
      <c r="Y558">
        <f t="shared" si="77"/>
        <v>0</v>
      </c>
      <c r="Z558">
        <v>5.3</v>
      </c>
      <c r="AA558">
        <f t="shared" si="78"/>
        <v>0.72427586960078905</v>
      </c>
      <c r="AB558">
        <v>2.5</v>
      </c>
      <c r="AC558">
        <f t="shared" si="79"/>
        <v>0.3979400086720376</v>
      </c>
      <c r="AD558" s="71">
        <v>120</v>
      </c>
      <c r="AE558">
        <f t="shared" si="80"/>
        <v>2.0791812460476247</v>
      </c>
      <c r="AF558" s="15">
        <v>50</v>
      </c>
      <c r="AG558">
        <f t="shared" si="81"/>
        <v>1.6989700043360187</v>
      </c>
      <c r="AH558" s="18">
        <v>5.7</v>
      </c>
    </row>
    <row r="559" spans="1:34" ht="16" x14ac:dyDescent="0.2">
      <c r="A559" s="2" t="s">
        <v>584</v>
      </c>
      <c r="B559" s="3">
        <v>113000</v>
      </c>
      <c r="C559">
        <v>4.1661999999999999</v>
      </c>
      <c r="D559" s="48">
        <v>4.6565000000000003</v>
      </c>
      <c r="F559" s="48">
        <v>3.1574999999999998</v>
      </c>
      <c r="G559" s="48">
        <v>13.1059</v>
      </c>
      <c r="H559" s="5">
        <v>12.8</v>
      </c>
      <c r="I559" s="48">
        <v>25.69</v>
      </c>
      <c r="J559" s="48">
        <v>40.11</v>
      </c>
      <c r="K559" s="48">
        <v>34.200000000000003</v>
      </c>
      <c r="L559" s="3">
        <v>2000</v>
      </c>
      <c r="M559">
        <f t="shared" si="73"/>
        <v>3.3010299956639813</v>
      </c>
      <c r="N559" s="9">
        <v>90000</v>
      </c>
      <c r="O559" s="53">
        <v>70.900000000000006</v>
      </c>
      <c r="P559" s="53">
        <v>20.9</v>
      </c>
      <c r="Q559" s="53">
        <v>8.1999999999999993</v>
      </c>
      <c r="R559" s="63">
        <v>3200</v>
      </c>
      <c r="S559">
        <f t="shared" si="74"/>
        <v>3.5051499783199058</v>
      </c>
      <c r="T559" s="27">
        <v>4588</v>
      </c>
      <c r="U559">
        <f t="shared" si="75"/>
        <v>3.6616234092292301</v>
      </c>
      <c r="V559">
        <v>65</v>
      </c>
      <c r="W559">
        <f t="shared" si="76"/>
        <v>1.8129133566428555</v>
      </c>
      <c r="X559">
        <v>1.5</v>
      </c>
      <c r="Y559">
        <f t="shared" si="77"/>
        <v>0.17609125905568124</v>
      </c>
      <c r="Z559">
        <v>8.4</v>
      </c>
      <c r="AA559">
        <f t="shared" si="78"/>
        <v>0.9242792860618817</v>
      </c>
      <c r="AB559">
        <v>4.5</v>
      </c>
      <c r="AC559">
        <f t="shared" si="79"/>
        <v>0.65321251377534373</v>
      </c>
      <c r="AD559" s="13">
        <v>860</v>
      </c>
      <c r="AE559">
        <f t="shared" si="80"/>
        <v>2.9344984512435679</v>
      </c>
      <c r="AF559" s="15">
        <v>20</v>
      </c>
      <c r="AG559">
        <f t="shared" si="81"/>
        <v>1.3010299956639813</v>
      </c>
      <c r="AH559" s="18">
        <v>9.3000000000000007</v>
      </c>
    </row>
    <row r="560" spans="1:34" ht="16" x14ac:dyDescent="0.2">
      <c r="A560" s="2" t="s">
        <v>585</v>
      </c>
      <c r="B560" s="3">
        <v>65000</v>
      </c>
      <c r="C560">
        <v>4.4794999999999998</v>
      </c>
      <c r="D560" s="48">
        <v>4.6581000000000001</v>
      </c>
      <c r="F560" s="48">
        <v>3.3801999999999999</v>
      </c>
      <c r="G560" s="48">
        <v>13.650700000000002</v>
      </c>
      <c r="H560" s="5">
        <v>10.34</v>
      </c>
      <c r="I560" s="48">
        <v>26.780000000000005</v>
      </c>
      <c r="J560" s="48">
        <v>40.799999999999997</v>
      </c>
      <c r="K560" s="48">
        <v>32.42</v>
      </c>
      <c r="L560" s="3">
        <v>1000</v>
      </c>
      <c r="M560">
        <f t="shared" si="73"/>
        <v>3</v>
      </c>
      <c r="N560" s="9">
        <v>76000</v>
      </c>
      <c r="O560" s="53">
        <v>71.099999999999994</v>
      </c>
      <c r="P560" s="53">
        <v>25.4</v>
      </c>
      <c r="Q560" s="53">
        <v>3.5000000000000004</v>
      </c>
      <c r="R560" s="63">
        <v>1810</v>
      </c>
      <c r="S560">
        <f t="shared" si="74"/>
        <v>3.2576785748691846</v>
      </c>
      <c r="T560" s="27">
        <v>1790</v>
      </c>
      <c r="U560">
        <f t="shared" si="75"/>
        <v>3.2528530309798933</v>
      </c>
      <c r="V560">
        <v>15</v>
      </c>
      <c r="W560">
        <f t="shared" si="76"/>
        <v>1.1760912590556813</v>
      </c>
      <c r="X560">
        <v>1</v>
      </c>
      <c r="Y560">
        <f t="shared" si="77"/>
        <v>0</v>
      </c>
      <c r="Z560">
        <v>0.7</v>
      </c>
      <c r="AA560">
        <f t="shared" si="78"/>
        <v>-0.15490195998574319</v>
      </c>
      <c r="AB560">
        <v>0.5</v>
      </c>
      <c r="AC560">
        <f t="shared" si="79"/>
        <v>-0.3010299956639812</v>
      </c>
      <c r="AD560" s="13">
        <v>90</v>
      </c>
      <c r="AE560">
        <f t="shared" si="80"/>
        <v>1.954242509439325</v>
      </c>
      <c r="AF560" s="15">
        <v>90</v>
      </c>
      <c r="AG560">
        <f t="shared" si="81"/>
        <v>1.954242509439325</v>
      </c>
      <c r="AH560" s="18">
        <v>9.6</v>
      </c>
    </row>
    <row r="561" spans="1:34" ht="16" x14ac:dyDescent="0.2">
      <c r="A561" s="2" t="s">
        <v>586</v>
      </c>
      <c r="B561" s="3">
        <v>98000</v>
      </c>
      <c r="C561">
        <v>4.4394999999999998</v>
      </c>
      <c r="D561" s="48">
        <v>4.7150999999999996</v>
      </c>
      <c r="F561" s="48">
        <v>3.2742</v>
      </c>
      <c r="G561" s="48">
        <v>13.545499999999999</v>
      </c>
      <c r="H561" s="5">
        <v>12.64</v>
      </c>
      <c r="I561" s="48">
        <v>28.249999999999996</v>
      </c>
      <c r="J561" s="48">
        <v>41.5</v>
      </c>
      <c r="K561" s="48">
        <v>30.25</v>
      </c>
      <c r="L561" s="3">
        <v>6000</v>
      </c>
      <c r="M561">
        <f t="shared" si="73"/>
        <v>3.7781512503836434</v>
      </c>
      <c r="N561" s="9">
        <v>102000</v>
      </c>
      <c r="O561" s="53">
        <v>70.099999999999994</v>
      </c>
      <c r="P561" s="53">
        <v>24</v>
      </c>
      <c r="Q561" s="53">
        <v>5.8</v>
      </c>
      <c r="R561" s="63">
        <v>12723.5</v>
      </c>
      <c r="S561">
        <f t="shared" si="74"/>
        <v>4.1046065941426857</v>
      </c>
      <c r="T561" s="27">
        <v>11174</v>
      </c>
      <c r="U561">
        <f t="shared" si="75"/>
        <v>4.0482086670241459</v>
      </c>
      <c r="V561">
        <v>1.25</v>
      </c>
      <c r="W561">
        <f t="shared" si="76"/>
        <v>9.691001300805642E-2</v>
      </c>
      <c r="X561">
        <v>0.125</v>
      </c>
      <c r="Y561">
        <f t="shared" si="77"/>
        <v>-0.90308998699194354</v>
      </c>
      <c r="Z561">
        <v>0.4</v>
      </c>
      <c r="AA561">
        <f t="shared" si="78"/>
        <v>-0.3979400086720376</v>
      </c>
      <c r="AB561">
        <v>2.5000000000000001E-2</v>
      </c>
      <c r="AC561">
        <f t="shared" si="79"/>
        <v>-1.6020599913279623</v>
      </c>
      <c r="AD561" s="13">
        <v>86</v>
      </c>
      <c r="AE561">
        <f t="shared" si="80"/>
        <v>1.9344984512435677</v>
      </c>
      <c r="AF561" s="15"/>
      <c r="AG561" t="e">
        <f t="shared" si="81"/>
        <v>#NUM!</v>
      </c>
      <c r="AH561" s="18">
        <v>8.6999999999999993</v>
      </c>
    </row>
    <row r="562" spans="1:34" ht="16" x14ac:dyDescent="0.2">
      <c r="A562" s="2" t="s">
        <v>587</v>
      </c>
      <c r="B562" s="3">
        <v>74000</v>
      </c>
      <c r="C562">
        <v>4.4555999999999996</v>
      </c>
      <c r="D562" s="48">
        <v>4.7196999999999996</v>
      </c>
      <c r="F562" s="48">
        <v>3.1912999999999996</v>
      </c>
      <c r="G562" s="48">
        <v>13.4655</v>
      </c>
      <c r="H562" s="5">
        <v>7.45</v>
      </c>
      <c r="I562" s="48">
        <v>26.82</v>
      </c>
      <c r="J562" s="48">
        <v>39.97</v>
      </c>
      <c r="K562" s="48">
        <v>33.21</v>
      </c>
      <c r="L562" s="3">
        <v>4000</v>
      </c>
      <c r="M562">
        <f t="shared" si="73"/>
        <v>3.6020599913279625</v>
      </c>
      <c r="N562" s="9">
        <v>73000</v>
      </c>
      <c r="O562" s="53">
        <v>70.400000000000006</v>
      </c>
      <c r="P562" s="53">
        <v>14.800000000000002</v>
      </c>
      <c r="Q562" s="53">
        <v>14.800000000000002</v>
      </c>
      <c r="R562" s="63">
        <v>640</v>
      </c>
      <c r="S562">
        <f t="shared" si="74"/>
        <v>2.8061799739838871</v>
      </c>
      <c r="T562" s="27">
        <v>1420</v>
      </c>
      <c r="U562">
        <f t="shared" si="75"/>
        <v>3.1522883443830563</v>
      </c>
      <c r="V562">
        <v>1.25</v>
      </c>
      <c r="W562">
        <f t="shared" si="76"/>
        <v>9.691001300805642E-2</v>
      </c>
      <c r="X562">
        <v>2</v>
      </c>
      <c r="Y562">
        <f t="shared" si="77"/>
        <v>0.3010299956639812</v>
      </c>
      <c r="Z562">
        <v>0.3</v>
      </c>
      <c r="AA562">
        <f t="shared" si="78"/>
        <v>-0.52287874528033762</v>
      </c>
      <c r="AB562">
        <v>2.5000000000000001E-2</v>
      </c>
      <c r="AC562">
        <f t="shared" si="79"/>
        <v>-1.6020599913279623</v>
      </c>
      <c r="AD562" s="13">
        <v>90</v>
      </c>
      <c r="AE562">
        <f t="shared" si="80"/>
        <v>1.954242509439325</v>
      </c>
      <c r="AF562" s="15"/>
      <c r="AG562" t="e">
        <f t="shared" si="81"/>
        <v>#NUM!</v>
      </c>
      <c r="AH562" s="18">
        <v>9.6</v>
      </c>
    </row>
    <row r="563" spans="1:34" ht="16" x14ac:dyDescent="0.2">
      <c r="A563" s="2" t="s">
        <v>588</v>
      </c>
      <c r="B563" s="3">
        <v>42000</v>
      </c>
      <c r="C563">
        <v>4.3183999999999996</v>
      </c>
      <c r="D563" s="48">
        <v>4.7084999999999999</v>
      </c>
      <c r="F563" s="48">
        <v>3.2589000000000001</v>
      </c>
      <c r="G563" s="48">
        <v>13.388400000000001</v>
      </c>
      <c r="H563" s="5">
        <v>14.32</v>
      </c>
      <c r="I563" s="48">
        <v>25.629999999999995</v>
      </c>
      <c r="J563" s="48">
        <v>42.31</v>
      </c>
      <c r="K563" s="48">
        <v>32.07</v>
      </c>
      <c r="L563" s="3">
        <v>1000</v>
      </c>
      <c r="M563">
        <f t="shared" si="73"/>
        <v>3</v>
      </c>
      <c r="N563" s="9">
        <v>34000</v>
      </c>
      <c r="O563" s="53">
        <v>58.8</v>
      </c>
      <c r="P563" s="53">
        <v>25.5</v>
      </c>
      <c r="Q563" s="53">
        <v>15.7</v>
      </c>
      <c r="R563" s="63">
        <v>360</v>
      </c>
      <c r="S563">
        <f t="shared" si="74"/>
        <v>2.5563025007672873</v>
      </c>
      <c r="T563" s="27">
        <v>490</v>
      </c>
      <c r="U563">
        <f t="shared" si="75"/>
        <v>2.6901960800285138</v>
      </c>
      <c r="V563">
        <v>5</v>
      </c>
      <c r="W563">
        <f t="shared" si="76"/>
        <v>0.69897000433601886</v>
      </c>
      <c r="X563">
        <v>1</v>
      </c>
      <c r="Y563">
        <f t="shared" si="77"/>
        <v>0</v>
      </c>
      <c r="Z563">
        <v>0.9</v>
      </c>
      <c r="AA563">
        <f t="shared" si="78"/>
        <v>-4.5757490560675115E-2</v>
      </c>
      <c r="AB563">
        <v>1.1000000000000001</v>
      </c>
      <c r="AC563">
        <f t="shared" si="79"/>
        <v>4.1392685158225077E-2</v>
      </c>
      <c r="AD563" s="13">
        <v>240</v>
      </c>
      <c r="AE563">
        <f t="shared" si="80"/>
        <v>2.3802112417116059</v>
      </c>
      <c r="AF563" s="15"/>
      <c r="AG563" t="e">
        <f t="shared" si="81"/>
        <v>#NUM!</v>
      </c>
      <c r="AH563" s="18">
        <v>3</v>
      </c>
    </row>
    <row r="564" spans="1:34" ht="16" x14ac:dyDescent="0.2">
      <c r="A564" s="2" t="s">
        <v>589</v>
      </c>
      <c r="B564" s="3">
        <v>64000</v>
      </c>
      <c r="C564">
        <v>3.9722</v>
      </c>
      <c r="D564" s="48">
        <v>4.6467999999999998</v>
      </c>
      <c r="F564" s="48">
        <v>3.0448</v>
      </c>
      <c r="G564" s="48">
        <v>12.773000000000001</v>
      </c>
      <c r="H564" s="5">
        <v>10.76</v>
      </c>
      <c r="I564" s="48">
        <v>25.25</v>
      </c>
      <c r="J564" s="48">
        <v>39.840000000000003</v>
      </c>
      <c r="K564" s="48">
        <v>34.92</v>
      </c>
      <c r="L564" s="3">
        <v>1000</v>
      </c>
      <c r="M564">
        <f t="shared" si="73"/>
        <v>3</v>
      </c>
      <c r="N564" s="9">
        <v>53000</v>
      </c>
      <c r="O564" s="53">
        <v>67.5</v>
      </c>
      <c r="P564" s="53">
        <v>21.3</v>
      </c>
      <c r="Q564" s="53">
        <v>11.3</v>
      </c>
      <c r="R564" s="63">
        <v>750</v>
      </c>
      <c r="S564">
        <f t="shared" si="74"/>
        <v>2.8750612633917001</v>
      </c>
      <c r="T564" s="27">
        <v>1360</v>
      </c>
      <c r="U564">
        <f t="shared" si="75"/>
        <v>3.1335389083702174</v>
      </c>
      <c r="V564">
        <v>95</v>
      </c>
      <c r="W564">
        <f t="shared" si="76"/>
        <v>1.9777236052888478</v>
      </c>
      <c r="X564">
        <v>355</v>
      </c>
      <c r="Y564">
        <f t="shared" si="77"/>
        <v>2.5502283530550942</v>
      </c>
      <c r="Z564">
        <v>0.5</v>
      </c>
      <c r="AA564">
        <f t="shared" si="78"/>
        <v>-0.3010299956639812</v>
      </c>
      <c r="AB564">
        <v>1</v>
      </c>
      <c r="AC564">
        <f t="shared" si="79"/>
        <v>0</v>
      </c>
      <c r="AD564" s="13">
        <v>190</v>
      </c>
      <c r="AE564">
        <f t="shared" si="80"/>
        <v>2.2787536009528289</v>
      </c>
      <c r="AF564" s="15">
        <v>20</v>
      </c>
      <c r="AG564">
        <f t="shared" si="81"/>
        <v>1.3010299956639813</v>
      </c>
      <c r="AH564" s="18">
        <v>5.5</v>
      </c>
    </row>
    <row r="565" spans="1:34" ht="16" x14ac:dyDescent="0.2">
      <c r="A565" s="2" t="s">
        <v>590</v>
      </c>
      <c r="B565" s="3">
        <v>136000</v>
      </c>
      <c r="C565">
        <v>4.33</v>
      </c>
      <c r="D565" s="48">
        <v>4.6284999999999998</v>
      </c>
      <c r="F565" s="48">
        <v>3.1674000000000002</v>
      </c>
      <c r="G565" s="48">
        <v>13.250600000000002</v>
      </c>
      <c r="H565" s="5">
        <v>12.77</v>
      </c>
      <c r="I565" s="48">
        <v>25.52</v>
      </c>
      <c r="J565" s="48">
        <v>41.66</v>
      </c>
      <c r="K565" s="48">
        <v>32.81</v>
      </c>
      <c r="L565" s="3">
        <v>1000</v>
      </c>
      <c r="M565">
        <f t="shared" si="73"/>
        <v>3</v>
      </c>
      <c r="N565" s="9">
        <v>115000</v>
      </c>
      <c r="O565" s="53">
        <v>70.5</v>
      </c>
      <c r="P565" s="53">
        <v>13.900000000000002</v>
      </c>
      <c r="Q565" s="53">
        <v>15.6</v>
      </c>
      <c r="R565" s="63">
        <v>340</v>
      </c>
      <c r="S565">
        <f t="shared" si="74"/>
        <v>2.5314789170422549</v>
      </c>
      <c r="T565" s="27">
        <v>540</v>
      </c>
      <c r="U565">
        <f t="shared" si="75"/>
        <v>2.7323937598229686</v>
      </c>
      <c r="V565">
        <v>15</v>
      </c>
      <c r="W565">
        <f t="shared" si="76"/>
        <v>1.1760912590556813</v>
      </c>
      <c r="X565">
        <v>1.5</v>
      </c>
      <c r="Y565">
        <f t="shared" si="77"/>
        <v>0.17609125905568124</v>
      </c>
      <c r="Z565">
        <v>0.1</v>
      </c>
      <c r="AA565">
        <f t="shared" si="78"/>
        <v>-1</v>
      </c>
      <c r="AB565">
        <v>2.5000000000000001E-2</v>
      </c>
      <c r="AC565">
        <f t="shared" si="79"/>
        <v>-1.6020599913279623</v>
      </c>
      <c r="AD565" s="13">
        <v>19</v>
      </c>
      <c r="AE565">
        <f t="shared" si="80"/>
        <v>1.2787536009528289</v>
      </c>
      <c r="AF565" s="15"/>
      <c r="AG565" t="e">
        <f t="shared" si="81"/>
        <v>#NUM!</v>
      </c>
      <c r="AH565" s="18">
        <v>5.5</v>
      </c>
    </row>
    <row r="566" spans="1:34" ht="16" x14ac:dyDescent="0.2">
      <c r="A566" s="2" t="s">
        <v>591</v>
      </c>
      <c r="B566" s="3">
        <v>111000</v>
      </c>
      <c r="C566">
        <v>4.2331000000000003</v>
      </c>
      <c r="D566" s="48">
        <v>4.6909999999999998</v>
      </c>
      <c r="F566" s="48">
        <v>3.2105000000000001</v>
      </c>
      <c r="G566" s="48">
        <v>13.2544</v>
      </c>
      <c r="H566" s="5">
        <v>8.3699999999999992</v>
      </c>
      <c r="I566" s="48">
        <v>27.01</v>
      </c>
      <c r="J566" s="48">
        <v>38.25</v>
      </c>
      <c r="K566" s="48">
        <v>34.74</v>
      </c>
      <c r="L566" s="3">
        <v>2000</v>
      </c>
      <c r="M566">
        <f t="shared" si="73"/>
        <v>3.3010299956639813</v>
      </c>
      <c r="N566" s="9">
        <v>87000</v>
      </c>
      <c r="O566" s="53">
        <v>76.2</v>
      </c>
      <c r="P566" s="53">
        <v>16.899999999999999</v>
      </c>
      <c r="Q566" s="53">
        <v>6.9</v>
      </c>
      <c r="R566" s="63">
        <v>2380</v>
      </c>
      <c r="S566">
        <f t="shared" si="74"/>
        <v>3.3765769570565118</v>
      </c>
      <c r="T566" s="27">
        <v>2330</v>
      </c>
      <c r="U566">
        <f t="shared" si="75"/>
        <v>3.3673559210260189</v>
      </c>
      <c r="V566">
        <v>15</v>
      </c>
      <c r="W566">
        <f t="shared" si="76"/>
        <v>1.1760912590556813</v>
      </c>
      <c r="X566">
        <v>1.5</v>
      </c>
      <c r="Y566">
        <f t="shared" si="77"/>
        <v>0.17609125905568124</v>
      </c>
      <c r="Z566">
        <v>6.5</v>
      </c>
      <c r="AA566">
        <f t="shared" si="78"/>
        <v>0.81291335664285558</v>
      </c>
      <c r="AB566">
        <v>2.2999999999999998</v>
      </c>
      <c r="AC566">
        <f t="shared" si="79"/>
        <v>0.36172783601759284</v>
      </c>
      <c r="AD566" s="13">
        <v>480</v>
      </c>
      <c r="AE566">
        <f t="shared" si="80"/>
        <v>2.6812412373755872</v>
      </c>
      <c r="AF566" s="15"/>
      <c r="AG566" t="e">
        <f t="shared" si="81"/>
        <v>#NUM!</v>
      </c>
      <c r="AH566" s="18">
        <v>9.5</v>
      </c>
    </row>
    <row r="567" spans="1:34" ht="16" x14ac:dyDescent="0.2">
      <c r="A567" s="2" t="s">
        <v>592</v>
      </c>
      <c r="B567" s="3">
        <v>154000</v>
      </c>
      <c r="C567">
        <v>4.3834</v>
      </c>
      <c r="D567" s="48">
        <v>4.7209000000000003</v>
      </c>
      <c r="F567" s="48">
        <v>3.2120000000000002</v>
      </c>
      <c r="G567" s="48">
        <v>13.428300000000002</v>
      </c>
      <c r="H567" s="5">
        <v>6.99</v>
      </c>
      <c r="I567" s="48">
        <v>26.200000000000003</v>
      </c>
      <c r="J567" s="48">
        <v>37.549999999999997</v>
      </c>
      <c r="K567" s="48">
        <v>36.25</v>
      </c>
      <c r="L567" s="3">
        <v>11000</v>
      </c>
      <c r="M567">
        <f t="shared" si="73"/>
        <v>4.0413926851582254</v>
      </c>
      <c r="N567" s="9">
        <v>167000</v>
      </c>
      <c r="O567" s="53">
        <v>74.5</v>
      </c>
      <c r="P567" s="53">
        <v>18.3</v>
      </c>
      <c r="Q567" s="53">
        <v>7.2000000000000011</v>
      </c>
      <c r="R567" s="63">
        <v>15232</v>
      </c>
      <c r="S567">
        <f t="shared" si="74"/>
        <v>4.1827569310403989</v>
      </c>
      <c r="T567" s="27">
        <v>24581</v>
      </c>
      <c r="U567">
        <f t="shared" si="75"/>
        <v>4.3905995468029921</v>
      </c>
      <c r="V567">
        <v>30</v>
      </c>
      <c r="W567">
        <f t="shared" si="76"/>
        <v>1.4771212547196624</v>
      </c>
      <c r="X567">
        <v>2.5</v>
      </c>
      <c r="Y567">
        <f t="shared" si="77"/>
        <v>0.3979400086720376</v>
      </c>
      <c r="Z567">
        <v>2.2000000000000002</v>
      </c>
      <c r="AA567">
        <f t="shared" si="78"/>
        <v>0.34242268082220628</v>
      </c>
      <c r="AB567">
        <v>2.5</v>
      </c>
      <c r="AC567">
        <f t="shared" si="79"/>
        <v>0.3979400086720376</v>
      </c>
      <c r="AD567" s="13">
        <v>480</v>
      </c>
      <c r="AE567">
        <f t="shared" si="80"/>
        <v>2.6812412373755872</v>
      </c>
      <c r="AF567" s="15">
        <v>20</v>
      </c>
      <c r="AG567">
        <f t="shared" si="81"/>
        <v>1.3010299956639813</v>
      </c>
      <c r="AH567" s="18">
        <v>8.9</v>
      </c>
    </row>
    <row r="568" spans="1:34" ht="16" x14ac:dyDescent="0.2">
      <c r="A568" s="2" t="s">
        <v>593</v>
      </c>
      <c r="B568" s="3">
        <v>144000</v>
      </c>
      <c r="C568">
        <v>4.2558999999999996</v>
      </c>
      <c r="D568" s="48">
        <v>4.7007000000000003</v>
      </c>
      <c r="F568" s="48">
        <v>3.2912999999999997</v>
      </c>
      <c r="G568" s="48">
        <v>13.353899999999999</v>
      </c>
      <c r="H568" s="5">
        <v>6.39</v>
      </c>
      <c r="I568" s="48">
        <v>26.890000000000004</v>
      </c>
      <c r="J568" s="48">
        <v>38.47</v>
      </c>
      <c r="K568" s="48">
        <v>34.64</v>
      </c>
      <c r="L568" s="3">
        <v>71000</v>
      </c>
      <c r="M568">
        <f t="shared" si="73"/>
        <v>4.8512583487190755</v>
      </c>
      <c r="N568" s="9">
        <v>144000</v>
      </c>
      <c r="O568" s="53">
        <v>75</v>
      </c>
      <c r="P568" s="53">
        <v>16.7</v>
      </c>
      <c r="Q568" s="53">
        <v>8.3000000000000007</v>
      </c>
      <c r="R568" s="63">
        <v>10634</v>
      </c>
      <c r="S568">
        <f t="shared" si="74"/>
        <v>4.0266966559781601</v>
      </c>
      <c r="T568" s="27">
        <v>64000</v>
      </c>
      <c r="U568">
        <f t="shared" si="75"/>
        <v>4.8061799739838875</v>
      </c>
      <c r="V568">
        <v>48.5</v>
      </c>
      <c r="W568">
        <f t="shared" si="76"/>
        <v>1.6857417386022637</v>
      </c>
      <c r="X568">
        <v>19.5</v>
      </c>
      <c r="Y568">
        <f t="shared" si="77"/>
        <v>1.2900346113625181</v>
      </c>
      <c r="Z568">
        <v>1.3</v>
      </c>
      <c r="AA568">
        <f t="shared" si="78"/>
        <v>0.11394335230683679</v>
      </c>
      <c r="AB568">
        <v>1.1000000000000001</v>
      </c>
      <c r="AC568">
        <f t="shared" si="79"/>
        <v>4.1392685158225077E-2</v>
      </c>
      <c r="AD568" s="13">
        <v>240</v>
      </c>
      <c r="AE568">
        <f t="shared" si="80"/>
        <v>2.3802112417116059</v>
      </c>
      <c r="AF568" s="15"/>
      <c r="AG568" t="e">
        <f t="shared" si="81"/>
        <v>#NUM!</v>
      </c>
      <c r="AH568" s="18">
        <v>8.3000000000000007</v>
      </c>
    </row>
    <row r="569" spans="1:34" ht="16" x14ac:dyDescent="0.2">
      <c r="A569" s="2" t="s">
        <v>594</v>
      </c>
      <c r="B569" s="3">
        <v>123000</v>
      </c>
      <c r="C569">
        <v>4.2538</v>
      </c>
      <c r="D569" s="48">
        <v>4.7560000000000002</v>
      </c>
      <c r="F569" s="48">
        <v>3.2595000000000001</v>
      </c>
      <c r="G569" s="48">
        <v>13.377800000000001</v>
      </c>
      <c r="H569" s="5">
        <v>8.33</v>
      </c>
      <c r="I569" s="48">
        <v>26.8</v>
      </c>
      <c r="J569" s="48">
        <v>37</v>
      </c>
      <c r="K569" s="48">
        <v>36.21</v>
      </c>
      <c r="L569" s="3">
        <v>2000</v>
      </c>
      <c r="M569">
        <f t="shared" si="73"/>
        <v>3.3010299956639813</v>
      </c>
      <c r="N569" s="9">
        <v>115000</v>
      </c>
      <c r="O569" s="53">
        <v>72.5</v>
      </c>
      <c r="P569" s="53">
        <v>18.7</v>
      </c>
      <c r="Q569" s="53">
        <v>8.8000000000000007</v>
      </c>
      <c r="R569" s="63">
        <v>2810</v>
      </c>
      <c r="S569">
        <f t="shared" si="74"/>
        <v>3.4487063199050798</v>
      </c>
      <c r="T569" s="27">
        <v>18874.5</v>
      </c>
      <c r="U569">
        <f t="shared" si="75"/>
        <v>4.2758754556592589</v>
      </c>
      <c r="V569">
        <v>105</v>
      </c>
      <c r="W569">
        <f t="shared" si="76"/>
        <v>2.0211892990699383</v>
      </c>
      <c r="X569">
        <v>17.5</v>
      </c>
      <c r="Y569">
        <f t="shared" si="77"/>
        <v>1.2430380486862944</v>
      </c>
      <c r="Z569">
        <v>0.6</v>
      </c>
      <c r="AA569">
        <f t="shared" si="78"/>
        <v>-0.22184874961635639</v>
      </c>
      <c r="AB569">
        <v>0.9</v>
      </c>
      <c r="AC569">
        <f t="shared" si="79"/>
        <v>-4.5757490560675115E-2</v>
      </c>
      <c r="AD569" s="13">
        <v>90</v>
      </c>
      <c r="AE569">
        <f t="shared" si="80"/>
        <v>1.954242509439325</v>
      </c>
      <c r="AF569" s="15">
        <v>20</v>
      </c>
      <c r="AG569">
        <f t="shared" si="81"/>
        <v>1.3010299956639813</v>
      </c>
      <c r="AH569" s="18">
        <v>9.1999999999999993</v>
      </c>
    </row>
    <row r="570" spans="1:34" ht="16" x14ac:dyDescent="0.2">
      <c r="A570" s="2" t="s">
        <v>595</v>
      </c>
      <c r="B570" s="3">
        <v>184000</v>
      </c>
      <c r="C570">
        <v>4.3076999999999996</v>
      </c>
      <c r="D570" s="48">
        <v>4.6487999999999996</v>
      </c>
      <c r="F570" s="48">
        <v>3.11</v>
      </c>
      <c r="G570" s="48">
        <v>13.184200000000001</v>
      </c>
      <c r="H570" s="5">
        <v>8.74</v>
      </c>
      <c r="I570" s="48">
        <v>24.26</v>
      </c>
      <c r="J570" s="48">
        <v>34.369999999999997</v>
      </c>
      <c r="K570" s="48">
        <v>41.37</v>
      </c>
      <c r="L570" s="3">
        <v>3000</v>
      </c>
      <c r="M570">
        <f t="shared" si="73"/>
        <v>3.4771212547196626</v>
      </c>
      <c r="N570" s="9">
        <v>180000</v>
      </c>
      <c r="O570" s="53">
        <v>73.900000000000006</v>
      </c>
      <c r="P570" s="53">
        <v>15.8</v>
      </c>
      <c r="Q570" s="53">
        <v>10.3</v>
      </c>
      <c r="R570" s="63">
        <v>11272</v>
      </c>
      <c r="S570">
        <f t="shared" si="74"/>
        <v>4.0520009801013002</v>
      </c>
      <c r="T570" s="27">
        <v>10339</v>
      </c>
      <c r="U570">
        <f t="shared" si="75"/>
        <v>4.014478535326206</v>
      </c>
      <c r="V570">
        <v>1920</v>
      </c>
      <c r="W570">
        <f t="shared" si="76"/>
        <v>3.2833012287035497</v>
      </c>
      <c r="X570">
        <v>630</v>
      </c>
      <c r="Y570">
        <f t="shared" si="77"/>
        <v>2.7993405494535817</v>
      </c>
      <c r="Z570">
        <v>0.6</v>
      </c>
      <c r="AA570">
        <f t="shared" si="78"/>
        <v>-0.22184874961635639</v>
      </c>
      <c r="AB570">
        <v>2.6</v>
      </c>
      <c r="AC570">
        <f t="shared" si="79"/>
        <v>0.41497334797081797</v>
      </c>
      <c r="AD570" s="13">
        <v>160</v>
      </c>
      <c r="AE570">
        <f t="shared" si="80"/>
        <v>2.2041199826559246</v>
      </c>
      <c r="AF570" s="15"/>
      <c r="AG570" t="e">
        <f t="shared" si="81"/>
        <v>#NUM!</v>
      </c>
      <c r="AH570" s="18">
        <v>6.7</v>
      </c>
    </row>
    <row r="571" spans="1:34" ht="16" x14ac:dyDescent="0.2">
      <c r="A571" s="2" t="s">
        <v>596</v>
      </c>
      <c r="B571" s="3">
        <v>145000</v>
      </c>
      <c r="C571">
        <v>4.5721999999999996</v>
      </c>
      <c r="D571" s="48">
        <v>4.7163000000000004</v>
      </c>
      <c r="F571" s="48">
        <v>3.1854</v>
      </c>
      <c r="G571" s="48">
        <v>13.614399999999998</v>
      </c>
      <c r="H571" s="5">
        <v>8.75</v>
      </c>
      <c r="I571" s="48">
        <v>25.53</v>
      </c>
      <c r="J571" s="48">
        <v>37.950000000000003</v>
      </c>
      <c r="K571" s="48">
        <v>36.53</v>
      </c>
      <c r="L571" s="3">
        <v>1000</v>
      </c>
      <c r="M571">
        <f t="shared" si="73"/>
        <v>3</v>
      </c>
      <c r="N571" s="9">
        <v>126000</v>
      </c>
      <c r="O571" s="53">
        <v>69.7</v>
      </c>
      <c r="P571" s="53">
        <v>19.100000000000001</v>
      </c>
      <c r="Q571" s="53">
        <v>11.2</v>
      </c>
      <c r="R571" s="63">
        <v>2980</v>
      </c>
      <c r="S571">
        <f t="shared" si="74"/>
        <v>3.4742162640762553</v>
      </c>
      <c r="T571" s="27">
        <v>4600</v>
      </c>
      <c r="U571">
        <f t="shared" si="75"/>
        <v>3.6627578316815739</v>
      </c>
      <c r="V571">
        <v>50</v>
      </c>
      <c r="W571">
        <f t="shared" si="76"/>
        <v>1.6989700043360187</v>
      </c>
      <c r="X571">
        <v>77.5</v>
      </c>
      <c r="Y571">
        <f t="shared" si="77"/>
        <v>1.8893017025063104</v>
      </c>
      <c r="Z571">
        <v>2.1</v>
      </c>
      <c r="AA571">
        <f t="shared" si="78"/>
        <v>0.3222192947339193</v>
      </c>
      <c r="AB571">
        <v>1.3</v>
      </c>
      <c r="AC571">
        <f t="shared" si="79"/>
        <v>0.11394335230683679</v>
      </c>
      <c r="AD571" s="13">
        <v>19</v>
      </c>
      <c r="AE571">
        <f t="shared" si="80"/>
        <v>1.2787536009528289</v>
      </c>
      <c r="AF571" s="15">
        <v>20</v>
      </c>
      <c r="AG571">
        <f t="shared" si="81"/>
        <v>1.3010299956639813</v>
      </c>
      <c r="AH571" s="18">
        <v>8.6999999999999993</v>
      </c>
    </row>
    <row r="572" spans="1:34" ht="16" x14ac:dyDescent="0.2">
      <c r="A572" s="2" t="s">
        <v>597</v>
      </c>
      <c r="B572" s="3">
        <v>86000</v>
      </c>
      <c r="C572">
        <v>4.2367999999999997</v>
      </c>
      <c r="D572" s="48">
        <v>4.6421999999999999</v>
      </c>
      <c r="F572" s="48">
        <v>3.2812000000000001</v>
      </c>
      <c r="G572" s="48">
        <v>13.280799999999997</v>
      </c>
      <c r="H572" s="5">
        <v>12.42</v>
      </c>
      <c r="I572" s="48">
        <v>26.919999999999998</v>
      </c>
      <c r="J572" s="48">
        <v>38.869999999999997</v>
      </c>
      <c r="K572" s="48">
        <v>34.21</v>
      </c>
      <c r="L572" s="3">
        <v>4000</v>
      </c>
      <c r="M572">
        <f t="shared" si="73"/>
        <v>3.6020599913279625</v>
      </c>
      <c r="N572" s="9">
        <v>44000</v>
      </c>
      <c r="O572" s="53">
        <v>72.7</v>
      </c>
      <c r="P572" s="53">
        <v>18.2</v>
      </c>
      <c r="Q572" s="53">
        <v>9.1</v>
      </c>
      <c r="R572" s="63">
        <v>9405.5</v>
      </c>
      <c r="S572">
        <f t="shared" si="74"/>
        <v>3.9733818877618932</v>
      </c>
      <c r="T572" s="27">
        <v>10142.5</v>
      </c>
      <c r="U572">
        <f t="shared" si="75"/>
        <v>4.0061450163763634</v>
      </c>
      <c r="V572">
        <v>2500</v>
      </c>
      <c r="W572">
        <f t="shared" si="76"/>
        <v>3.3979400086720375</v>
      </c>
      <c r="X572">
        <v>14.5</v>
      </c>
      <c r="Y572">
        <f t="shared" si="77"/>
        <v>1.1613680022349748</v>
      </c>
      <c r="Z572">
        <v>4.9000000000000004</v>
      </c>
      <c r="AA572">
        <f t="shared" si="78"/>
        <v>0.69019608002851374</v>
      </c>
      <c r="AB572">
        <v>3.4</v>
      </c>
      <c r="AC572">
        <f t="shared" si="79"/>
        <v>0.53147891704225514</v>
      </c>
      <c r="AD572" s="13">
        <v>19</v>
      </c>
      <c r="AE572">
        <f t="shared" si="80"/>
        <v>1.2787536009528289</v>
      </c>
      <c r="AF572" s="15"/>
      <c r="AG572" t="e">
        <f t="shared" si="81"/>
        <v>#NUM!</v>
      </c>
      <c r="AH572" s="18">
        <v>8.4</v>
      </c>
    </row>
    <row r="573" spans="1:34" ht="16" x14ac:dyDescent="0.2">
      <c r="A573" s="2" t="s">
        <v>598</v>
      </c>
      <c r="B573" s="3">
        <v>144000</v>
      </c>
      <c r="C573">
        <v>4.4720000000000004</v>
      </c>
      <c r="D573" s="48">
        <v>4.6721000000000004</v>
      </c>
      <c r="F573" s="48">
        <v>3.2798000000000003</v>
      </c>
      <c r="G573" s="48">
        <v>13.536099999999998</v>
      </c>
      <c r="H573" s="5">
        <v>9.5299999999999994</v>
      </c>
      <c r="I573" s="48">
        <v>26.649999999999995</v>
      </c>
      <c r="J573" s="48">
        <v>40</v>
      </c>
      <c r="K573" s="48">
        <v>33.35</v>
      </c>
      <c r="L573" s="3">
        <v>12000</v>
      </c>
      <c r="M573">
        <f t="shared" si="73"/>
        <v>4.0791812460476251</v>
      </c>
      <c r="N573" s="9">
        <v>145000</v>
      </c>
      <c r="O573" s="53">
        <v>71.7</v>
      </c>
      <c r="P573" s="53">
        <v>23.7</v>
      </c>
      <c r="Q573" s="53">
        <v>4.5999999999999996</v>
      </c>
      <c r="R573" s="63">
        <v>6884</v>
      </c>
      <c r="S573">
        <f t="shared" si="74"/>
        <v>3.8378408616555229</v>
      </c>
      <c r="T573" s="27">
        <v>18377.5</v>
      </c>
      <c r="U573">
        <f t="shared" si="75"/>
        <v>4.2642864314216391</v>
      </c>
      <c r="V573">
        <v>2485</v>
      </c>
      <c r="W573">
        <f t="shared" si="76"/>
        <v>3.3953263930693511</v>
      </c>
      <c r="X573">
        <v>14</v>
      </c>
      <c r="Y573">
        <f t="shared" si="77"/>
        <v>1.146128035678238</v>
      </c>
      <c r="Z573">
        <v>6.8888888888888893</v>
      </c>
      <c r="AA573">
        <f t="shared" si="78"/>
        <v>0.83814918005892902</v>
      </c>
      <c r="AB573">
        <v>5.0999999999999996</v>
      </c>
      <c r="AC573">
        <f t="shared" si="79"/>
        <v>0.70757017609793638</v>
      </c>
      <c r="AD573" s="13">
        <v>340</v>
      </c>
      <c r="AE573">
        <f t="shared" si="80"/>
        <v>2.5314789170422549</v>
      </c>
      <c r="AF573" s="15"/>
      <c r="AG573" t="e">
        <f t="shared" si="81"/>
        <v>#NUM!</v>
      </c>
      <c r="AH573" s="18">
        <v>9.1999999999999993</v>
      </c>
    </row>
    <row r="574" spans="1:34" ht="16" x14ac:dyDescent="0.2">
      <c r="A574" s="2" t="s">
        <v>599</v>
      </c>
      <c r="B574" s="3">
        <v>107000</v>
      </c>
      <c r="C574">
        <v>4.5202999999999998</v>
      </c>
      <c r="D574" s="48">
        <v>4.6647999999999996</v>
      </c>
      <c r="F574" s="48">
        <v>3.2521</v>
      </c>
      <c r="G574" s="48">
        <v>13.535299999999999</v>
      </c>
      <c r="H574" s="5">
        <v>8.2200000000000006</v>
      </c>
      <c r="I574" s="48">
        <v>26.26</v>
      </c>
      <c r="J574" s="48">
        <v>38.53</v>
      </c>
      <c r="K574" s="48">
        <v>35.21</v>
      </c>
      <c r="L574" s="3">
        <v>52000</v>
      </c>
      <c r="M574">
        <f t="shared" si="73"/>
        <v>4.7160033436347994</v>
      </c>
      <c r="N574" s="9">
        <v>101000</v>
      </c>
      <c r="O574" s="53">
        <v>73</v>
      </c>
      <c r="P574" s="53">
        <v>22.4</v>
      </c>
      <c r="Q574" s="53">
        <v>4.5999999999999996</v>
      </c>
      <c r="R574" s="63">
        <v>13121.5</v>
      </c>
      <c r="S574">
        <f t="shared" si="74"/>
        <v>4.117983484771826</v>
      </c>
      <c r="T574" s="27">
        <v>48000</v>
      </c>
      <c r="U574">
        <f t="shared" si="75"/>
        <v>4.6812412373755876</v>
      </c>
      <c r="V574">
        <v>3505</v>
      </c>
      <c r="W574">
        <f t="shared" si="76"/>
        <v>3.5446880223026773</v>
      </c>
      <c r="X574">
        <v>14.5</v>
      </c>
      <c r="Y574">
        <f t="shared" si="77"/>
        <v>1.1613680022349748</v>
      </c>
      <c r="Z574">
        <v>2.4</v>
      </c>
      <c r="AA574">
        <f t="shared" si="78"/>
        <v>0.38021124171160603</v>
      </c>
      <c r="AB574">
        <v>1.3</v>
      </c>
      <c r="AC574">
        <f t="shared" si="79"/>
        <v>0.11394335230683679</v>
      </c>
      <c r="AD574" s="71">
        <v>110</v>
      </c>
      <c r="AE574">
        <f t="shared" si="80"/>
        <v>2.0413926851582249</v>
      </c>
      <c r="AF574" s="15">
        <v>40</v>
      </c>
      <c r="AG574">
        <f t="shared" si="81"/>
        <v>1.6020599913279623</v>
      </c>
      <c r="AH574" s="18">
        <v>9.1999999999999993</v>
      </c>
    </row>
    <row r="575" spans="1:34" ht="16" x14ac:dyDescent="0.2">
      <c r="A575" s="2" t="s">
        <v>600</v>
      </c>
      <c r="B575" s="3">
        <v>84000</v>
      </c>
      <c r="C575">
        <v>4.4077999999999999</v>
      </c>
      <c r="D575" s="48">
        <v>4.6734999999999998</v>
      </c>
      <c r="F575" s="48">
        <v>3.1329999999999996</v>
      </c>
      <c r="G575" s="48">
        <v>13.300999999999998</v>
      </c>
      <c r="H575" s="5">
        <v>13.8</v>
      </c>
      <c r="I575" s="48">
        <v>25.25</v>
      </c>
      <c r="J575" s="48">
        <v>37.58</v>
      </c>
      <c r="K575" s="48">
        <v>37.18</v>
      </c>
      <c r="L575" s="3">
        <v>11000</v>
      </c>
      <c r="M575">
        <f t="shared" si="73"/>
        <v>4.0413926851582254</v>
      </c>
      <c r="N575" s="9">
        <v>80000</v>
      </c>
      <c r="O575" s="53">
        <v>70</v>
      </c>
      <c r="P575" s="53">
        <v>25</v>
      </c>
      <c r="Q575" s="53">
        <v>5</v>
      </c>
      <c r="R575" s="63">
        <v>9479.5</v>
      </c>
      <c r="S575">
        <f t="shared" si="74"/>
        <v>3.976785430906884</v>
      </c>
      <c r="T575" s="27">
        <v>262000</v>
      </c>
      <c r="U575">
        <f t="shared" si="75"/>
        <v>5.4183012913197457</v>
      </c>
      <c r="V575">
        <v>3110</v>
      </c>
      <c r="W575">
        <f t="shared" si="76"/>
        <v>3.4927603890268375</v>
      </c>
      <c r="X575">
        <v>3</v>
      </c>
      <c r="Y575">
        <f t="shared" si="77"/>
        <v>0.47712125471966244</v>
      </c>
      <c r="Z575">
        <v>13.1</v>
      </c>
      <c r="AA575">
        <f t="shared" si="78"/>
        <v>1.1172712956557642</v>
      </c>
      <c r="AB575">
        <v>0.2</v>
      </c>
      <c r="AC575">
        <f t="shared" si="79"/>
        <v>-0.69897000433601875</v>
      </c>
      <c r="AD575" s="13">
        <v>240</v>
      </c>
      <c r="AE575">
        <f t="shared" si="80"/>
        <v>2.3802112417116059</v>
      </c>
      <c r="AF575" s="15"/>
      <c r="AG575" t="e">
        <f t="shared" si="81"/>
        <v>#NUM!</v>
      </c>
      <c r="AH575" s="18">
        <v>8.1</v>
      </c>
    </row>
    <row r="576" spans="1:34" ht="16" x14ac:dyDescent="0.2">
      <c r="A576" s="2" t="s">
        <v>601</v>
      </c>
      <c r="B576" s="3">
        <v>150000</v>
      </c>
      <c r="C576">
        <v>4.1657999999999999</v>
      </c>
      <c r="D576" s="48">
        <v>4.6165000000000003</v>
      </c>
      <c r="F576" s="48">
        <v>2.9668000000000001</v>
      </c>
      <c r="G576" s="48">
        <v>12.847799999999998</v>
      </c>
      <c r="H576" s="5">
        <v>14.48</v>
      </c>
      <c r="I576" s="48">
        <v>24.46</v>
      </c>
      <c r="J576" s="48">
        <v>36.94</v>
      </c>
      <c r="K576" s="48">
        <v>38.6</v>
      </c>
      <c r="L576" s="3">
        <v>4000</v>
      </c>
      <c r="M576">
        <f t="shared" si="73"/>
        <v>3.6020599913279625</v>
      </c>
      <c r="N576" s="9">
        <v>132000</v>
      </c>
      <c r="O576" s="53">
        <v>72.2</v>
      </c>
      <c r="P576" s="53">
        <v>21.2</v>
      </c>
      <c r="Q576" s="53">
        <v>6.6000000000000005</v>
      </c>
      <c r="R576" s="63">
        <v>7360</v>
      </c>
      <c r="S576">
        <f t="shared" si="74"/>
        <v>3.8668778143374989</v>
      </c>
      <c r="T576" s="27">
        <v>41000</v>
      </c>
      <c r="U576">
        <f t="shared" si="75"/>
        <v>4.6127838567197355</v>
      </c>
      <c r="V576">
        <v>3480</v>
      </c>
      <c r="W576">
        <f t="shared" si="76"/>
        <v>3.5415792439465807</v>
      </c>
      <c r="X576">
        <v>65.5</v>
      </c>
      <c r="Y576">
        <f t="shared" si="77"/>
        <v>1.816241299991783</v>
      </c>
      <c r="Z576">
        <v>13.1</v>
      </c>
      <c r="AA576">
        <f t="shared" si="78"/>
        <v>1.1172712956557642</v>
      </c>
      <c r="AB576">
        <v>4.8</v>
      </c>
      <c r="AC576">
        <f t="shared" si="79"/>
        <v>0.68124123737558717</v>
      </c>
      <c r="AD576" s="13">
        <v>270</v>
      </c>
      <c r="AE576">
        <f t="shared" si="80"/>
        <v>2.4313637641589874</v>
      </c>
      <c r="AF576" s="15">
        <v>230</v>
      </c>
      <c r="AG576">
        <f t="shared" si="81"/>
        <v>2.3617278360175931</v>
      </c>
      <c r="AH576" s="18">
        <v>8.1999999999999993</v>
      </c>
    </row>
    <row r="577" spans="1:34" ht="16" x14ac:dyDescent="0.2">
      <c r="A577" s="2" t="s">
        <v>602</v>
      </c>
      <c r="B577" s="3">
        <v>131000</v>
      </c>
      <c r="C577">
        <v>4.2888999999999999</v>
      </c>
      <c r="D577" s="48">
        <v>4.6661000000000001</v>
      </c>
      <c r="F577" s="48">
        <v>3.1690999999999998</v>
      </c>
      <c r="G577" s="48">
        <v>13.253399999999999</v>
      </c>
      <c r="H577" s="5">
        <v>9.8699999999999992</v>
      </c>
      <c r="I577" s="48">
        <v>25.900000000000002</v>
      </c>
      <c r="J577" s="48">
        <v>38.369999999999997</v>
      </c>
      <c r="K577" s="48">
        <v>35.729999999999997</v>
      </c>
      <c r="L577" s="3">
        <v>5000</v>
      </c>
      <c r="M577">
        <f t="shared" si="73"/>
        <v>3.6989700043360187</v>
      </c>
      <c r="N577" s="9">
        <v>115000</v>
      </c>
      <c r="O577" s="53">
        <v>61.8</v>
      </c>
      <c r="P577" s="53">
        <v>29.5</v>
      </c>
      <c r="Q577" s="53">
        <v>8.6999999999999993</v>
      </c>
      <c r="R577" s="63">
        <v>8743</v>
      </c>
      <c r="S577">
        <f t="shared" si="74"/>
        <v>3.9416604783883922</v>
      </c>
      <c r="T577" s="27">
        <v>12549.5</v>
      </c>
      <c r="U577">
        <f t="shared" si="75"/>
        <v>4.0986264229033749</v>
      </c>
      <c r="V577">
        <v>5615</v>
      </c>
      <c r="W577">
        <f t="shared" si="76"/>
        <v>3.7493497605974766</v>
      </c>
      <c r="X577">
        <v>7.5</v>
      </c>
      <c r="Y577">
        <f t="shared" si="77"/>
        <v>0.87506126339170009</v>
      </c>
      <c r="Z577">
        <v>3.7</v>
      </c>
      <c r="AA577">
        <f t="shared" si="78"/>
        <v>0.56820172406699498</v>
      </c>
      <c r="AB577">
        <v>0.9</v>
      </c>
      <c r="AC577">
        <f t="shared" si="79"/>
        <v>-4.5757490560675115E-2</v>
      </c>
      <c r="AD577" s="13">
        <v>38</v>
      </c>
      <c r="AE577">
        <f t="shared" si="80"/>
        <v>1.5797835966168101</v>
      </c>
      <c r="AF577" s="15">
        <v>20</v>
      </c>
      <c r="AG577">
        <f t="shared" si="81"/>
        <v>1.3010299956639813</v>
      </c>
      <c r="AH577" s="18">
        <v>9.1999999999999993</v>
      </c>
    </row>
    <row r="578" spans="1:34" ht="16" x14ac:dyDescent="0.2">
      <c r="A578" s="2" t="s">
        <v>603</v>
      </c>
      <c r="B578" s="3">
        <v>204000</v>
      </c>
      <c r="C578">
        <v>4.5147000000000004</v>
      </c>
      <c r="D578" s="48">
        <v>4.6055999999999999</v>
      </c>
      <c r="F578" s="48">
        <v>3.4104000000000001</v>
      </c>
      <c r="G578" s="48">
        <v>13.660400000000001</v>
      </c>
      <c r="H578" s="5">
        <v>12.14</v>
      </c>
      <c r="I578" s="48">
        <v>28.850000000000005</v>
      </c>
      <c r="J578" s="48">
        <v>40.26</v>
      </c>
      <c r="K578" s="48">
        <v>30.879999999999995</v>
      </c>
      <c r="L578" s="3">
        <v>1000</v>
      </c>
      <c r="M578">
        <f t="shared" si="73"/>
        <v>3</v>
      </c>
      <c r="N578" s="9">
        <v>198000</v>
      </c>
      <c r="O578" s="53">
        <v>72.2</v>
      </c>
      <c r="P578" s="53">
        <v>23.1</v>
      </c>
      <c r="Q578" s="53">
        <v>4.7</v>
      </c>
      <c r="R578" s="63">
        <v>1650</v>
      </c>
      <c r="S578">
        <f t="shared" si="74"/>
        <v>3.2174839442139063</v>
      </c>
      <c r="T578" s="27">
        <v>1370</v>
      </c>
      <c r="U578">
        <f t="shared" si="75"/>
        <v>3.1367205671564067</v>
      </c>
      <c r="V578">
        <v>110</v>
      </c>
      <c r="W578">
        <f t="shared" si="76"/>
        <v>2.0413926851582249</v>
      </c>
      <c r="X578">
        <v>27.5</v>
      </c>
      <c r="Y578">
        <f t="shared" si="77"/>
        <v>1.4393326938302626</v>
      </c>
      <c r="Z578">
        <v>19.899999999999999</v>
      </c>
      <c r="AA578">
        <f t="shared" si="78"/>
        <v>1.2988530764097066</v>
      </c>
      <c r="AB578">
        <v>5.1111111111111107</v>
      </c>
      <c r="AC578">
        <f t="shared" si="79"/>
        <v>0.70851532224224911</v>
      </c>
      <c r="AD578" s="72">
        <v>2400</v>
      </c>
      <c r="AE578">
        <f t="shared" si="80"/>
        <v>3.3802112417116059</v>
      </c>
      <c r="AF578" s="15">
        <v>60</v>
      </c>
      <c r="AG578">
        <f t="shared" si="81"/>
        <v>1.7781512503836436</v>
      </c>
      <c r="AH578" s="18">
        <v>8.8000000000000007</v>
      </c>
    </row>
    <row r="579" spans="1:34" ht="16" x14ac:dyDescent="0.2">
      <c r="A579" s="2" t="s">
        <v>604</v>
      </c>
      <c r="B579" s="3">
        <v>116000</v>
      </c>
      <c r="C579">
        <v>4.4252000000000002</v>
      </c>
      <c r="D579" s="48">
        <v>4.6444000000000001</v>
      </c>
      <c r="F579" s="48">
        <v>3.3231999999999999</v>
      </c>
      <c r="G579" s="48">
        <v>13.5059</v>
      </c>
      <c r="H579" s="5">
        <v>10.5</v>
      </c>
      <c r="I579" s="48">
        <v>29.100000000000005</v>
      </c>
      <c r="J579" s="48">
        <v>40.9</v>
      </c>
      <c r="K579" s="48">
        <v>30</v>
      </c>
      <c r="L579" s="3">
        <v>1000</v>
      </c>
      <c r="M579">
        <f t="shared" si="73"/>
        <v>3</v>
      </c>
      <c r="N579" s="9">
        <v>101000</v>
      </c>
      <c r="O579" s="53">
        <v>75.5</v>
      </c>
      <c r="P579" s="53">
        <v>19.899999999999999</v>
      </c>
      <c r="Q579" s="53">
        <v>4.5999999999999996</v>
      </c>
      <c r="R579" s="63">
        <v>590</v>
      </c>
      <c r="S579">
        <f t="shared" si="74"/>
        <v>2.7708520116421442</v>
      </c>
      <c r="T579" s="27">
        <v>730</v>
      </c>
      <c r="U579">
        <f t="shared" si="75"/>
        <v>2.8633228601204559</v>
      </c>
      <c r="V579">
        <v>20</v>
      </c>
      <c r="W579">
        <f t="shared" si="76"/>
        <v>1.3010299956639813</v>
      </c>
      <c r="X579">
        <v>7</v>
      </c>
      <c r="Y579">
        <f t="shared" si="77"/>
        <v>0.84509804001425681</v>
      </c>
      <c r="Z579">
        <v>3</v>
      </c>
      <c r="AA579">
        <f t="shared" si="78"/>
        <v>0.47712125471966244</v>
      </c>
      <c r="AB579">
        <v>3.8888888888888888</v>
      </c>
      <c r="AC579">
        <f t="shared" si="79"/>
        <v>0.5898255349109508</v>
      </c>
      <c r="AD579" s="13">
        <v>240</v>
      </c>
      <c r="AE579">
        <f t="shared" si="80"/>
        <v>2.3802112417116059</v>
      </c>
      <c r="AF579" s="15">
        <v>20</v>
      </c>
      <c r="AG579">
        <f t="shared" si="81"/>
        <v>1.3010299956639813</v>
      </c>
      <c r="AH579" s="18">
        <v>9.1</v>
      </c>
    </row>
    <row r="580" spans="1:34" ht="16" x14ac:dyDescent="0.2">
      <c r="A580" s="2" t="s">
        <v>605</v>
      </c>
      <c r="B580" s="3">
        <v>96000</v>
      </c>
      <c r="C580">
        <v>4.2798999999999996</v>
      </c>
      <c r="D580" s="48">
        <v>4.6452999999999998</v>
      </c>
      <c r="F580" s="48">
        <v>3.1947000000000001</v>
      </c>
      <c r="G580" s="48">
        <v>13.2104</v>
      </c>
      <c r="H580" s="5">
        <v>9.5399999999999991</v>
      </c>
      <c r="I580" s="48">
        <v>28.48</v>
      </c>
      <c r="J580" s="48">
        <v>40.729999999999997</v>
      </c>
      <c r="K580" s="48">
        <v>30.8</v>
      </c>
      <c r="L580" s="3">
        <v>1000</v>
      </c>
      <c r="M580">
        <f t="shared" ref="M580:M595" si="82">LOG(L580)</f>
        <v>3</v>
      </c>
      <c r="N580" s="9">
        <v>68000</v>
      </c>
      <c r="O580" s="53">
        <v>67.3</v>
      </c>
      <c r="P580" s="53">
        <v>24.8</v>
      </c>
      <c r="Q580" s="53">
        <v>7.9</v>
      </c>
      <c r="R580" s="63">
        <v>300</v>
      </c>
      <c r="S580">
        <f t="shared" ref="S580:S595" si="83">LOG(R580)</f>
        <v>2.4771212547196626</v>
      </c>
      <c r="T580" s="27">
        <v>340</v>
      </c>
      <c r="U580">
        <f t="shared" ref="U580:U595" si="84">LOG(T580)</f>
        <v>2.5314789170422549</v>
      </c>
      <c r="V580">
        <v>20</v>
      </c>
      <c r="W580">
        <f t="shared" ref="W580:W595" si="85">LOG(V580)</f>
        <v>1.3010299956639813</v>
      </c>
      <c r="X580">
        <v>7</v>
      </c>
      <c r="Y580">
        <f t="shared" ref="Y580:Y595" si="86">LOG(X580)</f>
        <v>0.84509804001425681</v>
      </c>
      <c r="Z580">
        <v>3.1</v>
      </c>
      <c r="AA580">
        <f t="shared" ref="AA580:AA595" si="87">LOG(Z580)</f>
        <v>0.49136169383427269</v>
      </c>
      <c r="AB580">
        <v>0.8</v>
      </c>
      <c r="AC580">
        <f t="shared" ref="AC580:AC595" si="88">LOG(AB580)</f>
        <v>-9.6910013008056392E-2</v>
      </c>
      <c r="AD580" s="13">
        <v>190</v>
      </c>
      <c r="AE580">
        <f t="shared" ref="AE580:AE595" si="89">LOG(AD580)</f>
        <v>2.2787536009528289</v>
      </c>
      <c r="AF580" s="15"/>
      <c r="AG580" t="e">
        <f t="shared" si="81"/>
        <v>#NUM!</v>
      </c>
      <c r="AH580" s="18">
        <v>9.4</v>
      </c>
    </row>
    <row r="581" spans="1:34" ht="16" x14ac:dyDescent="0.2">
      <c r="A581" s="2" t="s">
        <v>606</v>
      </c>
      <c r="B581" s="3">
        <v>112000</v>
      </c>
      <c r="C581">
        <v>4.1984000000000004</v>
      </c>
      <c r="D581" s="48">
        <v>4.6337999999999999</v>
      </c>
      <c r="F581" s="48">
        <v>3.3445999999999998</v>
      </c>
      <c r="G581" s="48">
        <v>13.278299999999998</v>
      </c>
      <c r="H581" s="5">
        <v>13.35</v>
      </c>
      <c r="I581" s="48">
        <v>29.24</v>
      </c>
      <c r="J581" s="48">
        <v>40.130000000000003</v>
      </c>
      <c r="K581" s="48">
        <v>30.630000000000003</v>
      </c>
      <c r="L581" s="3">
        <v>3000</v>
      </c>
      <c r="M581">
        <f t="shared" si="82"/>
        <v>3.4771212547196626</v>
      </c>
      <c r="N581" s="9">
        <v>113000</v>
      </c>
      <c r="O581" s="53">
        <v>72.5</v>
      </c>
      <c r="P581" s="53">
        <v>12.6</v>
      </c>
      <c r="Q581" s="53">
        <v>15</v>
      </c>
      <c r="R581" s="63">
        <v>960</v>
      </c>
      <c r="S581">
        <f t="shared" si="83"/>
        <v>2.9822712330395684</v>
      </c>
      <c r="T581" s="27">
        <v>3550</v>
      </c>
      <c r="U581">
        <f t="shared" si="84"/>
        <v>3.5502283530550942</v>
      </c>
      <c r="V581">
        <v>225</v>
      </c>
      <c r="W581">
        <f t="shared" si="85"/>
        <v>2.3521825181113627</v>
      </c>
      <c r="X581">
        <v>14.5</v>
      </c>
      <c r="Y581">
        <f t="shared" si="86"/>
        <v>1.1613680022349748</v>
      </c>
      <c r="Z581">
        <v>4</v>
      </c>
      <c r="AA581">
        <f t="shared" si="87"/>
        <v>0.6020599913279624</v>
      </c>
      <c r="AB581">
        <v>1.6</v>
      </c>
      <c r="AC581">
        <f t="shared" si="88"/>
        <v>0.20411998265592479</v>
      </c>
      <c r="AD581" s="13">
        <v>260</v>
      </c>
      <c r="AE581">
        <f t="shared" si="89"/>
        <v>2.4149733479708178</v>
      </c>
      <c r="AF581" s="15"/>
      <c r="AG581" t="e">
        <f t="shared" ref="AG581:AG595" si="90">LOG(AF581)</f>
        <v>#NUM!</v>
      </c>
      <c r="AH581" s="18">
        <v>9.1</v>
      </c>
    </row>
    <row r="582" spans="1:34" ht="16" x14ac:dyDescent="0.2">
      <c r="A582" s="2" t="s">
        <v>607</v>
      </c>
      <c r="B582" s="3">
        <v>134000</v>
      </c>
      <c r="C582">
        <v>4.1376999999999997</v>
      </c>
      <c r="D582" s="48">
        <v>4.6574</v>
      </c>
      <c r="F582" s="48">
        <v>3.2871999999999999</v>
      </c>
      <c r="G582" s="48">
        <v>13.217599999999999</v>
      </c>
      <c r="H582" s="5">
        <v>13.08</v>
      </c>
      <c r="I582" s="48">
        <v>28.58</v>
      </c>
      <c r="J582" s="48">
        <v>39.22</v>
      </c>
      <c r="K582" s="48">
        <v>32.200000000000003</v>
      </c>
      <c r="L582" s="3">
        <v>2000</v>
      </c>
      <c r="M582">
        <f t="shared" si="82"/>
        <v>3.3010299956639813</v>
      </c>
      <c r="N582" s="9">
        <v>104000</v>
      </c>
      <c r="O582" s="53">
        <v>76.900000000000006</v>
      </c>
      <c r="P582" s="53">
        <v>18.600000000000001</v>
      </c>
      <c r="Q582" s="53">
        <v>4.5</v>
      </c>
      <c r="R582" s="63">
        <v>1620</v>
      </c>
      <c r="S582">
        <f t="shared" si="83"/>
        <v>3.2095150145426308</v>
      </c>
      <c r="T582" s="27">
        <v>2130</v>
      </c>
      <c r="U582">
        <f t="shared" si="84"/>
        <v>3.3283796034387376</v>
      </c>
      <c r="V582">
        <v>760</v>
      </c>
      <c r="W582">
        <f t="shared" si="85"/>
        <v>2.8808135922807914</v>
      </c>
      <c r="X582">
        <v>8</v>
      </c>
      <c r="Y582">
        <f t="shared" si="86"/>
        <v>0.90308998699194354</v>
      </c>
      <c r="Z582">
        <v>8.9</v>
      </c>
      <c r="AA582">
        <f t="shared" si="87"/>
        <v>0.9493900066449128</v>
      </c>
      <c r="AB582">
        <v>5.4</v>
      </c>
      <c r="AC582">
        <f t="shared" si="88"/>
        <v>0.7323937598229685</v>
      </c>
      <c r="AD582" s="13">
        <v>400</v>
      </c>
      <c r="AE582">
        <f t="shared" si="89"/>
        <v>2.6020599913279625</v>
      </c>
      <c r="AF582" s="15"/>
      <c r="AG582" t="e">
        <f t="shared" si="90"/>
        <v>#NUM!</v>
      </c>
      <c r="AH582" s="18">
        <v>6.3</v>
      </c>
    </row>
    <row r="583" spans="1:34" ht="16" x14ac:dyDescent="0.2">
      <c r="A583" s="2" t="s">
        <v>608</v>
      </c>
      <c r="B583" s="3">
        <v>131000</v>
      </c>
      <c r="C583">
        <v>4.4653</v>
      </c>
      <c r="D583" s="48">
        <v>4.6372999999999998</v>
      </c>
      <c r="F583" s="48">
        <v>3.3727</v>
      </c>
      <c r="G583" s="48">
        <v>13.623799999999999</v>
      </c>
      <c r="H583" s="5">
        <v>12.77</v>
      </c>
      <c r="I583" s="48">
        <v>28.999999999999996</v>
      </c>
      <c r="J583" s="48">
        <v>40.729999999999997</v>
      </c>
      <c r="K583" s="48">
        <v>30.269999999999996</v>
      </c>
      <c r="L583" s="3">
        <v>1000</v>
      </c>
      <c r="M583">
        <f t="shared" si="82"/>
        <v>3</v>
      </c>
      <c r="N583" s="9">
        <v>89000</v>
      </c>
      <c r="O583" s="53">
        <v>63.9</v>
      </c>
      <c r="P583" s="53">
        <v>26.3</v>
      </c>
      <c r="Q583" s="53">
        <v>9.8000000000000007</v>
      </c>
      <c r="R583" s="63">
        <v>1110</v>
      </c>
      <c r="S583">
        <f t="shared" si="83"/>
        <v>3.0453229787866576</v>
      </c>
      <c r="T583" s="27">
        <v>1820</v>
      </c>
      <c r="U583">
        <f t="shared" si="84"/>
        <v>3.2600713879850747</v>
      </c>
      <c r="V583">
        <v>245</v>
      </c>
      <c r="W583">
        <f t="shared" si="85"/>
        <v>2.3891660843645326</v>
      </c>
      <c r="X583">
        <v>18</v>
      </c>
      <c r="Y583">
        <f t="shared" si="86"/>
        <v>1.255272505103306</v>
      </c>
      <c r="Z583">
        <v>16.8</v>
      </c>
      <c r="AA583">
        <f t="shared" si="87"/>
        <v>1.2253092817258628</v>
      </c>
      <c r="AB583">
        <v>6.2</v>
      </c>
      <c r="AC583">
        <f t="shared" si="88"/>
        <v>0.79239168949825389</v>
      </c>
      <c r="AD583" s="13">
        <v>37</v>
      </c>
      <c r="AE583">
        <f t="shared" si="89"/>
        <v>1.568201724066995</v>
      </c>
      <c r="AF583" s="15"/>
      <c r="AG583" t="e">
        <f t="shared" si="90"/>
        <v>#NUM!</v>
      </c>
      <c r="AH583" s="18">
        <v>9.5</v>
      </c>
    </row>
    <row r="584" spans="1:34" ht="16" x14ac:dyDescent="0.2">
      <c r="A584" s="2" t="s">
        <v>609</v>
      </c>
      <c r="B584" s="3">
        <v>108000</v>
      </c>
      <c r="C584">
        <v>5.0431999999999997</v>
      </c>
      <c r="D584" s="48">
        <v>4.4497</v>
      </c>
      <c r="F584" s="48">
        <v>3.8786999999999994</v>
      </c>
      <c r="G584" s="48">
        <v>14.529500000000001</v>
      </c>
      <c r="H584" s="5">
        <v>13.05</v>
      </c>
      <c r="I584" s="48">
        <v>29.65</v>
      </c>
      <c r="J584" s="48">
        <v>39.32</v>
      </c>
      <c r="K584" s="48">
        <v>31.03</v>
      </c>
      <c r="L584" s="3">
        <v>2000</v>
      </c>
      <c r="M584">
        <f t="shared" si="82"/>
        <v>3.3010299956639813</v>
      </c>
      <c r="N584" s="9">
        <v>82000</v>
      </c>
      <c r="O584" s="53">
        <v>72.599999999999994</v>
      </c>
      <c r="P584" s="53">
        <v>19.399999999999999</v>
      </c>
      <c r="Q584" s="53">
        <v>8.1</v>
      </c>
      <c r="R584" s="63">
        <v>170</v>
      </c>
      <c r="S584">
        <f t="shared" si="83"/>
        <v>2.2304489213782741</v>
      </c>
      <c r="T584" s="27">
        <v>180</v>
      </c>
      <c r="U584">
        <f t="shared" si="84"/>
        <v>2.255272505103306</v>
      </c>
      <c r="V584">
        <v>35</v>
      </c>
      <c r="W584">
        <f t="shared" si="85"/>
        <v>1.5440680443502757</v>
      </c>
      <c r="X584">
        <v>3</v>
      </c>
      <c r="Y584">
        <f t="shared" si="86"/>
        <v>0.47712125471966244</v>
      </c>
      <c r="Z584">
        <v>5.6</v>
      </c>
      <c r="AA584">
        <f t="shared" si="87"/>
        <v>0.74818802700620035</v>
      </c>
      <c r="AB584">
        <v>0.5</v>
      </c>
      <c r="AC584">
        <f t="shared" si="88"/>
        <v>-0.3010299956639812</v>
      </c>
      <c r="AD584" s="13">
        <v>390</v>
      </c>
      <c r="AE584">
        <f t="shared" si="89"/>
        <v>2.5910646070264991</v>
      </c>
      <c r="AF584" s="15">
        <v>70</v>
      </c>
      <c r="AG584">
        <f t="shared" si="90"/>
        <v>1.8450980400142569</v>
      </c>
      <c r="AH584" s="18">
        <v>8.9</v>
      </c>
    </row>
    <row r="585" spans="1:34" ht="16" x14ac:dyDescent="0.2">
      <c r="A585" s="2" t="s">
        <v>610</v>
      </c>
      <c r="B585" s="3">
        <v>51000</v>
      </c>
      <c r="C585">
        <v>5.2251000000000003</v>
      </c>
      <c r="D585" s="48">
        <v>4.5090000000000003</v>
      </c>
      <c r="F585" s="48">
        <v>3.7601000000000004</v>
      </c>
      <c r="G585" s="48">
        <v>14.631500000000001</v>
      </c>
      <c r="H585" s="5">
        <v>12.82</v>
      </c>
      <c r="I585" s="48">
        <v>28.610000000000003</v>
      </c>
      <c r="J585" s="48">
        <v>40.200000000000003</v>
      </c>
      <c r="K585" s="48">
        <v>31.19</v>
      </c>
      <c r="L585" s="3">
        <v>84000</v>
      </c>
      <c r="M585">
        <f t="shared" si="82"/>
        <v>4.924279286061882</v>
      </c>
      <c r="N585" s="9">
        <v>59000</v>
      </c>
      <c r="O585" s="53">
        <v>65.900000000000006</v>
      </c>
      <c r="P585" s="53">
        <v>21.6</v>
      </c>
      <c r="Q585" s="53">
        <v>12.5</v>
      </c>
      <c r="R585" s="63">
        <v>920</v>
      </c>
      <c r="S585">
        <f t="shared" si="83"/>
        <v>2.9637878273455551</v>
      </c>
      <c r="T585" s="27">
        <v>7320.5</v>
      </c>
      <c r="U585">
        <f t="shared" si="84"/>
        <v>3.8645407449689189</v>
      </c>
      <c r="V585">
        <v>5</v>
      </c>
      <c r="W585">
        <f t="shared" si="85"/>
        <v>0.69897000433601886</v>
      </c>
      <c r="X585">
        <v>4</v>
      </c>
      <c r="Y585">
        <f t="shared" si="86"/>
        <v>0.6020599913279624</v>
      </c>
      <c r="Z585">
        <v>3.7</v>
      </c>
      <c r="AA585">
        <f t="shared" si="87"/>
        <v>0.56820172406699498</v>
      </c>
      <c r="AB585">
        <v>2.5000000000000001E-2</v>
      </c>
      <c r="AD585" s="71">
        <v>1800</v>
      </c>
      <c r="AE585">
        <f t="shared" si="89"/>
        <v>3.255272505103306</v>
      </c>
      <c r="AF585" s="15">
        <v>50</v>
      </c>
      <c r="AG585">
        <f t="shared" si="90"/>
        <v>1.6989700043360187</v>
      </c>
      <c r="AH585" s="18">
        <v>8.1</v>
      </c>
    </row>
    <row r="586" spans="1:34" ht="16" x14ac:dyDescent="0.2">
      <c r="A586" s="2" t="s">
        <v>611</v>
      </c>
      <c r="B586" s="3">
        <v>99000</v>
      </c>
      <c r="C586">
        <v>5.4565000000000001</v>
      </c>
      <c r="D586" s="48">
        <v>4.6226000000000003</v>
      </c>
      <c r="F586" s="48">
        <v>3.9990999999999999</v>
      </c>
      <c r="G586" s="48">
        <v>15.2644</v>
      </c>
      <c r="H586" s="5">
        <v>11.67</v>
      </c>
      <c r="I586" s="48">
        <v>29.549999999999997</v>
      </c>
      <c r="J586" s="48">
        <v>40.840000000000003</v>
      </c>
      <c r="K586" s="48">
        <v>29.609999999999996</v>
      </c>
      <c r="L586" s="3">
        <v>16000</v>
      </c>
      <c r="M586">
        <f t="shared" si="82"/>
        <v>4.204119982655925</v>
      </c>
      <c r="N586" s="9">
        <v>90000</v>
      </c>
      <c r="O586" s="53">
        <v>64.400000000000006</v>
      </c>
      <c r="P586" s="53">
        <v>23</v>
      </c>
      <c r="Q586" s="53">
        <v>12.6</v>
      </c>
      <c r="R586" s="63">
        <v>1600</v>
      </c>
      <c r="S586">
        <f t="shared" si="83"/>
        <v>3.2041199826559246</v>
      </c>
      <c r="T586" s="27">
        <v>33000</v>
      </c>
      <c r="U586">
        <f t="shared" si="84"/>
        <v>4.5185139398778871</v>
      </c>
      <c r="V586">
        <v>20</v>
      </c>
      <c r="W586">
        <f t="shared" si="85"/>
        <v>1.3010299956639813</v>
      </c>
      <c r="X586">
        <v>8.5</v>
      </c>
      <c r="Y586">
        <f t="shared" si="86"/>
        <v>0.92941892571429274</v>
      </c>
      <c r="Z586">
        <v>0.5</v>
      </c>
      <c r="AA586">
        <f t="shared" si="87"/>
        <v>-0.3010299956639812</v>
      </c>
      <c r="AB586">
        <v>0.2</v>
      </c>
      <c r="AC586">
        <f t="shared" si="88"/>
        <v>-0.69897000433601875</v>
      </c>
      <c r="AD586" s="13">
        <v>700</v>
      </c>
      <c r="AE586">
        <f t="shared" si="89"/>
        <v>2.8450980400142569</v>
      </c>
      <c r="AF586" s="15"/>
      <c r="AG586" t="e">
        <f t="shared" si="90"/>
        <v>#NUM!</v>
      </c>
      <c r="AH586" s="18">
        <v>9.6999999999999993</v>
      </c>
    </row>
    <row r="587" spans="1:34" ht="16" x14ac:dyDescent="0.2">
      <c r="A587" s="2" t="s">
        <v>612</v>
      </c>
      <c r="B587" s="3">
        <v>85000</v>
      </c>
      <c r="C587">
        <v>5.3994</v>
      </c>
      <c r="D587" s="48">
        <v>4.5509000000000004</v>
      </c>
      <c r="F587" s="48">
        <v>3.9267999999999996</v>
      </c>
      <c r="G587" s="48">
        <v>15.0334</v>
      </c>
      <c r="H587" s="5">
        <v>11.04</v>
      </c>
      <c r="I587" s="48">
        <v>29.74</v>
      </c>
      <c r="J587" s="48">
        <v>38.270000000000003</v>
      </c>
      <c r="K587" s="48">
        <v>31.989999999999995</v>
      </c>
      <c r="L587" s="3">
        <v>1000</v>
      </c>
      <c r="M587">
        <f t="shared" si="82"/>
        <v>3</v>
      </c>
      <c r="N587" s="9">
        <v>86000</v>
      </c>
      <c r="O587" s="53">
        <v>65.900000000000006</v>
      </c>
      <c r="P587" s="53">
        <v>28.7</v>
      </c>
      <c r="Q587" s="53">
        <v>5.4</v>
      </c>
      <c r="R587" s="63">
        <v>220</v>
      </c>
      <c r="S587">
        <f t="shared" si="83"/>
        <v>2.3424226808222062</v>
      </c>
      <c r="T587" s="27">
        <v>2573.5</v>
      </c>
      <c r="U587">
        <f t="shared" si="84"/>
        <v>3.4105241725861886</v>
      </c>
      <c r="V587">
        <v>15</v>
      </c>
      <c r="W587">
        <f t="shared" si="85"/>
        <v>1.1760912590556813</v>
      </c>
      <c r="X587">
        <v>1.5</v>
      </c>
      <c r="Y587">
        <f t="shared" si="86"/>
        <v>0.17609125905568124</v>
      </c>
      <c r="Z587">
        <v>0.9</v>
      </c>
      <c r="AA587">
        <f t="shared" si="87"/>
        <v>-4.5757490560675115E-2</v>
      </c>
      <c r="AB587">
        <v>2.5000000000000001E-2</v>
      </c>
      <c r="AD587" s="71">
        <v>1100</v>
      </c>
      <c r="AE587">
        <f t="shared" si="89"/>
        <v>3.0413926851582249</v>
      </c>
      <c r="AF587" s="15"/>
      <c r="AG587" t="e">
        <f t="shared" si="90"/>
        <v>#NUM!</v>
      </c>
      <c r="AH587" s="18">
        <v>9.1999999999999993</v>
      </c>
    </row>
    <row r="588" spans="1:34" ht="16" x14ac:dyDescent="0.2">
      <c r="A588" s="2" t="s">
        <v>613</v>
      </c>
      <c r="B588" s="3">
        <v>135000</v>
      </c>
      <c r="C588">
        <v>5.1276999999999999</v>
      </c>
      <c r="D588" s="48">
        <v>4.5387000000000004</v>
      </c>
      <c r="F588" s="48">
        <v>3.8976000000000002</v>
      </c>
      <c r="G588" s="48">
        <v>14.7072</v>
      </c>
      <c r="H588" s="5">
        <v>13.06</v>
      </c>
      <c r="I588" s="48">
        <v>28.01</v>
      </c>
      <c r="J588" s="48">
        <v>34.729999999999997</v>
      </c>
      <c r="K588" s="48">
        <v>37.26</v>
      </c>
      <c r="L588" s="3">
        <v>2000</v>
      </c>
      <c r="M588">
        <f t="shared" si="82"/>
        <v>3.3010299956639813</v>
      </c>
      <c r="N588" s="9">
        <v>95000</v>
      </c>
      <c r="O588" s="53">
        <v>65</v>
      </c>
      <c r="P588" s="53">
        <v>23.6</v>
      </c>
      <c r="Q588" s="53">
        <v>11.4</v>
      </c>
      <c r="R588" s="63">
        <v>580</v>
      </c>
      <c r="S588">
        <f t="shared" si="83"/>
        <v>2.7634279935629373</v>
      </c>
      <c r="T588" s="27">
        <v>880</v>
      </c>
      <c r="U588">
        <f t="shared" si="84"/>
        <v>2.9444826721501687</v>
      </c>
      <c r="V588">
        <v>65</v>
      </c>
      <c r="W588">
        <f t="shared" si="85"/>
        <v>1.8129133566428555</v>
      </c>
      <c r="X588">
        <v>1.5</v>
      </c>
      <c r="Y588">
        <f t="shared" si="86"/>
        <v>0.17609125905568124</v>
      </c>
      <c r="Z588">
        <v>1</v>
      </c>
      <c r="AA588">
        <f t="shared" si="87"/>
        <v>0</v>
      </c>
      <c r="AB588">
        <v>0.2</v>
      </c>
      <c r="AC588">
        <f t="shared" si="88"/>
        <v>-0.69897000433601875</v>
      </c>
      <c r="AD588" s="13">
        <v>270</v>
      </c>
      <c r="AE588">
        <f t="shared" si="89"/>
        <v>2.4313637641589874</v>
      </c>
      <c r="AF588" s="15"/>
      <c r="AG588" t="e">
        <f t="shared" si="90"/>
        <v>#NUM!</v>
      </c>
      <c r="AH588" s="18">
        <v>9.1</v>
      </c>
    </row>
    <row r="589" spans="1:34" ht="16" x14ac:dyDescent="0.2">
      <c r="A589" s="2" t="s">
        <v>614</v>
      </c>
      <c r="B589" s="3">
        <v>167000</v>
      </c>
      <c r="C589">
        <v>5.0186000000000002</v>
      </c>
      <c r="D589" s="48">
        <v>4.5179999999999998</v>
      </c>
      <c r="F589" s="48">
        <v>3.7859999999999996</v>
      </c>
      <c r="G589" s="48">
        <v>14.494400000000002</v>
      </c>
      <c r="H589" s="5">
        <v>12.05</v>
      </c>
      <c r="I589" s="48">
        <v>28.48</v>
      </c>
      <c r="J589" s="48">
        <v>35.93</v>
      </c>
      <c r="K589" s="48">
        <v>35.6</v>
      </c>
      <c r="L589" s="3">
        <v>2000</v>
      </c>
      <c r="M589">
        <f t="shared" si="82"/>
        <v>3.3010299956639813</v>
      </c>
      <c r="N589" s="9">
        <v>133000</v>
      </c>
      <c r="O589" s="53">
        <v>65</v>
      </c>
      <c r="P589" s="53">
        <v>29.5</v>
      </c>
      <c r="Q589" s="53">
        <v>5.5</v>
      </c>
      <c r="R589" s="63"/>
      <c r="T589" s="27">
        <v>9872.5</v>
      </c>
      <c r="U589">
        <f t="shared" si="84"/>
        <v>3.9944271424085818</v>
      </c>
      <c r="W589" t="e">
        <f t="shared" si="85"/>
        <v>#NUM!</v>
      </c>
      <c r="X589">
        <v>0.125</v>
      </c>
      <c r="Y589">
        <f t="shared" si="86"/>
        <v>-0.90308998699194354</v>
      </c>
      <c r="AB589">
        <v>0.2</v>
      </c>
      <c r="AC589">
        <f t="shared" si="88"/>
        <v>-0.69897000433601875</v>
      </c>
      <c r="AD589" s="13">
        <v>480</v>
      </c>
      <c r="AE589">
        <f t="shared" si="89"/>
        <v>2.6812412373755872</v>
      </c>
      <c r="AF589" s="15"/>
      <c r="AG589" t="e">
        <f t="shared" si="90"/>
        <v>#NUM!</v>
      </c>
      <c r="AH589" s="18">
        <v>9</v>
      </c>
    </row>
    <row r="590" spans="1:34" ht="16" x14ac:dyDescent="0.2">
      <c r="A590" s="2" t="s">
        <v>615</v>
      </c>
      <c r="B590" s="3">
        <v>213000</v>
      </c>
      <c r="C590">
        <v>5.4942000000000002</v>
      </c>
      <c r="D590" s="48">
        <v>4.2888999999999999</v>
      </c>
      <c r="F590" s="48">
        <v>4.2927</v>
      </c>
      <c r="G590" s="48">
        <v>15.255800000000001</v>
      </c>
      <c r="H590" s="5">
        <v>13.14</v>
      </c>
      <c r="I590" s="48">
        <v>30.219999999999995</v>
      </c>
      <c r="J590" s="48">
        <v>39.07</v>
      </c>
      <c r="K590" s="48">
        <v>30.709999999999997</v>
      </c>
      <c r="L590" s="3">
        <v>3000</v>
      </c>
      <c r="M590">
        <f t="shared" si="82"/>
        <v>3.4771212547196626</v>
      </c>
      <c r="N590" s="11"/>
      <c r="O590" s="54"/>
      <c r="P590" s="54"/>
      <c r="Q590" s="54"/>
      <c r="R590" s="63">
        <v>650</v>
      </c>
      <c r="S590">
        <f t="shared" si="83"/>
        <v>2.8129133566428557</v>
      </c>
      <c r="T590" s="27">
        <v>730</v>
      </c>
      <c r="U590">
        <f t="shared" si="84"/>
        <v>2.8633228601204559</v>
      </c>
      <c r="V590">
        <v>75</v>
      </c>
      <c r="W590">
        <f t="shared" si="85"/>
        <v>1.8750612633917001</v>
      </c>
      <c r="X590">
        <v>0.125</v>
      </c>
      <c r="Y590">
        <f t="shared" si="86"/>
        <v>-0.90308998699194354</v>
      </c>
      <c r="Z590">
        <v>1.6666666666666667</v>
      </c>
      <c r="AA590">
        <f t="shared" si="87"/>
        <v>0.22184874961635639</v>
      </c>
      <c r="AB590">
        <v>0.7</v>
      </c>
      <c r="AC590">
        <f t="shared" si="88"/>
        <v>-0.15490195998574319</v>
      </c>
      <c r="AD590" s="13">
        <v>61</v>
      </c>
      <c r="AE590">
        <f t="shared" si="89"/>
        <v>1.7853298350107671</v>
      </c>
      <c r="AF590" s="15"/>
      <c r="AG590" t="e">
        <f t="shared" si="90"/>
        <v>#NUM!</v>
      </c>
      <c r="AH590" s="18">
        <v>8.5</v>
      </c>
    </row>
    <row r="591" spans="1:34" ht="16" x14ac:dyDescent="0.2">
      <c r="A591" s="2" t="s">
        <v>616</v>
      </c>
      <c r="B591" s="3">
        <v>303000</v>
      </c>
      <c r="C591">
        <v>5.9405000000000001</v>
      </c>
      <c r="D591" s="48">
        <v>4.5010000000000003</v>
      </c>
      <c r="F591" s="48">
        <v>4.1253000000000002</v>
      </c>
      <c r="G591" s="48">
        <v>15.753</v>
      </c>
      <c r="H591" s="5">
        <v>8.1999999999999993</v>
      </c>
      <c r="I591" s="48">
        <v>29.830000000000002</v>
      </c>
      <c r="J591" s="48">
        <v>40.53</v>
      </c>
      <c r="K591" s="48">
        <v>29.64</v>
      </c>
      <c r="L591" s="3">
        <v>32000</v>
      </c>
      <c r="M591">
        <f t="shared" si="82"/>
        <v>4.5051499783199063</v>
      </c>
      <c r="N591" s="9">
        <v>215000</v>
      </c>
      <c r="O591" s="53">
        <v>65.8</v>
      </c>
      <c r="P591" s="53">
        <v>24.8</v>
      </c>
      <c r="Q591" s="53">
        <v>9.3000000000000007</v>
      </c>
      <c r="R591" s="63">
        <v>44000</v>
      </c>
      <c r="S591">
        <f t="shared" si="83"/>
        <v>4.6434526764861879</v>
      </c>
      <c r="T591" s="27">
        <v>42000</v>
      </c>
      <c r="U591">
        <f t="shared" si="84"/>
        <v>4.6232492903979008</v>
      </c>
      <c r="V591">
        <v>810</v>
      </c>
      <c r="W591">
        <f t="shared" si="85"/>
        <v>2.90848501887865</v>
      </c>
      <c r="X591">
        <v>0.5</v>
      </c>
      <c r="Y591">
        <f t="shared" si="86"/>
        <v>-0.3010299956639812</v>
      </c>
      <c r="Z591">
        <v>0.8</v>
      </c>
      <c r="AA591">
        <f t="shared" si="87"/>
        <v>-9.6910013008056392E-2</v>
      </c>
      <c r="AB591">
        <v>1.5</v>
      </c>
      <c r="AC591">
        <f t="shared" si="88"/>
        <v>0.17609125905568124</v>
      </c>
      <c r="AD591" s="13">
        <v>40</v>
      </c>
      <c r="AE591">
        <f t="shared" si="89"/>
        <v>1.6020599913279623</v>
      </c>
      <c r="AF591" s="15">
        <v>50</v>
      </c>
      <c r="AG591">
        <f t="shared" si="90"/>
        <v>1.6989700043360187</v>
      </c>
      <c r="AH591" s="18">
        <v>8.5</v>
      </c>
    </row>
    <row r="592" spans="1:34" ht="16" x14ac:dyDescent="0.2">
      <c r="A592" s="2" t="s">
        <v>617</v>
      </c>
      <c r="B592" s="3">
        <v>168000</v>
      </c>
      <c r="C592">
        <v>5.1650999999999998</v>
      </c>
      <c r="D592" s="48">
        <v>4.3555999999999999</v>
      </c>
      <c r="F592" s="48">
        <v>4.3258000000000001</v>
      </c>
      <c r="G592" s="48">
        <v>15.016499999999999</v>
      </c>
      <c r="H592" s="5">
        <v>4.88</v>
      </c>
      <c r="I592" s="48">
        <v>29.21</v>
      </c>
      <c r="J592" s="48">
        <v>38.14</v>
      </c>
      <c r="K592" s="48">
        <v>32.65</v>
      </c>
      <c r="L592" s="3">
        <v>1000</v>
      </c>
      <c r="M592">
        <f t="shared" si="82"/>
        <v>3</v>
      </c>
      <c r="N592" s="9">
        <v>133000</v>
      </c>
      <c r="O592" s="53">
        <v>62.5</v>
      </c>
      <c r="P592" s="53">
        <v>26.5</v>
      </c>
      <c r="Q592" s="53">
        <v>11</v>
      </c>
      <c r="R592" s="63">
        <v>3020</v>
      </c>
      <c r="S592">
        <f t="shared" si="83"/>
        <v>3.4800069429571505</v>
      </c>
      <c r="T592" s="27">
        <v>2970</v>
      </c>
      <c r="U592">
        <f t="shared" si="84"/>
        <v>3.4727564493172123</v>
      </c>
      <c r="V592">
        <v>1355</v>
      </c>
      <c r="W592">
        <f t="shared" si="85"/>
        <v>3.1319392952104246</v>
      </c>
      <c r="X592">
        <v>0.125</v>
      </c>
      <c r="Y592">
        <f t="shared" si="86"/>
        <v>-0.90308998699194354</v>
      </c>
      <c r="Z592">
        <v>0.8</v>
      </c>
      <c r="AA592">
        <f t="shared" si="87"/>
        <v>-9.6910013008056392E-2</v>
      </c>
      <c r="AB592">
        <v>2.5000000000000001E-2</v>
      </c>
      <c r="AD592" s="13">
        <v>90</v>
      </c>
      <c r="AE592">
        <f t="shared" si="89"/>
        <v>1.954242509439325</v>
      </c>
      <c r="AF592" s="15"/>
      <c r="AG592" t="e">
        <f t="shared" si="90"/>
        <v>#NUM!</v>
      </c>
      <c r="AH592" s="18">
        <v>6.3</v>
      </c>
    </row>
    <row r="593" spans="1:34" ht="16" x14ac:dyDescent="0.2">
      <c r="A593" s="2" t="s">
        <v>618</v>
      </c>
      <c r="B593" s="3">
        <v>640000</v>
      </c>
      <c r="C593">
        <v>4.7770000000000001</v>
      </c>
      <c r="D593" s="48">
        <v>4.3926999999999996</v>
      </c>
      <c r="F593" s="48">
        <v>3.5150000000000001</v>
      </c>
      <c r="G593" s="48">
        <v>13.7705</v>
      </c>
      <c r="H593" s="5">
        <v>8.66</v>
      </c>
      <c r="I593" s="48">
        <v>25.629999999999995</v>
      </c>
      <c r="J593" s="48">
        <v>30.760000000000005</v>
      </c>
      <c r="K593" s="48">
        <v>43.61</v>
      </c>
      <c r="L593" s="3">
        <v>2000</v>
      </c>
      <c r="M593">
        <f t="shared" si="82"/>
        <v>3.3010299956639813</v>
      </c>
      <c r="N593" s="9">
        <v>460000</v>
      </c>
      <c r="O593" s="53">
        <v>57.999999999999993</v>
      </c>
      <c r="P593" s="53">
        <v>18.2</v>
      </c>
      <c r="Q593" s="53">
        <v>23.8</v>
      </c>
      <c r="R593" s="63">
        <v>2290</v>
      </c>
      <c r="S593">
        <f t="shared" si="83"/>
        <v>3.3598354823398879</v>
      </c>
      <c r="T593" s="27">
        <v>2960</v>
      </c>
      <c r="U593">
        <f t="shared" si="84"/>
        <v>3.4712917110589387</v>
      </c>
      <c r="V593">
        <v>270</v>
      </c>
      <c r="W593">
        <f t="shared" si="85"/>
        <v>2.4313637641589874</v>
      </c>
      <c r="X593">
        <v>5</v>
      </c>
      <c r="Y593">
        <f t="shared" si="86"/>
        <v>0.69897000433601886</v>
      </c>
      <c r="Z593">
        <v>1.1000000000000001</v>
      </c>
      <c r="AA593">
        <f t="shared" si="87"/>
        <v>4.1392685158225077E-2</v>
      </c>
      <c r="AB593">
        <v>0.1</v>
      </c>
      <c r="AC593">
        <f t="shared" si="88"/>
        <v>-1</v>
      </c>
      <c r="AD593" s="13">
        <v>19</v>
      </c>
      <c r="AE593">
        <f t="shared" si="89"/>
        <v>1.2787536009528289</v>
      </c>
      <c r="AF593" s="15"/>
      <c r="AG593" t="e">
        <f t="shared" si="90"/>
        <v>#NUM!</v>
      </c>
      <c r="AH593" s="18">
        <v>6.3</v>
      </c>
    </row>
    <row r="594" spans="1:34" ht="16" x14ac:dyDescent="0.2">
      <c r="A594" s="2" t="s">
        <v>619</v>
      </c>
      <c r="B594" s="3">
        <v>275000</v>
      </c>
      <c r="C594">
        <v>5.0566000000000004</v>
      </c>
      <c r="D594" s="48">
        <v>4.4486999999999997</v>
      </c>
      <c r="F594" s="48">
        <v>3.1583000000000001</v>
      </c>
      <c r="G594" s="48">
        <v>13.7652</v>
      </c>
      <c r="H594" s="5">
        <v>10.62</v>
      </c>
      <c r="I594" s="48">
        <v>24.69</v>
      </c>
      <c r="J594" s="48">
        <v>33.78</v>
      </c>
      <c r="K594" s="48">
        <v>41.53</v>
      </c>
      <c r="L594" s="3">
        <v>99000</v>
      </c>
      <c r="M594">
        <f t="shared" si="82"/>
        <v>4.9956351945975497</v>
      </c>
      <c r="N594" s="9">
        <v>308000</v>
      </c>
      <c r="O594" s="53">
        <v>66.5</v>
      </c>
      <c r="P594" s="53">
        <v>22</v>
      </c>
      <c r="Q594" s="53">
        <v>11.4</v>
      </c>
      <c r="R594" s="63">
        <v>2250</v>
      </c>
      <c r="S594">
        <f t="shared" si="83"/>
        <v>3.3521825181113627</v>
      </c>
      <c r="T594" s="27">
        <v>6667.5</v>
      </c>
      <c r="U594">
        <f t="shared" si="84"/>
        <v>3.8239630243619138</v>
      </c>
      <c r="V594">
        <v>4405</v>
      </c>
      <c r="W594">
        <f t="shared" si="85"/>
        <v>3.6439459127480669</v>
      </c>
      <c r="X594">
        <v>0.125</v>
      </c>
      <c r="Y594">
        <f t="shared" si="86"/>
        <v>-0.90308998699194354</v>
      </c>
      <c r="Z594">
        <v>1.3</v>
      </c>
      <c r="AA594">
        <f t="shared" si="87"/>
        <v>0.11394335230683679</v>
      </c>
      <c r="AB594">
        <v>1.2</v>
      </c>
      <c r="AC594">
        <f t="shared" si="88"/>
        <v>7.9181246047624818E-2</v>
      </c>
      <c r="AD594" s="13">
        <v>530</v>
      </c>
      <c r="AE594">
        <f t="shared" si="89"/>
        <v>2.7242758696007892</v>
      </c>
      <c r="AF594" s="15">
        <v>230</v>
      </c>
      <c r="AG594">
        <f t="shared" si="90"/>
        <v>2.3617278360175931</v>
      </c>
      <c r="AH594" s="18">
        <v>7.3</v>
      </c>
    </row>
    <row r="595" spans="1:34" ht="16" x14ac:dyDescent="0.2">
      <c r="A595" s="2" t="s">
        <v>620</v>
      </c>
      <c r="B595" s="3">
        <v>296000</v>
      </c>
      <c r="C595">
        <v>4.6314000000000002</v>
      </c>
      <c r="D595" s="48">
        <v>4.4695</v>
      </c>
      <c r="F595" s="48">
        <v>3.3967999999999998</v>
      </c>
      <c r="G595" s="48">
        <v>13.628699999999998</v>
      </c>
      <c r="H595" s="5">
        <v>12.44</v>
      </c>
      <c r="I595" s="48">
        <v>26.780000000000005</v>
      </c>
      <c r="J595" s="48">
        <v>36.659999999999997</v>
      </c>
      <c r="K595" s="48">
        <v>36.57</v>
      </c>
      <c r="L595" s="3">
        <v>1000</v>
      </c>
      <c r="M595">
        <f t="shared" si="82"/>
        <v>3</v>
      </c>
      <c r="N595" s="9">
        <v>296000</v>
      </c>
      <c r="O595" s="53">
        <v>67.2</v>
      </c>
      <c r="P595" s="53">
        <v>29.4</v>
      </c>
      <c r="Q595" s="53">
        <v>3.4000000000000004</v>
      </c>
      <c r="R595" s="63">
        <v>2720</v>
      </c>
      <c r="S595">
        <f t="shared" si="83"/>
        <v>3.4345689040341987</v>
      </c>
      <c r="T595" s="27">
        <v>1900</v>
      </c>
      <c r="U595">
        <f t="shared" si="84"/>
        <v>3.2787536009528289</v>
      </c>
      <c r="V595">
        <v>920</v>
      </c>
      <c r="W595">
        <f t="shared" si="85"/>
        <v>2.9637878273455551</v>
      </c>
      <c r="X595">
        <v>0.5</v>
      </c>
      <c r="Y595">
        <f t="shared" si="86"/>
        <v>-0.3010299956639812</v>
      </c>
      <c r="Z595">
        <v>1.2</v>
      </c>
      <c r="AA595">
        <f t="shared" si="87"/>
        <v>7.9181246047624818E-2</v>
      </c>
      <c r="AB595">
        <v>0.1</v>
      </c>
      <c r="AC595">
        <f t="shared" si="88"/>
        <v>-1</v>
      </c>
      <c r="AD595" s="13">
        <v>64</v>
      </c>
      <c r="AE595">
        <f t="shared" si="89"/>
        <v>1.8061799739838871</v>
      </c>
      <c r="AF595" s="15"/>
      <c r="AG595" t="e">
        <f t="shared" si="90"/>
        <v>#NUM!</v>
      </c>
      <c r="AH595" s="18">
        <v>5.3</v>
      </c>
    </row>
    <row r="596" spans="1:34" x14ac:dyDescent="0.2">
      <c r="A596" s="40"/>
      <c r="AF596" s="15"/>
    </row>
    <row r="597" spans="1:34" x14ac:dyDescent="0.2">
      <c r="A597" s="40"/>
    </row>
    <row r="598" spans="1:34" x14ac:dyDescent="0.2">
      <c r="A598" s="40"/>
    </row>
    <row r="599" spans="1:34" x14ac:dyDescent="0.2">
      <c r="A599" s="40"/>
    </row>
    <row r="600" spans="1:34" x14ac:dyDescent="0.2">
      <c r="A600" s="40"/>
    </row>
    <row r="601" spans="1:34" x14ac:dyDescent="0.2">
      <c r="A601"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2"/>
  <sheetViews>
    <sheetView topLeftCell="C586" workbookViewId="0">
      <selection activeCell="I597" sqref="I597"/>
    </sheetView>
  </sheetViews>
  <sheetFormatPr baseColWidth="10" defaultColWidth="8.83203125" defaultRowHeight="15" x14ac:dyDescent="0.2"/>
  <cols>
    <col min="1" max="1" width="15.83203125" customWidth="1"/>
    <col min="2" max="2" width="16.1640625" customWidth="1"/>
    <col min="3" max="10" width="9.83203125" bestFit="1" customWidth="1"/>
    <col min="11" max="11" width="18.1640625" customWidth="1"/>
    <col min="13" max="13" width="61"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ht="16" x14ac:dyDescent="0.2">
      <c r="A2" s="2" t="s">
        <v>13</v>
      </c>
      <c r="B2" s="3">
        <v>140000</v>
      </c>
      <c r="C2" s="4">
        <v>3.6900000000000002E-2</v>
      </c>
      <c r="D2" s="4">
        <v>4.7199999999999999E-2</v>
      </c>
      <c r="E2" s="4">
        <v>3.0099999999999998E-2</v>
      </c>
      <c r="F2" s="4">
        <v>0.12590000000000001</v>
      </c>
      <c r="G2" s="5">
        <v>10.7</v>
      </c>
      <c r="H2" s="4">
        <v>0.27623501900029229</v>
      </c>
      <c r="I2" s="4">
        <v>0.29055831628178891</v>
      </c>
      <c r="J2" s="4">
        <v>0.43320666471791869</v>
      </c>
      <c r="K2" s="3">
        <v>1000</v>
      </c>
      <c r="L2" s="2" t="s">
        <v>14</v>
      </c>
      <c r="M2" s="2" t="s">
        <v>15</v>
      </c>
    </row>
    <row r="3" spans="1:13" ht="16" x14ac:dyDescent="0.2">
      <c r="A3" s="2" t="s">
        <v>16</v>
      </c>
      <c r="B3" s="3">
        <v>255000</v>
      </c>
      <c r="C3" s="4">
        <v>3.9302000000000004E-2</v>
      </c>
      <c r="D3" s="4">
        <v>4.6029E-2</v>
      </c>
      <c r="E3" s="4">
        <v>3.0560999999999998E-2</v>
      </c>
      <c r="F3" s="4">
        <v>0.12678599999999998</v>
      </c>
      <c r="G3" s="5">
        <v>9.69</v>
      </c>
      <c r="H3" s="4">
        <v>0.24079999999999999</v>
      </c>
      <c r="I3" s="4">
        <v>0.33039999999999997</v>
      </c>
      <c r="J3" s="4">
        <v>0.4289</v>
      </c>
      <c r="K3" s="3">
        <v>3000</v>
      </c>
      <c r="L3" s="2" t="s">
        <v>17</v>
      </c>
      <c r="M3" s="2" t="s">
        <v>15</v>
      </c>
    </row>
    <row r="4" spans="1:13" ht="16" x14ac:dyDescent="0.2">
      <c r="A4" s="2" t="s">
        <v>18</v>
      </c>
      <c r="B4" s="3">
        <v>345000</v>
      </c>
      <c r="C4" s="4">
        <v>3.9695999999999995E-2</v>
      </c>
      <c r="D4" s="4">
        <v>4.7066999999999998E-2</v>
      </c>
      <c r="E4" s="4">
        <v>3.1773999999999997E-2</v>
      </c>
      <c r="F4" s="4">
        <v>0.129499</v>
      </c>
      <c r="G4" s="5">
        <v>7.22</v>
      </c>
      <c r="H4" s="4">
        <v>0.27050000000000002</v>
      </c>
      <c r="I4" s="4">
        <v>0.32150000000000001</v>
      </c>
      <c r="J4" s="4">
        <v>0.40799999999999997</v>
      </c>
      <c r="K4" s="3">
        <v>67000</v>
      </c>
      <c r="L4" s="2" t="s">
        <v>19</v>
      </c>
      <c r="M4" s="2" t="s">
        <v>15</v>
      </c>
    </row>
    <row r="5" spans="1:13" ht="16" x14ac:dyDescent="0.2">
      <c r="A5" s="2" t="s">
        <v>20</v>
      </c>
      <c r="B5" s="3">
        <v>210000</v>
      </c>
      <c r="C5" s="4">
        <v>3.9886999999999999E-2</v>
      </c>
      <c r="D5" s="4">
        <v>4.6832000000000006E-2</v>
      </c>
      <c r="E5" s="4">
        <v>3.0256999999999999E-2</v>
      </c>
      <c r="F5" s="4">
        <v>0.12772900000000001</v>
      </c>
      <c r="G5" s="5">
        <v>11.23</v>
      </c>
      <c r="H5" s="4">
        <v>0.25140000000000001</v>
      </c>
      <c r="I5" s="4">
        <v>0.32250000000000001</v>
      </c>
      <c r="J5" s="4">
        <v>0.42609999999999998</v>
      </c>
      <c r="K5" s="3">
        <v>30000</v>
      </c>
      <c r="L5" s="2" t="s">
        <v>19</v>
      </c>
      <c r="M5" s="2" t="s">
        <v>15</v>
      </c>
    </row>
    <row r="6" spans="1:13" ht="16" x14ac:dyDescent="0.2">
      <c r="A6" s="2" t="s">
        <v>21</v>
      </c>
      <c r="B6" s="3">
        <v>262000</v>
      </c>
      <c r="C6" s="4">
        <v>3.6638000000000004E-2</v>
      </c>
      <c r="D6" s="4">
        <v>4.6609999999999999E-2</v>
      </c>
      <c r="E6" s="4">
        <v>2.9192999999999997E-2</v>
      </c>
      <c r="F6" s="4">
        <v>0.12325599999999999</v>
      </c>
      <c r="G6" s="5">
        <v>8.14</v>
      </c>
      <c r="H6" s="4">
        <v>0.25850000000000001</v>
      </c>
      <c r="I6" s="4">
        <v>0.3201</v>
      </c>
      <c r="J6" s="4">
        <v>0.42149999999999999</v>
      </c>
      <c r="K6" s="3">
        <v>2000</v>
      </c>
      <c r="L6" s="2" t="s">
        <v>17</v>
      </c>
      <c r="M6" s="2" t="s">
        <v>15</v>
      </c>
    </row>
    <row r="7" spans="1:13" ht="16" x14ac:dyDescent="0.2">
      <c r="A7" s="2" t="s">
        <v>22</v>
      </c>
      <c r="B7" s="3">
        <v>89000</v>
      </c>
      <c r="C7" s="4">
        <v>4.5753000000000002E-2</v>
      </c>
      <c r="D7" s="4">
        <v>4.7451999999999994E-2</v>
      </c>
      <c r="E7" s="4">
        <v>3.1607999999999997E-2</v>
      </c>
      <c r="F7" s="4">
        <v>0.13612199999999999</v>
      </c>
      <c r="G7" s="5">
        <v>5.99</v>
      </c>
      <c r="H7" s="4">
        <v>0.2475</v>
      </c>
      <c r="I7" s="4">
        <v>0.32420000000000004</v>
      </c>
      <c r="J7" s="4">
        <v>0.42829999999999996</v>
      </c>
      <c r="K7" s="3">
        <v>1000</v>
      </c>
      <c r="L7" s="2" t="s">
        <v>19</v>
      </c>
      <c r="M7" s="2" t="s">
        <v>15</v>
      </c>
    </row>
    <row r="8" spans="1:13" ht="16" x14ac:dyDescent="0.2">
      <c r="A8" s="2" t="s">
        <v>23</v>
      </c>
      <c r="B8" s="3">
        <v>110000</v>
      </c>
      <c r="C8" s="4">
        <v>3.2800000000000003E-2</v>
      </c>
      <c r="D8" s="4">
        <v>4.8000000000000001E-2</v>
      </c>
      <c r="E8" s="4">
        <v>3.0700000000000002E-2</v>
      </c>
      <c r="F8" s="4">
        <v>0.1234</v>
      </c>
      <c r="G8" s="5">
        <v>12.3</v>
      </c>
      <c r="H8" s="4">
        <v>0.25066137566137564</v>
      </c>
      <c r="I8" s="4">
        <v>0.28174603174603174</v>
      </c>
      <c r="J8" s="4">
        <v>0.46759259259259256</v>
      </c>
      <c r="K8" s="3">
        <v>1000</v>
      </c>
      <c r="L8" s="2" t="s">
        <v>14</v>
      </c>
      <c r="M8" s="2" t="s">
        <v>15</v>
      </c>
    </row>
    <row r="9" spans="1:13" ht="16" x14ac:dyDescent="0.2">
      <c r="A9" s="2" t="s">
        <v>24</v>
      </c>
      <c r="B9" s="3">
        <v>88000</v>
      </c>
      <c r="C9" s="4">
        <v>3.6630999999999997E-2</v>
      </c>
      <c r="D9" s="4">
        <v>4.8217999999999997E-2</v>
      </c>
      <c r="E9" s="4">
        <v>3.1083E-2</v>
      </c>
      <c r="F9" s="4">
        <v>0.12713099999999999</v>
      </c>
      <c r="G9" s="5">
        <v>11.38</v>
      </c>
      <c r="H9" s="4">
        <v>0.24809999999999999</v>
      </c>
      <c r="I9" s="4">
        <v>0.35119999999999996</v>
      </c>
      <c r="J9" s="4">
        <v>0.4007</v>
      </c>
      <c r="K9" s="3">
        <v>1000</v>
      </c>
      <c r="L9" s="2" t="s">
        <v>17</v>
      </c>
      <c r="M9" s="2" t="s">
        <v>15</v>
      </c>
    </row>
    <row r="10" spans="1:13" ht="16" x14ac:dyDescent="0.2">
      <c r="A10" s="2" t="s">
        <v>25</v>
      </c>
      <c r="B10" s="3">
        <v>66000</v>
      </c>
      <c r="C10" s="4">
        <v>3.3415E-2</v>
      </c>
      <c r="D10" s="4">
        <v>4.8506000000000001E-2</v>
      </c>
      <c r="E10" s="4">
        <v>3.1899000000000004E-2</v>
      </c>
      <c r="F10" s="4">
        <v>0.124962</v>
      </c>
      <c r="G10" s="5">
        <v>6.08</v>
      </c>
      <c r="H10" s="4">
        <v>0.2555</v>
      </c>
      <c r="I10" s="4">
        <v>0.33460000000000001</v>
      </c>
      <c r="J10" s="4">
        <v>0.40990000000000004</v>
      </c>
      <c r="K10" s="3">
        <v>1000</v>
      </c>
      <c r="L10" s="2" t="s">
        <v>19</v>
      </c>
      <c r="M10" s="2" t="s">
        <v>15</v>
      </c>
    </row>
    <row r="11" spans="1:13" ht="16" x14ac:dyDescent="0.2">
      <c r="A11" s="2" t="s">
        <v>26</v>
      </c>
      <c r="B11" s="3">
        <v>114000</v>
      </c>
      <c r="C11" s="4">
        <v>3.2340000000000001E-2</v>
      </c>
      <c r="D11" s="4">
        <v>4.8625999999999996E-2</v>
      </c>
      <c r="E11" s="4">
        <v>3.1196000000000002E-2</v>
      </c>
      <c r="F11" s="4">
        <v>0.12318899999999999</v>
      </c>
      <c r="G11" s="5">
        <v>7.53</v>
      </c>
      <c r="H11" s="4">
        <v>0.252</v>
      </c>
      <c r="I11" s="4">
        <v>0.33260000000000001</v>
      </c>
      <c r="J11" s="4">
        <v>0.41539999999999999</v>
      </c>
      <c r="K11" s="3">
        <v>1000</v>
      </c>
      <c r="L11" s="2" t="s">
        <v>19</v>
      </c>
      <c r="M11" s="2" t="s">
        <v>15</v>
      </c>
    </row>
    <row r="12" spans="1:13" ht="16" x14ac:dyDescent="0.2">
      <c r="A12" s="2" t="s">
        <v>27</v>
      </c>
      <c r="B12" s="3">
        <v>108000</v>
      </c>
      <c r="C12" s="4">
        <v>3.3239999999999999E-2</v>
      </c>
      <c r="D12" s="4">
        <v>4.8103E-2</v>
      </c>
      <c r="E12" s="4">
        <v>3.0354000000000003E-2</v>
      </c>
      <c r="F12" s="4">
        <v>0.12279</v>
      </c>
      <c r="G12" s="5">
        <v>13.04</v>
      </c>
      <c r="H12" s="4">
        <v>0.217</v>
      </c>
      <c r="I12" s="4">
        <v>0.28760000000000002</v>
      </c>
      <c r="J12" s="4">
        <v>0.49540000000000001</v>
      </c>
      <c r="K12" s="3">
        <v>1000</v>
      </c>
      <c r="L12" s="2" t="s">
        <v>17</v>
      </c>
      <c r="M12" s="2" t="s">
        <v>15</v>
      </c>
    </row>
    <row r="13" spans="1:13" ht="18.5" customHeight="1" x14ac:dyDescent="0.2">
      <c r="A13" s="2" t="s">
        <v>28</v>
      </c>
      <c r="B13" s="3">
        <v>86000</v>
      </c>
      <c r="C13" s="4">
        <v>3.7949999999999998E-2</v>
      </c>
      <c r="D13" s="4">
        <v>4.8189999999999997E-2</v>
      </c>
      <c r="E13" s="4">
        <v>2.9991E-2</v>
      </c>
      <c r="F13" s="4">
        <v>0.127332</v>
      </c>
      <c r="G13" s="5">
        <v>8.8000000000000007</v>
      </c>
      <c r="H13" s="4">
        <v>0.23300000000000001</v>
      </c>
      <c r="I13" s="4">
        <v>0.30510000000000004</v>
      </c>
      <c r="J13" s="4">
        <v>0.46189999999999998</v>
      </c>
      <c r="K13" s="3">
        <v>1000</v>
      </c>
      <c r="L13" s="2" t="s">
        <v>19</v>
      </c>
      <c r="M13" s="2" t="s">
        <v>29</v>
      </c>
    </row>
    <row r="14" spans="1:13" ht="16" x14ac:dyDescent="0.2">
      <c r="A14" s="2" t="s">
        <v>30</v>
      </c>
      <c r="B14" s="3">
        <v>130000</v>
      </c>
      <c r="C14" s="4">
        <v>3.7699999999999997E-2</v>
      </c>
      <c r="D14" s="4">
        <v>4.7199999999999999E-2</v>
      </c>
      <c r="E14" s="4">
        <v>3.0099999999999998E-2</v>
      </c>
      <c r="F14" s="4">
        <v>0.12640000000000001</v>
      </c>
      <c r="G14" s="5">
        <v>12</v>
      </c>
      <c r="H14" s="4">
        <v>0.28307779670641681</v>
      </c>
      <c r="I14" s="4">
        <v>0.33390119250425893</v>
      </c>
      <c r="J14" s="4">
        <v>0.38302101078932421</v>
      </c>
      <c r="K14" s="3">
        <v>1000</v>
      </c>
      <c r="L14" s="2" t="s">
        <v>14</v>
      </c>
      <c r="M14" s="2" t="s">
        <v>15</v>
      </c>
    </row>
    <row r="15" spans="1:13" ht="16" x14ac:dyDescent="0.2">
      <c r="A15" s="2" t="s">
        <v>31</v>
      </c>
      <c r="B15" s="3">
        <v>92000</v>
      </c>
      <c r="C15" s="4">
        <v>4.1211000000000005E-2</v>
      </c>
      <c r="D15" s="4">
        <v>4.6940000000000003E-2</v>
      </c>
      <c r="E15" s="4">
        <v>3.2223000000000002E-2</v>
      </c>
      <c r="F15" s="4">
        <v>0.13151400000000002</v>
      </c>
      <c r="G15" s="5">
        <v>9.82</v>
      </c>
      <c r="H15" s="4">
        <v>0.2671</v>
      </c>
      <c r="I15" s="4">
        <v>0.4007</v>
      </c>
      <c r="J15" s="4">
        <v>0.3322</v>
      </c>
      <c r="K15" s="3">
        <v>143000</v>
      </c>
      <c r="L15" s="2" t="s">
        <v>17</v>
      </c>
      <c r="M15" s="2" t="s">
        <v>15</v>
      </c>
    </row>
    <row r="16" spans="1:13" ht="16" x14ac:dyDescent="0.2">
      <c r="A16" s="2" t="s">
        <v>32</v>
      </c>
      <c r="B16" s="3">
        <v>119000</v>
      </c>
      <c r="C16" s="4">
        <v>4.3452000000000005E-2</v>
      </c>
      <c r="D16" s="4">
        <v>4.6927000000000003E-2</v>
      </c>
      <c r="E16" s="4">
        <v>3.2778999999999996E-2</v>
      </c>
      <c r="F16" s="4">
        <v>0.13419600000000001</v>
      </c>
      <c r="G16" s="5">
        <v>10.53</v>
      </c>
      <c r="H16" s="4">
        <v>0.27329999999999999</v>
      </c>
      <c r="I16" s="4">
        <v>0.38069999999999998</v>
      </c>
      <c r="J16" s="4">
        <v>0.34600000000000003</v>
      </c>
      <c r="K16" s="3">
        <v>7000</v>
      </c>
      <c r="L16" s="2" t="s">
        <v>19</v>
      </c>
      <c r="M16" s="2" t="s">
        <v>15</v>
      </c>
    </row>
    <row r="17" spans="1:13" ht="16" x14ac:dyDescent="0.2">
      <c r="A17" s="2" t="s">
        <v>33</v>
      </c>
      <c r="B17" s="3">
        <v>65000</v>
      </c>
      <c r="C17" s="4">
        <v>4.1368999999999996E-2</v>
      </c>
      <c r="D17" s="4">
        <v>4.7073999999999998E-2</v>
      </c>
      <c r="E17" s="4">
        <v>3.1503999999999997E-2</v>
      </c>
      <c r="F17" s="4">
        <v>0.130858</v>
      </c>
      <c r="G17" s="5">
        <v>11.99</v>
      </c>
      <c r="H17" s="4">
        <v>0.25489999999999996</v>
      </c>
      <c r="I17" s="4">
        <v>0.377</v>
      </c>
      <c r="J17" s="4">
        <v>0.36810000000000004</v>
      </c>
      <c r="K17" s="3">
        <v>1000</v>
      </c>
      <c r="L17" s="2" t="s">
        <v>19</v>
      </c>
      <c r="M17" s="2" t="s">
        <v>15</v>
      </c>
    </row>
    <row r="18" spans="1:13" ht="16" x14ac:dyDescent="0.2">
      <c r="A18" s="2" t="s">
        <v>34</v>
      </c>
      <c r="B18" s="3">
        <v>95000</v>
      </c>
      <c r="C18" s="4">
        <v>3.9163999999999997E-2</v>
      </c>
      <c r="D18" s="4">
        <v>4.7373000000000005E-2</v>
      </c>
      <c r="E18" s="4">
        <v>3.0078000000000001E-2</v>
      </c>
      <c r="F18" s="4">
        <v>0.127637</v>
      </c>
      <c r="G18" s="5">
        <v>9.59</v>
      </c>
      <c r="H18" s="4">
        <v>0.24530000000000002</v>
      </c>
      <c r="I18" s="4">
        <v>0.3493</v>
      </c>
      <c r="J18" s="4">
        <v>0.40539999999999998</v>
      </c>
      <c r="K18" s="3">
        <v>2000</v>
      </c>
      <c r="L18" s="2" t="s">
        <v>17</v>
      </c>
      <c r="M18" s="2" t="s">
        <v>15</v>
      </c>
    </row>
    <row r="19" spans="1:13" ht="16" x14ac:dyDescent="0.2">
      <c r="A19" s="2" t="s">
        <v>35</v>
      </c>
      <c r="B19" s="3">
        <v>73000</v>
      </c>
      <c r="C19" s="4">
        <v>3.7784999999999999E-2</v>
      </c>
      <c r="D19" s="4">
        <v>4.6989000000000003E-2</v>
      </c>
      <c r="E19" s="4">
        <v>3.0015E-2</v>
      </c>
      <c r="F19" s="4">
        <v>0.12584099999999998</v>
      </c>
      <c r="G19" s="5">
        <v>8.31</v>
      </c>
      <c r="H19" s="4">
        <v>0.24829999999999999</v>
      </c>
      <c r="I19" s="4">
        <v>0.37259999999999999</v>
      </c>
      <c r="J19" s="4">
        <v>0.37909999999999999</v>
      </c>
      <c r="K19" s="3">
        <v>1000</v>
      </c>
      <c r="L19" s="2" t="s">
        <v>19</v>
      </c>
      <c r="M19" s="2" t="s">
        <v>15</v>
      </c>
    </row>
    <row r="20" spans="1:13" ht="16" x14ac:dyDescent="0.2">
      <c r="A20" s="2" t="s">
        <v>36</v>
      </c>
      <c r="B20" s="3">
        <v>160000</v>
      </c>
      <c r="C20" s="4">
        <v>4.1200000000000001E-2</v>
      </c>
      <c r="D20" s="4">
        <v>4.7100000000000003E-2</v>
      </c>
      <c r="E20" s="4">
        <v>3.09E-2</v>
      </c>
      <c r="F20" s="4">
        <v>0.1305</v>
      </c>
      <c r="G20" s="5">
        <v>12.1</v>
      </c>
      <c r="H20" s="4">
        <v>0.25929778933680103</v>
      </c>
      <c r="I20" s="4">
        <v>0.33420026007802339</v>
      </c>
      <c r="J20" s="4">
        <v>0.40650195058517558</v>
      </c>
      <c r="K20" s="3">
        <v>5000</v>
      </c>
      <c r="L20" s="2" t="s">
        <v>14</v>
      </c>
      <c r="M20" s="2" t="s">
        <v>15</v>
      </c>
    </row>
    <row r="21" spans="1:13" ht="16" x14ac:dyDescent="0.2">
      <c r="A21" s="2" t="s">
        <v>37</v>
      </c>
      <c r="B21" s="3">
        <v>97000</v>
      </c>
      <c r="C21" s="4">
        <v>4.3708999999999998E-2</v>
      </c>
      <c r="D21" s="4">
        <v>4.6852999999999999E-2</v>
      </c>
      <c r="E21" s="4">
        <v>3.2122000000000005E-2</v>
      </c>
      <c r="F21" s="4">
        <v>0.133796</v>
      </c>
      <c r="G21" s="5">
        <v>9.7200000000000006</v>
      </c>
      <c r="H21" s="4">
        <v>0.25109999999999999</v>
      </c>
      <c r="I21" s="4">
        <v>0.40600000000000003</v>
      </c>
      <c r="J21" s="4">
        <v>0.34299999999999997</v>
      </c>
      <c r="K21" s="3">
        <v>6000</v>
      </c>
      <c r="L21" s="2" t="s">
        <v>17</v>
      </c>
      <c r="M21" s="2" t="s">
        <v>15</v>
      </c>
    </row>
    <row r="22" spans="1:13" ht="16" x14ac:dyDescent="0.2">
      <c r="A22" s="2" t="s">
        <v>38</v>
      </c>
      <c r="B22" s="3">
        <v>90000</v>
      </c>
      <c r="C22" s="4">
        <v>4.5584E-2</v>
      </c>
      <c r="D22" s="4">
        <v>4.6797999999999999E-2</v>
      </c>
      <c r="E22" s="4">
        <v>3.2980999999999996E-2</v>
      </c>
      <c r="F22" s="4">
        <v>0.136405</v>
      </c>
      <c r="G22" s="5">
        <v>7.16</v>
      </c>
      <c r="H22" s="4">
        <v>0.25559999999999999</v>
      </c>
      <c r="I22" s="4">
        <v>0.37509999999999999</v>
      </c>
      <c r="J22" s="4">
        <v>0.36930000000000002</v>
      </c>
      <c r="K22" s="3">
        <v>4000</v>
      </c>
      <c r="L22" s="2" t="s">
        <v>19</v>
      </c>
      <c r="M22" s="2" t="s">
        <v>15</v>
      </c>
    </row>
    <row r="23" spans="1:13" ht="16" x14ac:dyDescent="0.2">
      <c r="A23" s="2" t="s">
        <v>39</v>
      </c>
      <c r="B23" s="3">
        <v>78000</v>
      </c>
      <c r="C23" s="4">
        <v>4.5483000000000003E-2</v>
      </c>
      <c r="D23" s="4">
        <v>4.6625E-2</v>
      </c>
      <c r="E23" s="4">
        <v>3.2342000000000003E-2</v>
      </c>
      <c r="F23" s="4">
        <v>0.135408</v>
      </c>
      <c r="G23" s="5">
        <v>9.89</v>
      </c>
      <c r="H23" s="4">
        <v>0.2445</v>
      </c>
      <c r="I23" s="4">
        <v>0.37680000000000002</v>
      </c>
      <c r="J23" s="4">
        <v>0.37880000000000003</v>
      </c>
      <c r="K23" s="3">
        <v>2000</v>
      </c>
      <c r="L23" s="2" t="s">
        <v>19</v>
      </c>
      <c r="M23" s="2" t="s">
        <v>15</v>
      </c>
    </row>
    <row r="24" spans="1:13" ht="16" x14ac:dyDescent="0.2">
      <c r="A24" s="2" t="s">
        <v>40</v>
      </c>
      <c r="B24" s="3">
        <v>104000</v>
      </c>
      <c r="C24" s="4">
        <v>4.0884000000000004E-2</v>
      </c>
      <c r="D24" s="4">
        <v>4.7628000000000004E-2</v>
      </c>
      <c r="E24" s="4">
        <v>3.0408000000000001E-2</v>
      </c>
      <c r="F24" s="4">
        <v>0.13002</v>
      </c>
      <c r="G24" s="5">
        <v>9.67</v>
      </c>
      <c r="H24" s="4">
        <v>0.25290000000000001</v>
      </c>
      <c r="I24" s="4">
        <v>0.36149999999999999</v>
      </c>
      <c r="J24" s="4">
        <v>0.3856</v>
      </c>
      <c r="K24" s="3">
        <v>45000</v>
      </c>
      <c r="L24" s="2" t="s">
        <v>17</v>
      </c>
      <c r="M24" s="2" t="s">
        <v>15</v>
      </c>
    </row>
    <row r="25" spans="1:13" ht="16" x14ac:dyDescent="0.2">
      <c r="A25" s="2" t="s">
        <v>41</v>
      </c>
      <c r="B25" s="3">
        <v>126000</v>
      </c>
      <c r="C25" s="4">
        <v>3.9226000000000004E-2</v>
      </c>
      <c r="D25" s="4">
        <v>4.6986999999999994E-2</v>
      </c>
      <c r="E25" s="4">
        <v>3.1265999999999995E-2</v>
      </c>
      <c r="F25" s="4">
        <v>0.128661</v>
      </c>
      <c r="G25" s="5">
        <v>9.44</v>
      </c>
      <c r="H25" s="4">
        <v>0.2384</v>
      </c>
      <c r="I25" s="4">
        <v>0.37090000000000001</v>
      </c>
      <c r="J25" s="4">
        <v>0.39069999999999999</v>
      </c>
      <c r="K25" s="3">
        <v>4000</v>
      </c>
      <c r="L25" s="2" t="s">
        <v>19</v>
      </c>
      <c r="M25" s="2" t="s">
        <v>15</v>
      </c>
    </row>
    <row r="26" spans="1:13" ht="16" x14ac:dyDescent="0.2">
      <c r="A26" s="2" t="s">
        <v>42</v>
      </c>
      <c r="B26" s="3">
        <v>180000</v>
      </c>
      <c r="C26" s="4">
        <v>5.0299999999999997E-2</v>
      </c>
      <c r="D26" s="4">
        <v>4.6300000000000001E-2</v>
      </c>
      <c r="E26" s="4">
        <v>3.73E-2</v>
      </c>
      <c r="F26" s="4">
        <v>0.14530000000000001</v>
      </c>
      <c r="G26" s="5">
        <v>15.2</v>
      </c>
      <c r="H26" s="4">
        <v>0.30047265361242403</v>
      </c>
      <c r="I26" s="4">
        <v>0.39860454647760524</v>
      </c>
      <c r="J26" s="4">
        <v>0.30092279990997078</v>
      </c>
      <c r="K26" s="3">
        <v>6000</v>
      </c>
      <c r="L26" s="2" t="s">
        <v>14</v>
      </c>
      <c r="M26" s="2" t="s">
        <v>15</v>
      </c>
    </row>
    <row r="27" spans="1:13" ht="16" x14ac:dyDescent="0.2">
      <c r="A27" s="2" t="s">
        <v>43</v>
      </c>
      <c r="B27" s="3">
        <v>134000</v>
      </c>
      <c r="C27" s="4">
        <v>5.4438000000000007E-2</v>
      </c>
      <c r="D27" s="4">
        <v>4.6005000000000004E-2</v>
      </c>
      <c r="E27" s="4">
        <v>3.7734999999999998E-2</v>
      </c>
      <c r="F27" s="4">
        <v>0.14966100000000002</v>
      </c>
      <c r="G27" s="5">
        <v>10.95</v>
      </c>
      <c r="H27" s="4">
        <v>0.27589999999999998</v>
      </c>
      <c r="I27" s="4">
        <v>0.39630000000000004</v>
      </c>
      <c r="J27" s="4">
        <v>0.32780000000000004</v>
      </c>
      <c r="K27" s="3">
        <v>3000</v>
      </c>
      <c r="L27" s="2" t="s">
        <v>17</v>
      </c>
      <c r="M27" s="2" t="s">
        <v>15</v>
      </c>
    </row>
    <row r="28" spans="1:13" ht="16" x14ac:dyDescent="0.2">
      <c r="A28" s="2" t="s">
        <v>44</v>
      </c>
      <c r="B28" s="3">
        <v>152000</v>
      </c>
      <c r="C28" s="4">
        <v>5.3545999999999996E-2</v>
      </c>
      <c r="D28" s="4">
        <v>4.6496000000000003E-2</v>
      </c>
      <c r="E28" s="4">
        <v>3.7734999999999998E-2</v>
      </c>
      <c r="F28" s="4">
        <v>0.149226</v>
      </c>
      <c r="G28" s="5">
        <v>9.4600000000000009</v>
      </c>
      <c r="H28" s="4">
        <v>0.28199999999999997</v>
      </c>
      <c r="I28" s="4">
        <v>0.37159999999999999</v>
      </c>
      <c r="J28" s="4">
        <v>0.34639999999999999</v>
      </c>
      <c r="K28" s="3">
        <v>3000</v>
      </c>
      <c r="L28" s="2" t="s">
        <v>19</v>
      </c>
      <c r="M28" s="2" t="s">
        <v>15</v>
      </c>
    </row>
    <row r="29" spans="1:13" ht="16" x14ac:dyDescent="0.2">
      <c r="A29" s="2" t="s">
        <v>45</v>
      </c>
      <c r="B29" s="3">
        <v>193000</v>
      </c>
      <c r="C29" s="4">
        <v>4.7747000000000005E-2</v>
      </c>
      <c r="D29" s="4">
        <v>4.7018000000000004E-2</v>
      </c>
      <c r="E29" s="4">
        <v>3.5040000000000002E-2</v>
      </c>
      <c r="F29" s="4">
        <v>0.14108899999999999</v>
      </c>
      <c r="G29" s="5">
        <v>11.89</v>
      </c>
      <c r="H29" s="4">
        <v>0.2722</v>
      </c>
      <c r="I29" s="4">
        <v>0.36340000000000006</v>
      </c>
      <c r="J29" s="4">
        <v>0.3644</v>
      </c>
      <c r="K29" s="3">
        <v>3000</v>
      </c>
      <c r="L29" s="2" t="s">
        <v>19</v>
      </c>
      <c r="M29" s="2" t="s">
        <v>15</v>
      </c>
    </row>
    <row r="30" spans="1:13" ht="16" x14ac:dyDescent="0.2">
      <c r="A30" s="2" t="s">
        <v>46</v>
      </c>
      <c r="B30" s="3">
        <v>295000</v>
      </c>
      <c r="C30" s="4">
        <v>6.6066E-2</v>
      </c>
      <c r="D30" s="4">
        <v>4.5618999999999993E-2</v>
      </c>
      <c r="E30" s="4">
        <v>3.4203000000000004E-2</v>
      </c>
      <c r="F30" s="4">
        <v>0.15732399999999999</v>
      </c>
      <c r="G30" s="5">
        <v>11.36</v>
      </c>
      <c r="H30" s="4">
        <v>0.27660000000000001</v>
      </c>
      <c r="I30" s="4">
        <v>0.34009999999999996</v>
      </c>
      <c r="J30" s="4">
        <v>0.38340000000000002</v>
      </c>
      <c r="K30" s="3">
        <v>5000</v>
      </c>
      <c r="L30" s="2" t="s">
        <v>17</v>
      </c>
      <c r="M30" s="2" t="s">
        <v>15</v>
      </c>
    </row>
    <row r="31" spans="1:13" ht="16" x14ac:dyDescent="0.2">
      <c r="A31" s="2" t="s">
        <v>47</v>
      </c>
      <c r="B31" s="3">
        <v>252000</v>
      </c>
      <c r="C31" s="4">
        <v>5.1343E-2</v>
      </c>
      <c r="D31" s="4">
        <v>4.6216E-2</v>
      </c>
      <c r="E31" s="4">
        <v>3.6334999999999999E-2</v>
      </c>
      <c r="F31" s="4">
        <v>0.14554400000000001</v>
      </c>
      <c r="G31" s="5">
        <v>12.33</v>
      </c>
      <c r="H31" s="4">
        <v>0.27589999999999998</v>
      </c>
      <c r="I31" s="4">
        <v>0.36659999999999998</v>
      </c>
      <c r="J31" s="4">
        <v>0.3574</v>
      </c>
      <c r="K31" s="3">
        <v>5000</v>
      </c>
      <c r="L31" s="2" t="s">
        <v>19</v>
      </c>
      <c r="M31" s="2" t="s">
        <v>15</v>
      </c>
    </row>
    <row r="32" spans="1:13" ht="16" x14ac:dyDescent="0.2">
      <c r="A32" s="2" t="s">
        <v>48</v>
      </c>
      <c r="B32" s="3">
        <v>150000</v>
      </c>
      <c r="C32" s="4">
        <v>3.5200000000000002E-2</v>
      </c>
      <c r="D32" s="4">
        <v>4.7199999999999999E-2</v>
      </c>
      <c r="E32" s="4">
        <v>2.9700000000000001E-2</v>
      </c>
      <c r="F32" s="4">
        <v>0.1232</v>
      </c>
      <c r="G32" s="5">
        <v>11.9</v>
      </c>
      <c r="H32" s="4">
        <v>0.26447044334975367</v>
      </c>
      <c r="I32" s="4">
        <v>0.31465517241379309</v>
      </c>
      <c r="J32" s="4">
        <v>0.42087438423645318</v>
      </c>
      <c r="K32" s="3">
        <v>2000</v>
      </c>
      <c r="L32" s="2" t="s">
        <v>14</v>
      </c>
      <c r="M32" s="2" t="s">
        <v>15</v>
      </c>
    </row>
    <row r="33" spans="1:13" ht="16" x14ac:dyDescent="0.2">
      <c r="A33" s="2" t="s">
        <v>49</v>
      </c>
      <c r="B33" s="3">
        <v>137000</v>
      </c>
      <c r="C33" s="4">
        <v>3.9958E-2</v>
      </c>
      <c r="D33" s="4">
        <v>4.7527999999999994E-2</v>
      </c>
      <c r="E33" s="4">
        <v>3.2310999999999999E-2</v>
      </c>
      <c r="F33" s="4">
        <v>0.13101599999999999</v>
      </c>
      <c r="G33" s="5">
        <v>9.7200000000000006</v>
      </c>
      <c r="H33" s="4">
        <v>0.26039999999999996</v>
      </c>
      <c r="I33" s="4">
        <v>0.37229999999999996</v>
      </c>
      <c r="J33" s="4">
        <v>0.36729999999999996</v>
      </c>
      <c r="K33" s="3">
        <v>1310000</v>
      </c>
      <c r="L33" s="2" t="s">
        <v>17</v>
      </c>
      <c r="M33" s="2" t="s">
        <v>15</v>
      </c>
    </row>
    <row r="34" spans="1:13" ht="16" x14ac:dyDescent="0.2">
      <c r="A34" s="2" t="s">
        <v>50</v>
      </c>
      <c r="B34" s="3">
        <v>201000</v>
      </c>
      <c r="C34" s="4">
        <v>4.0275999999999999E-2</v>
      </c>
      <c r="D34" s="4">
        <v>4.7657999999999999E-2</v>
      </c>
      <c r="E34" s="4">
        <v>3.2572999999999998E-2</v>
      </c>
      <c r="F34" s="4">
        <v>0.13161100000000001</v>
      </c>
      <c r="G34" s="5">
        <v>7.89</v>
      </c>
      <c r="H34" s="4">
        <v>0.26050000000000001</v>
      </c>
      <c r="I34" s="4">
        <v>0.34970000000000001</v>
      </c>
      <c r="J34" s="4">
        <v>0.38979999999999998</v>
      </c>
      <c r="K34" s="3">
        <v>2000</v>
      </c>
      <c r="L34" s="2" t="s">
        <v>19</v>
      </c>
      <c r="M34" s="2" t="s">
        <v>15</v>
      </c>
    </row>
    <row r="35" spans="1:13" ht="16" x14ac:dyDescent="0.2">
      <c r="A35" s="2" t="s">
        <v>51</v>
      </c>
      <c r="B35" s="3">
        <v>150000</v>
      </c>
      <c r="C35" s="4">
        <v>3.8294999999999996E-2</v>
      </c>
      <c r="D35" s="4">
        <v>4.7988000000000003E-2</v>
      </c>
      <c r="E35" s="4">
        <v>3.1900999999999999E-2</v>
      </c>
      <c r="F35" s="4">
        <v>0.12923199999999999</v>
      </c>
      <c r="G35" s="5">
        <v>10.43</v>
      </c>
      <c r="H35" s="4">
        <v>0.25980000000000003</v>
      </c>
      <c r="I35" s="4">
        <v>0.3553</v>
      </c>
      <c r="J35" s="4">
        <v>0.38490000000000002</v>
      </c>
      <c r="K35" s="3">
        <v>3000</v>
      </c>
      <c r="L35" s="2" t="s">
        <v>19</v>
      </c>
      <c r="M35" s="2" t="s">
        <v>15</v>
      </c>
    </row>
    <row r="36" spans="1:13" ht="16" x14ac:dyDescent="0.2">
      <c r="A36" s="2" t="s">
        <v>52</v>
      </c>
      <c r="B36" s="3">
        <v>372000</v>
      </c>
      <c r="C36" s="4">
        <v>5.1012000000000002E-2</v>
      </c>
      <c r="D36" s="4">
        <v>4.6717000000000002E-2</v>
      </c>
      <c r="E36" s="4">
        <v>2.9593999999999999E-2</v>
      </c>
      <c r="F36" s="4">
        <v>0.13830700000000001</v>
      </c>
      <c r="G36" s="5">
        <v>12.18</v>
      </c>
      <c r="H36" s="4">
        <v>0.24929999999999999</v>
      </c>
      <c r="I36" s="4">
        <v>0.3488</v>
      </c>
      <c r="J36" s="4">
        <v>0.40179999999999999</v>
      </c>
      <c r="K36" s="3">
        <v>8000</v>
      </c>
      <c r="L36" s="2" t="s">
        <v>17</v>
      </c>
      <c r="M36" s="2" t="s">
        <v>15</v>
      </c>
    </row>
    <row r="37" spans="1:13" ht="16" x14ac:dyDescent="0.2">
      <c r="A37" s="2" t="s">
        <v>53</v>
      </c>
      <c r="B37" s="3">
        <v>236000</v>
      </c>
      <c r="C37" s="4">
        <v>3.9649999999999998E-2</v>
      </c>
      <c r="D37" s="4">
        <v>4.6919000000000002E-2</v>
      </c>
      <c r="E37" s="4">
        <v>3.1477999999999999E-2</v>
      </c>
      <c r="F37" s="4">
        <v>0.129244</v>
      </c>
      <c r="G37" s="5">
        <v>10.8</v>
      </c>
      <c r="H37" s="4">
        <v>0.25559999999999999</v>
      </c>
      <c r="I37" s="4">
        <v>0.36020000000000002</v>
      </c>
      <c r="J37" s="4">
        <v>0.38420000000000004</v>
      </c>
      <c r="K37" s="3">
        <v>3000</v>
      </c>
      <c r="L37" s="2" t="s">
        <v>19</v>
      </c>
      <c r="M37" s="2" t="s">
        <v>15</v>
      </c>
    </row>
    <row r="38" spans="1:13" ht="16" x14ac:dyDescent="0.2">
      <c r="A38" s="2" t="s">
        <v>54</v>
      </c>
      <c r="B38" s="3">
        <v>99000</v>
      </c>
      <c r="C38" s="4">
        <v>3.8199999999999998E-2</v>
      </c>
      <c r="D38" s="4">
        <v>4.8800000000000003E-2</v>
      </c>
      <c r="E38" s="4">
        <v>3.04E-2</v>
      </c>
      <c r="F38" s="4">
        <v>0.126</v>
      </c>
      <c r="G38" s="5">
        <v>9.6999999999999993</v>
      </c>
      <c r="H38" s="4">
        <v>0.27561936936936937</v>
      </c>
      <c r="I38" s="4">
        <v>0.36458333333333331</v>
      </c>
      <c r="J38" s="4">
        <v>0.35979729729729731</v>
      </c>
      <c r="K38" s="3">
        <v>600000</v>
      </c>
      <c r="L38" s="2" t="s">
        <v>14</v>
      </c>
      <c r="M38" s="2" t="s">
        <v>15</v>
      </c>
    </row>
    <row r="39" spans="1:13" ht="16" x14ac:dyDescent="0.2">
      <c r="A39" s="2" t="s">
        <v>55</v>
      </c>
      <c r="B39" s="3">
        <v>183000</v>
      </c>
      <c r="C39" s="4">
        <v>4.3117999999999997E-2</v>
      </c>
      <c r="D39" s="4">
        <v>4.6807000000000001E-2</v>
      </c>
      <c r="E39" s="4">
        <v>3.2242E-2</v>
      </c>
      <c r="F39" s="4">
        <v>0.13328699999999999</v>
      </c>
      <c r="G39" s="5">
        <v>9.2799999999999994</v>
      </c>
      <c r="H39" s="4">
        <v>0.26300000000000001</v>
      </c>
      <c r="I39" s="4">
        <v>0.4042</v>
      </c>
      <c r="J39" s="4">
        <v>0.33279999999999998</v>
      </c>
      <c r="K39" s="3">
        <v>13000</v>
      </c>
      <c r="L39" s="2" t="s">
        <v>17</v>
      </c>
      <c r="M39" s="2" t="s">
        <v>15</v>
      </c>
    </row>
    <row r="40" spans="1:13" ht="16" x14ac:dyDescent="0.2">
      <c r="A40" s="2" t="s">
        <v>56</v>
      </c>
      <c r="B40" s="3">
        <v>170000</v>
      </c>
      <c r="C40" s="4">
        <v>4.4497999999999996E-2</v>
      </c>
      <c r="D40" s="4">
        <v>4.7187E-2</v>
      </c>
      <c r="E40" s="4">
        <v>3.2883000000000003E-2</v>
      </c>
      <c r="F40" s="4">
        <v>0.13564600000000002</v>
      </c>
      <c r="G40" s="5">
        <v>6.99</v>
      </c>
      <c r="H40" s="4">
        <v>0.26530000000000004</v>
      </c>
      <c r="I40" s="4">
        <v>0.39490000000000003</v>
      </c>
      <c r="J40" s="4">
        <v>0.33979999999999999</v>
      </c>
      <c r="K40" s="3">
        <v>6000</v>
      </c>
      <c r="L40" s="2" t="s">
        <v>19</v>
      </c>
      <c r="M40" s="2" t="s">
        <v>15</v>
      </c>
    </row>
    <row r="41" spans="1:13" ht="16" x14ac:dyDescent="0.2">
      <c r="A41" s="2" t="s">
        <v>57</v>
      </c>
      <c r="B41" s="3">
        <v>182000</v>
      </c>
      <c r="C41" s="4">
        <v>4.4791999999999998E-2</v>
      </c>
      <c r="D41" s="4">
        <v>4.7021E-2</v>
      </c>
      <c r="E41" s="4">
        <v>3.1933999999999997E-2</v>
      </c>
      <c r="F41" s="4">
        <v>0.134711</v>
      </c>
      <c r="G41" s="5">
        <v>10.09</v>
      </c>
      <c r="H41" s="4">
        <v>0.25670000000000004</v>
      </c>
      <c r="I41" s="4">
        <v>0.39319999999999999</v>
      </c>
      <c r="J41" s="4">
        <v>0.35009999999999997</v>
      </c>
      <c r="K41" s="3">
        <v>3000</v>
      </c>
      <c r="L41" s="2" t="s">
        <v>19</v>
      </c>
      <c r="M41" s="2" t="s">
        <v>15</v>
      </c>
    </row>
    <row r="42" spans="1:13" ht="16" x14ac:dyDescent="0.2">
      <c r="A42" s="2" t="s">
        <v>58</v>
      </c>
      <c r="B42" s="3">
        <v>254000</v>
      </c>
      <c r="C42" s="4">
        <v>4.2542999999999997E-2</v>
      </c>
      <c r="D42" s="4">
        <v>4.7119999999999995E-2</v>
      </c>
      <c r="E42" s="4">
        <v>2.9506999999999999E-2</v>
      </c>
      <c r="F42" s="4">
        <v>0.13012799999999999</v>
      </c>
      <c r="G42" s="5">
        <v>12.2</v>
      </c>
      <c r="H42" s="4">
        <v>0.24710000000000001</v>
      </c>
      <c r="I42" s="4">
        <v>0.37770000000000004</v>
      </c>
      <c r="J42" s="4">
        <v>0.37509999999999999</v>
      </c>
      <c r="K42" s="3">
        <v>8000</v>
      </c>
      <c r="L42" s="2" t="s">
        <v>17</v>
      </c>
      <c r="M42" s="2" t="s">
        <v>15</v>
      </c>
    </row>
    <row r="43" spans="1:13" ht="16" x14ac:dyDescent="0.2">
      <c r="A43" s="2" t="s">
        <v>59</v>
      </c>
      <c r="B43" s="3">
        <v>172000</v>
      </c>
      <c r="C43" s="4">
        <v>4.2793999999999999E-2</v>
      </c>
      <c r="D43" s="4">
        <v>4.6969999999999998E-2</v>
      </c>
      <c r="E43" s="4">
        <v>3.0314000000000001E-2</v>
      </c>
      <c r="F43" s="4">
        <v>0.13118299999999999</v>
      </c>
      <c r="G43" s="5">
        <v>8.31</v>
      </c>
      <c r="H43" s="4">
        <v>0.24739999999999998</v>
      </c>
      <c r="I43" s="4">
        <v>0.39079999999999998</v>
      </c>
      <c r="J43" s="4">
        <v>0.3619</v>
      </c>
      <c r="K43" s="3">
        <v>4000</v>
      </c>
      <c r="L43" s="2" t="s">
        <v>19</v>
      </c>
      <c r="M43" s="2" t="s">
        <v>15</v>
      </c>
    </row>
    <row r="44" spans="1:13" ht="16" x14ac:dyDescent="0.2">
      <c r="A44" s="2" t="s">
        <v>60</v>
      </c>
      <c r="B44" s="3">
        <v>160000</v>
      </c>
      <c r="C44" s="4">
        <v>4.0500000000000001E-2</v>
      </c>
      <c r="D44" s="4">
        <v>4.87E-2</v>
      </c>
      <c r="E44" s="4">
        <v>3.1699999999999999E-2</v>
      </c>
      <c r="F44" s="4">
        <v>0.12989999999999999</v>
      </c>
      <c r="G44" s="5">
        <v>10</v>
      </c>
      <c r="H44" s="4">
        <v>0.28393754961630058</v>
      </c>
      <c r="I44" s="4">
        <v>0.36861603598835674</v>
      </c>
      <c r="J44" s="4">
        <v>0.34744641439534268</v>
      </c>
      <c r="K44" s="3">
        <v>6000</v>
      </c>
      <c r="L44" s="2" t="s">
        <v>14</v>
      </c>
      <c r="M44" s="2" t="s">
        <v>15</v>
      </c>
    </row>
    <row r="45" spans="1:13" ht="16" x14ac:dyDescent="0.2">
      <c r="A45" s="2" t="s">
        <v>61</v>
      </c>
      <c r="B45" s="3">
        <v>47000</v>
      </c>
      <c r="C45" s="4">
        <v>4.1627999999999998E-2</v>
      </c>
      <c r="D45" s="4">
        <v>4.7297000000000006E-2</v>
      </c>
      <c r="E45" s="4">
        <v>3.2496999999999998E-2</v>
      </c>
      <c r="F45" s="4">
        <v>0.13262600000000002</v>
      </c>
      <c r="G45" s="5">
        <v>13.53</v>
      </c>
      <c r="H45" s="4">
        <v>0.2681</v>
      </c>
      <c r="I45" s="4">
        <v>0.42080000000000001</v>
      </c>
      <c r="J45" s="4">
        <v>0.31109999999999999</v>
      </c>
      <c r="K45" s="3">
        <v>2000</v>
      </c>
      <c r="L45" s="2" t="s">
        <v>17</v>
      </c>
      <c r="M45" s="2" t="s">
        <v>15</v>
      </c>
    </row>
    <row r="46" spans="1:13" ht="16" x14ac:dyDescent="0.2">
      <c r="A46" s="2" t="s">
        <v>62</v>
      </c>
      <c r="B46" s="3">
        <v>77000</v>
      </c>
      <c r="C46" s="4">
        <v>4.2485999999999996E-2</v>
      </c>
      <c r="D46" s="4">
        <v>4.7604E-2</v>
      </c>
      <c r="E46" s="4">
        <v>3.1987999999999996E-2</v>
      </c>
      <c r="F46" s="4">
        <v>0.13312299999999999</v>
      </c>
      <c r="G46" s="5">
        <v>9.64</v>
      </c>
      <c r="H46" s="4">
        <v>0.27229999999999999</v>
      </c>
      <c r="I46" s="4">
        <v>0.40100000000000002</v>
      </c>
      <c r="J46" s="4">
        <v>0.32679999999999998</v>
      </c>
      <c r="K46" s="3">
        <v>3000</v>
      </c>
      <c r="L46" s="2" t="s">
        <v>19</v>
      </c>
      <c r="M46" s="2" t="s">
        <v>15</v>
      </c>
    </row>
    <row r="47" spans="1:13" ht="16" x14ac:dyDescent="0.2">
      <c r="A47" s="2" t="s">
        <v>63</v>
      </c>
      <c r="B47" s="3">
        <v>64000</v>
      </c>
      <c r="C47" s="4">
        <v>4.2899E-2</v>
      </c>
      <c r="D47" s="4">
        <v>4.7598000000000001E-2</v>
      </c>
      <c r="E47" s="4">
        <v>3.1627000000000002E-2</v>
      </c>
      <c r="F47" s="4">
        <v>0.13311999999999999</v>
      </c>
      <c r="G47" s="5">
        <v>12.16</v>
      </c>
      <c r="H47" s="4">
        <v>0.26590000000000003</v>
      </c>
      <c r="I47" s="4">
        <v>0.39520000000000005</v>
      </c>
      <c r="J47" s="4">
        <v>0.33889999999999998</v>
      </c>
      <c r="K47" s="3">
        <v>31000</v>
      </c>
      <c r="L47" s="2" t="s">
        <v>19</v>
      </c>
      <c r="M47" s="2" t="s">
        <v>15</v>
      </c>
    </row>
    <row r="48" spans="1:13" ht="16" x14ac:dyDescent="0.2">
      <c r="A48" s="2" t="s">
        <v>64</v>
      </c>
      <c r="B48" s="3">
        <v>82000</v>
      </c>
      <c r="C48" s="4">
        <v>4.2534000000000002E-2</v>
      </c>
      <c r="D48" s="4">
        <v>4.7521000000000008E-2</v>
      </c>
      <c r="E48" s="4">
        <v>2.9467E-2</v>
      </c>
      <c r="F48" s="4">
        <v>0.13052800000000001</v>
      </c>
      <c r="G48" s="5">
        <v>12.52</v>
      </c>
      <c r="H48" s="4">
        <v>0.25259999999999999</v>
      </c>
      <c r="I48" s="4">
        <v>0.3735</v>
      </c>
      <c r="J48" s="4">
        <v>0.37380000000000002</v>
      </c>
      <c r="K48" s="3">
        <v>7000</v>
      </c>
      <c r="L48" s="2" t="s">
        <v>17</v>
      </c>
      <c r="M48" s="2" t="s">
        <v>15</v>
      </c>
    </row>
    <row r="49" spans="1:13" ht="16" x14ac:dyDescent="0.2">
      <c r="A49" s="2" t="s">
        <v>65</v>
      </c>
      <c r="B49" s="3">
        <v>70000</v>
      </c>
      <c r="C49" s="4">
        <v>4.3074000000000001E-2</v>
      </c>
      <c r="D49" s="4">
        <v>4.6515000000000001E-2</v>
      </c>
      <c r="E49" s="4">
        <v>3.1142E-2</v>
      </c>
      <c r="F49" s="4">
        <v>0.13186200000000001</v>
      </c>
      <c r="G49" s="5">
        <v>9.77</v>
      </c>
      <c r="H49" s="4">
        <v>0.24789999999999998</v>
      </c>
      <c r="I49" s="4">
        <v>0.38829999999999998</v>
      </c>
      <c r="J49" s="4">
        <v>0.36369999999999997</v>
      </c>
      <c r="K49" s="3">
        <v>142000</v>
      </c>
      <c r="L49" s="2" t="s">
        <v>19</v>
      </c>
      <c r="M49" s="2" t="s">
        <v>15</v>
      </c>
    </row>
    <row r="50" spans="1:13" ht="16" x14ac:dyDescent="0.2">
      <c r="A50" s="2" t="s">
        <v>66</v>
      </c>
      <c r="B50" s="3">
        <v>190000</v>
      </c>
      <c r="C50" s="4">
        <v>3.95E-2</v>
      </c>
      <c r="D50" s="4">
        <v>4.8000000000000001E-2</v>
      </c>
      <c r="E50" s="4">
        <v>2.9399999999999999E-2</v>
      </c>
      <c r="F50" s="4">
        <v>0.12570000000000001</v>
      </c>
      <c r="G50" s="5">
        <v>10.4</v>
      </c>
      <c r="H50" s="4">
        <v>0.27116329874385581</v>
      </c>
      <c r="I50" s="4">
        <v>0.35035499726925173</v>
      </c>
      <c r="J50" s="4">
        <v>0.3784817039868924</v>
      </c>
      <c r="K50" s="3">
        <v>4000</v>
      </c>
      <c r="L50" s="2" t="s">
        <v>14</v>
      </c>
      <c r="M50" s="2" t="s">
        <v>15</v>
      </c>
    </row>
    <row r="51" spans="1:13" ht="16" x14ac:dyDescent="0.2">
      <c r="A51" s="2" t="s">
        <v>67</v>
      </c>
      <c r="B51" s="3">
        <v>70000</v>
      </c>
      <c r="C51" s="4">
        <v>4.4572000000000001E-2</v>
      </c>
      <c r="D51" s="4">
        <v>4.7419000000000003E-2</v>
      </c>
      <c r="E51" s="4">
        <v>3.0543999999999998E-2</v>
      </c>
      <c r="F51" s="4">
        <v>0.13356899999999999</v>
      </c>
      <c r="G51" s="5">
        <v>11.57</v>
      </c>
      <c r="H51" s="4">
        <v>0.248</v>
      </c>
      <c r="I51" s="4">
        <v>0.41520000000000001</v>
      </c>
      <c r="J51" s="4">
        <v>0.3367</v>
      </c>
      <c r="K51" s="3">
        <v>2000</v>
      </c>
      <c r="L51" s="2" t="s">
        <v>17</v>
      </c>
      <c r="M51" s="2" t="s">
        <v>15</v>
      </c>
    </row>
    <row r="52" spans="1:13" ht="16" x14ac:dyDescent="0.2">
      <c r="A52" s="2" t="s">
        <v>68</v>
      </c>
      <c r="B52" s="3">
        <v>79000</v>
      </c>
      <c r="C52" s="4">
        <v>4.4141000000000007E-2</v>
      </c>
      <c r="D52" s="4">
        <v>4.7222E-2</v>
      </c>
      <c r="E52" s="4">
        <v>3.1467000000000002E-2</v>
      </c>
      <c r="F52" s="4">
        <v>0.13378199999999998</v>
      </c>
      <c r="G52" s="5">
        <v>8.31</v>
      </c>
      <c r="H52" s="4">
        <v>0.26690000000000003</v>
      </c>
      <c r="I52" s="4">
        <v>0.39539999999999997</v>
      </c>
      <c r="J52" s="4">
        <v>0.33779999999999999</v>
      </c>
      <c r="K52" s="3">
        <v>3000</v>
      </c>
      <c r="L52" s="2" t="s">
        <v>19</v>
      </c>
      <c r="M52" s="2" t="s">
        <v>15</v>
      </c>
    </row>
    <row r="53" spans="1:13" ht="16" x14ac:dyDescent="0.2">
      <c r="A53" s="2" t="s">
        <v>69</v>
      </c>
      <c r="B53" s="3">
        <v>46000</v>
      </c>
      <c r="C53" s="4">
        <v>4.4797000000000003E-2</v>
      </c>
      <c r="D53" s="4">
        <v>4.7183999999999997E-2</v>
      </c>
      <c r="E53" s="4">
        <v>3.2157999999999999E-2</v>
      </c>
      <c r="F53" s="4">
        <v>0.13514499999999999</v>
      </c>
      <c r="G53" s="5">
        <v>11.19</v>
      </c>
      <c r="H53" s="4">
        <v>0.2737</v>
      </c>
      <c r="I53" s="4">
        <v>0.40749999999999997</v>
      </c>
      <c r="J53" s="4">
        <v>0.31879999999999997</v>
      </c>
      <c r="K53" s="3">
        <v>1000</v>
      </c>
      <c r="L53" s="2" t="s">
        <v>19</v>
      </c>
      <c r="M53" s="2" t="s">
        <v>15</v>
      </c>
    </row>
    <row r="54" spans="1:13" ht="16" x14ac:dyDescent="0.2">
      <c r="A54" s="2" t="s">
        <v>70</v>
      </c>
      <c r="B54" s="3">
        <v>63000</v>
      </c>
      <c r="C54" s="4">
        <v>4.0111000000000001E-2</v>
      </c>
      <c r="D54" s="4">
        <v>4.7712000000000004E-2</v>
      </c>
      <c r="E54" s="4">
        <v>2.7709000000000001E-2</v>
      </c>
      <c r="F54" s="4">
        <v>0.12636500000000001</v>
      </c>
      <c r="G54" s="5">
        <v>11.18</v>
      </c>
      <c r="H54" s="4">
        <v>0.24410000000000001</v>
      </c>
      <c r="I54" s="4">
        <v>0.36649999999999999</v>
      </c>
      <c r="J54" s="4">
        <v>0.38939999999999997</v>
      </c>
      <c r="K54" s="3">
        <v>2000</v>
      </c>
      <c r="L54" s="2" t="s">
        <v>17</v>
      </c>
      <c r="M54" s="2" t="s">
        <v>15</v>
      </c>
    </row>
    <row r="55" spans="1:13" ht="16" x14ac:dyDescent="0.2">
      <c r="A55" s="2" t="s">
        <v>71</v>
      </c>
      <c r="B55" s="3">
        <v>99000</v>
      </c>
      <c r="C55" s="4">
        <v>4.1218000000000005E-2</v>
      </c>
      <c r="D55" s="4">
        <v>4.6889E-2</v>
      </c>
      <c r="E55" s="4">
        <v>2.9537000000000001E-2</v>
      </c>
      <c r="F55" s="4">
        <v>0.12865500000000002</v>
      </c>
      <c r="G55" s="5">
        <v>11.54</v>
      </c>
      <c r="H55" s="4">
        <v>0.23850000000000002</v>
      </c>
      <c r="I55" s="4">
        <v>0.38280000000000003</v>
      </c>
      <c r="J55" s="4">
        <v>0.37869999999999998</v>
      </c>
      <c r="K55" s="3">
        <v>2000</v>
      </c>
      <c r="L55" s="2" t="s">
        <v>19</v>
      </c>
      <c r="M55" s="2" t="s">
        <v>15</v>
      </c>
    </row>
    <row r="56" spans="1:13" ht="16" x14ac:dyDescent="0.2">
      <c r="A56" s="2" t="s">
        <v>72</v>
      </c>
      <c r="B56" s="3">
        <v>200000</v>
      </c>
      <c r="C56" s="4">
        <v>3.78E-2</v>
      </c>
      <c r="D56" s="4">
        <v>4.8599999999999997E-2</v>
      </c>
      <c r="E56" s="4">
        <v>3.0099999999999998E-2</v>
      </c>
      <c r="F56" s="4">
        <v>0.1258</v>
      </c>
      <c r="G56" s="5">
        <v>10.9</v>
      </c>
      <c r="H56" s="4">
        <v>0.26716035317573344</v>
      </c>
      <c r="I56" s="4">
        <v>0.3446311592138992</v>
      </c>
      <c r="J56" s="4">
        <v>0.38820848761036747</v>
      </c>
      <c r="K56" s="3">
        <v>2000</v>
      </c>
      <c r="L56" s="2" t="s">
        <v>14</v>
      </c>
      <c r="M56" s="2" t="s">
        <v>15</v>
      </c>
    </row>
    <row r="57" spans="1:13" ht="16" x14ac:dyDescent="0.2">
      <c r="A57" s="2" t="s">
        <v>73</v>
      </c>
      <c r="B57" s="3">
        <v>114000</v>
      </c>
      <c r="C57" s="4">
        <v>4.2716000000000004E-2</v>
      </c>
      <c r="D57" s="4">
        <v>4.6616999999999999E-2</v>
      </c>
      <c r="E57" s="4">
        <v>3.2189999999999996E-2</v>
      </c>
      <c r="F57" s="4">
        <v>0.13261699999999998</v>
      </c>
      <c r="G57" s="5">
        <v>8.69</v>
      </c>
      <c r="H57" s="4">
        <v>0.26200000000000001</v>
      </c>
      <c r="I57" s="4">
        <v>0.41369999999999996</v>
      </c>
      <c r="J57" s="4">
        <v>0.32439999999999997</v>
      </c>
      <c r="K57" s="3">
        <v>3000</v>
      </c>
      <c r="L57" s="2" t="s">
        <v>17</v>
      </c>
      <c r="M57" s="2" t="s">
        <v>15</v>
      </c>
    </row>
    <row r="58" spans="1:13" ht="16" x14ac:dyDescent="0.2">
      <c r="A58" s="2" t="s">
        <v>74</v>
      </c>
      <c r="B58" s="3">
        <v>183000</v>
      </c>
      <c r="C58" s="4">
        <v>4.4192000000000002E-2</v>
      </c>
      <c r="D58" s="4">
        <v>4.6743E-2</v>
      </c>
      <c r="E58" s="4">
        <v>3.2268999999999999E-2</v>
      </c>
      <c r="F58" s="4">
        <v>0.13417299999999999</v>
      </c>
      <c r="G58" s="5">
        <v>7.82</v>
      </c>
      <c r="H58" s="4">
        <v>0.2611</v>
      </c>
      <c r="I58" s="4">
        <v>0.38380000000000003</v>
      </c>
      <c r="J58" s="4">
        <v>0.35509999999999997</v>
      </c>
      <c r="K58" s="3">
        <v>2000</v>
      </c>
      <c r="L58" s="2" t="s">
        <v>19</v>
      </c>
      <c r="M58" s="2" t="s">
        <v>15</v>
      </c>
    </row>
    <row r="59" spans="1:13" ht="16" x14ac:dyDescent="0.2">
      <c r="A59" s="2" t="s">
        <v>75</v>
      </c>
      <c r="B59" s="3">
        <v>173000</v>
      </c>
      <c r="C59" s="4">
        <v>4.6211000000000002E-2</v>
      </c>
      <c r="D59" s="4">
        <v>4.6519000000000005E-2</v>
      </c>
      <c r="E59" s="4">
        <v>3.2892000000000005E-2</v>
      </c>
      <c r="F59" s="4">
        <v>0.136624</v>
      </c>
      <c r="G59" s="5">
        <v>13.2</v>
      </c>
      <c r="H59" s="4">
        <v>0.25109999999999999</v>
      </c>
      <c r="I59" s="4">
        <v>0.38170000000000004</v>
      </c>
      <c r="J59" s="4">
        <v>0.36719999999999997</v>
      </c>
      <c r="K59" s="3">
        <v>3000</v>
      </c>
      <c r="L59" s="2" t="s">
        <v>19</v>
      </c>
      <c r="M59" s="2" t="s">
        <v>15</v>
      </c>
    </row>
    <row r="60" spans="1:13" ht="16" x14ac:dyDescent="0.2">
      <c r="A60" s="2" t="s">
        <v>76</v>
      </c>
      <c r="B60" s="3">
        <v>98000</v>
      </c>
      <c r="C60" s="4">
        <v>3.7966E-2</v>
      </c>
      <c r="D60" s="4">
        <v>4.7073000000000004E-2</v>
      </c>
      <c r="E60" s="4">
        <v>3.1114000000000003E-2</v>
      </c>
      <c r="F60" s="4">
        <v>0.12723100000000001</v>
      </c>
      <c r="G60" s="5">
        <v>8.52</v>
      </c>
      <c r="H60" s="4">
        <v>0.2586</v>
      </c>
      <c r="I60" s="4">
        <v>0.3589</v>
      </c>
      <c r="J60" s="4">
        <v>0.38240000000000002</v>
      </c>
      <c r="K60" s="3">
        <v>2000</v>
      </c>
      <c r="L60" s="2" t="s">
        <v>17</v>
      </c>
      <c r="M60" s="2" t="s">
        <v>15</v>
      </c>
    </row>
    <row r="61" spans="1:13" ht="16" x14ac:dyDescent="0.2">
      <c r="A61" s="2" t="s">
        <v>77</v>
      </c>
      <c r="B61" s="3">
        <v>156000</v>
      </c>
      <c r="C61" s="4">
        <v>4.2352000000000001E-2</v>
      </c>
      <c r="D61" s="4">
        <v>4.6567999999999998E-2</v>
      </c>
      <c r="E61" s="4">
        <v>3.2591000000000002E-2</v>
      </c>
      <c r="F61" s="4">
        <v>0.13278800000000002</v>
      </c>
      <c r="G61" s="5">
        <v>8.85</v>
      </c>
      <c r="H61" s="4">
        <v>0.25440000000000002</v>
      </c>
      <c r="I61" s="4">
        <v>0.37459999999999999</v>
      </c>
      <c r="J61" s="4">
        <v>0.371</v>
      </c>
      <c r="K61" s="3">
        <v>3000</v>
      </c>
      <c r="L61" s="2" t="s">
        <v>19</v>
      </c>
      <c r="M61" s="2" t="s">
        <v>15</v>
      </c>
    </row>
    <row r="62" spans="1:13" ht="16" x14ac:dyDescent="0.2">
      <c r="A62" s="2" t="s">
        <v>78</v>
      </c>
      <c r="B62" s="3">
        <v>376000</v>
      </c>
      <c r="C62" s="4">
        <v>3.6940000000000001E-2</v>
      </c>
      <c r="D62" s="4">
        <v>4.657E-2</v>
      </c>
      <c r="E62" s="4">
        <v>3.0901999999999999E-2</v>
      </c>
      <c r="F62" s="4">
        <v>0.12557600000000002</v>
      </c>
      <c r="G62" s="5">
        <v>11.1</v>
      </c>
      <c r="H62" s="4">
        <v>0.25390000000000001</v>
      </c>
      <c r="I62" s="4">
        <v>0.3296</v>
      </c>
      <c r="J62" s="4">
        <v>0.41649999999999998</v>
      </c>
      <c r="K62" s="6"/>
      <c r="L62" s="2" t="s">
        <v>14</v>
      </c>
      <c r="M62" s="2" t="s">
        <v>79</v>
      </c>
    </row>
    <row r="63" spans="1:13" ht="16" x14ac:dyDescent="0.2">
      <c r="A63" s="2" t="s">
        <v>80</v>
      </c>
      <c r="B63" s="3">
        <v>278000</v>
      </c>
      <c r="C63" s="4">
        <v>4.2477000000000001E-2</v>
      </c>
      <c r="D63" s="4">
        <v>4.6687000000000006E-2</v>
      </c>
      <c r="E63" s="4">
        <v>3.3072999999999998E-2</v>
      </c>
      <c r="F63" s="4">
        <v>0.13342000000000001</v>
      </c>
      <c r="G63" s="5">
        <v>9.43</v>
      </c>
      <c r="H63" s="4">
        <v>0.26729999999999998</v>
      </c>
      <c r="I63" s="4">
        <v>0.37689999999999996</v>
      </c>
      <c r="J63" s="4">
        <v>0.35580000000000001</v>
      </c>
      <c r="K63" s="6"/>
      <c r="L63" s="2" t="s">
        <v>17</v>
      </c>
      <c r="M63" s="2" t="s">
        <v>81</v>
      </c>
    </row>
    <row r="64" spans="1:13" ht="16" x14ac:dyDescent="0.2">
      <c r="A64" s="2" t="s">
        <v>82</v>
      </c>
      <c r="B64" s="3">
        <v>292000</v>
      </c>
      <c r="C64" s="4">
        <v>3.8887999999999999E-2</v>
      </c>
      <c r="D64" s="4">
        <v>4.7393999999999999E-2</v>
      </c>
      <c r="E64" s="4">
        <v>3.3062999999999995E-2</v>
      </c>
      <c r="F64" s="4">
        <v>0.130463</v>
      </c>
      <c r="G64" s="5">
        <v>10.199999999999999</v>
      </c>
      <c r="H64" s="4">
        <v>0.26500000000000001</v>
      </c>
      <c r="I64" s="4">
        <v>0.34850000000000003</v>
      </c>
      <c r="J64" s="4">
        <v>0.38650000000000001</v>
      </c>
      <c r="K64" s="3">
        <v>4000</v>
      </c>
      <c r="L64" s="2" t="s">
        <v>19</v>
      </c>
      <c r="M64" s="2" t="s">
        <v>15</v>
      </c>
    </row>
    <row r="65" spans="1:13" ht="16" x14ac:dyDescent="0.2">
      <c r="A65" s="2" t="s">
        <v>83</v>
      </c>
      <c r="B65" s="3">
        <v>273000</v>
      </c>
      <c r="C65" s="4">
        <v>3.7135000000000001E-2</v>
      </c>
      <c r="D65" s="4">
        <v>4.7336000000000003E-2</v>
      </c>
      <c r="E65" s="4">
        <v>3.1983999999999999E-2</v>
      </c>
      <c r="F65" s="4">
        <v>0.12742500000000001</v>
      </c>
      <c r="G65" s="5">
        <v>11.27</v>
      </c>
      <c r="H65" s="4">
        <v>0.26590000000000003</v>
      </c>
      <c r="I65" s="4">
        <v>0.34429999999999999</v>
      </c>
      <c r="J65" s="4">
        <v>0.38979999999999998</v>
      </c>
      <c r="K65" s="3">
        <v>6000</v>
      </c>
      <c r="L65" s="2" t="s">
        <v>19</v>
      </c>
      <c r="M65" s="2"/>
    </row>
    <row r="66" spans="1:13" ht="16" x14ac:dyDescent="0.2">
      <c r="A66" s="2" t="s">
        <v>84</v>
      </c>
      <c r="B66" s="3">
        <v>319000</v>
      </c>
      <c r="C66" s="4">
        <v>3.5633999999999999E-2</v>
      </c>
      <c r="D66" s="4">
        <v>4.6913999999999997E-2</v>
      </c>
      <c r="E66" s="4">
        <v>3.0211000000000002E-2</v>
      </c>
      <c r="F66" s="4">
        <v>0.123862</v>
      </c>
      <c r="G66" s="5">
        <v>12.84</v>
      </c>
      <c r="H66" s="4">
        <v>0.26039999999999996</v>
      </c>
      <c r="I66" s="4">
        <v>0.35049999999999998</v>
      </c>
      <c r="J66" s="4">
        <v>0.38909999999999995</v>
      </c>
      <c r="K66" s="3">
        <v>5000</v>
      </c>
      <c r="L66" s="2" t="s">
        <v>19</v>
      </c>
      <c r="M66" s="2"/>
    </row>
    <row r="67" spans="1:13" ht="16" x14ac:dyDescent="0.2">
      <c r="A67" s="2" t="s">
        <v>86</v>
      </c>
      <c r="B67" s="3">
        <v>308000</v>
      </c>
      <c r="C67" s="4">
        <v>3.9146E-2</v>
      </c>
      <c r="D67" s="4">
        <v>4.6723999999999995E-2</v>
      </c>
      <c r="E67" s="4">
        <v>3.2858999999999999E-2</v>
      </c>
      <c r="F67" s="4">
        <v>0.13011600000000001</v>
      </c>
      <c r="G67" s="5">
        <v>12.38</v>
      </c>
      <c r="H67" s="4">
        <v>0.27079999999999999</v>
      </c>
      <c r="I67" s="4">
        <v>0.37420000000000003</v>
      </c>
      <c r="J67" s="4">
        <v>0.35489999999999999</v>
      </c>
      <c r="K67" s="3">
        <v>4000</v>
      </c>
      <c r="L67" s="2" t="s">
        <v>19</v>
      </c>
      <c r="M67" s="2" t="s">
        <v>15</v>
      </c>
    </row>
    <row r="68" spans="1:13" ht="16" x14ac:dyDescent="0.2">
      <c r="A68" s="2" t="s">
        <v>87</v>
      </c>
      <c r="B68" s="3">
        <v>209000</v>
      </c>
      <c r="C68" s="4">
        <v>4.7826000000000007E-2</v>
      </c>
      <c r="D68" s="4">
        <v>4.5799000000000006E-2</v>
      </c>
      <c r="E68" s="4">
        <v>3.4007000000000003E-2</v>
      </c>
      <c r="F68" s="4">
        <v>0.139046</v>
      </c>
      <c r="G68" s="5">
        <v>9.94</v>
      </c>
      <c r="H68" s="4">
        <v>0.26989999999999997</v>
      </c>
      <c r="I68" s="4">
        <v>0.35830000000000001</v>
      </c>
      <c r="J68" s="4">
        <v>0.37180000000000002</v>
      </c>
      <c r="K68" s="6"/>
      <c r="L68" s="2" t="s">
        <v>14</v>
      </c>
      <c r="M68" s="2" t="s">
        <v>79</v>
      </c>
    </row>
    <row r="69" spans="1:13" ht="16" x14ac:dyDescent="0.2">
      <c r="A69" s="2" t="s">
        <v>88</v>
      </c>
      <c r="B69" s="3">
        <v>193000</v>
      </c>
      <c r="C69" s="4">
        <v>5.1497000000000001E-2</v>
      </c>
      <c r="D69" s="4">
        <v>4.4640000000000006E-2</v>
      </c>
      <c r="E69" s="4">
        <v>3.6651999999999997E-2</v>
      </c>
      <c r="F69" s="4">
        <v>0.14402799999999999</v>
      </c>
      <c r="G69" s="5">
        <v>9.5299999999999994</v>
      </c>
      <c r="H69" s="4">
        <v>0.2717</v>
      </c>
      <c r="I69" s="4">
        <v>0.37030000000000002</v>
      </c>
      <c r="J69" s="4">
        <v>0.35799999999999998</v>
      </c>
      <c r="K69" s="3">
        <v>3000</v>
      </c>
      <c r="L69" s="2" t="s">
        <v>17</v>
      </c>
      <c r="M69" s="2" t="s">
        <v>15</v>
      </c>
    </row>
    <row r="70" spans="1:13" ht="16" x14ac:dyDescent="0.2">
      <c r="A70" s="2" t="s">
        <v>89</v>
      </c>
      <c r="B70" s="3">
        <v>204000</v>
      </c>
      <c r="C70" s="4">
        <v>5.2278000000000005E-2</v>
      </c>
      <c r="D70" s="4">
        <v>4.4844000000000002E-2</v>
      </c>
      <c r="E70" s="4">
        <v>3.7027999999999998E-2</v>
      </c>
      <c r="F70" s="4">
        <v>0.145538</v>
      </c>
      <c r="G70" s="5">
        <v>9.18</v>
      </c>
      <c r="H70" s="4">
        <v>0.27910000000000001</v>
      </c>
      <c r="I70" s="4">
        <v>0.38150000000000001</v>
      </c>
      <c r="J70" s="4">
        <v>0.33939999999999998</v>
      </c>
      <c r="K70" s="3">
        <v>7000</v>
      </c>
      <c r="L70" s="2" t="s">
        <v>17</v>
      </c>
      <c r="M70" s="2" t="s">
        <v>15</v>
      </c>
    </row>
    <row r="71" spans="1:13" ht="16" x14ac:dyDescent="0.2">
      <c r="A71" s="2" t="s">
        <v>90</v>
      </c>
      <c r="B71" s="3">
        <v>162000</v>
      </c>
      <c r="C71" s="4">
        <v>5.1256000000000003E-2</v>
      </c>
      <c r="D71" s="4">
        <v>4.5580999999999997E-2</v>
      </c>
      <c r="E71" s="4">
        <v>3.5888000000000003E-2</v>
      </c>
      <c r="F71" s="4">
        <v>0.14396100000000001</v>
      </c>
      <c r="G71" s="5">
        <v>9.89</v>
      </c>
      <c r="H71" s="4">
        <v>0.2777</v>
      </c>
      <c r="I71" s="4">
        <v>0.36369999999999997</v>
      </c>
      <c r="J71" s="4">
        <v>0.35859999999999997</v>
      </c>
      <c r="K71" s="3">
        <v>3000</v>
      </c>
      <c r="L71" s="2" t="s">
        <v>17</v>
      </c>
      <c r="M71" s="2" t="s">
        <v>15</v>
      </c>
    </row>
    <row r="72" spans="1:13" ht="16" x14ac:dyDescent="0.2">
      <c r="A72" s="2" t="s">
        <v>91</v>
      </c>
      <c r="B72" s="3">
        <v>223000</v>
      </c>
      <c r="C72" s="4">
        <v>4.8536000000000003E-2</v>
      </c>
      <c r="D72" s="4">
        <v>4.5813E-2</v>
      </c>
      <c r="E72" s="4">
        <v>3.3985000000000001E-2</v>
      </c>
      <c r="F72" s="4">
        <v>0.13931499999999999</v>
      </c>
      <c r="G72" s="5">
        <v>8.77</v>
      </c>
      <c r="H72" s="4">
        <v>0.27200000000000002</v>
      </c>
      <c r="I72" s="4">
        <v>0.34420000000000001</v>
      </c>
      <c r="J72" s="4">
        <v>0.38390000000000002</v>
      </c>
      <c r="K72" s="3">
        <v>13000</v>
      </c>
      <c r="L72" s="2" t="s">
        <v>19</v>
      </c>
      <c r="M72" s="2" t="s">
        <v>15</v>
      </c>
    </row>
    <row r="73" spans="1:13" ht="16" x14ac:dyDescent="0.2">
      <c r="A73" s="2" t="s">
        <v>92</v>
      </c>
      <c r="B73" s="3">
        <v>230000</v>
      </c>
      <c r="C73" s="4">
        <v>4.7760999999999998E-2</v>
      </c>
      <c r="D73" s="4">
        <v>4.5757000000000006E-2</v>
      </c>
      <c r="E73" s="4">
        <v>3.3617000000000001E-2</v>
      </c>
      <c r="F73" s="4">
        <v>0.13849400000000001</v>
      </c>
      <c r="G73" s="5">
        <v>8.31</v>
      </c>
      <c r="H73" s="4">
        <v>0.26839999999999997</v>
      </c>
      <c r="I73" s="4">
        <v>0.36049999999999999</v>
      </c>
      <c r="J73" s="4">
        <v>0.37109999999999999</v>
      </c>
      <c r="K73" s="3">
        <v>6000</v>
      </c>
      <c r="L73" s="2" t="s">
        <v>19</v>
      </c>
      <c r="M73" s="2" t="s">
        <v>15</v>
      </c>
    </row>
    <row r="74" spans="1:13" ht="16" x14ac:dyDescent="0.2">
      <c r="A74" s="2" t="s">
        <v>93</v>
      </c>
      <c r="B74" s="3">
        <v>307000</v>
      </c>
      <c r="C74" s="4">
        <v>4.2438999999999998E-2</v>
      </c>
      <c r="D74" s="4">
        <v>4.6502000000000002E-2</v>
      </c>
      <c r="E74" s="4">
        <v>3.2288000000000004E-2</v>
      </c>
      <c r="F74" s="4">
        <v>0.13253999999999999</v>
      </c>
      <c r="G74" s="5">
        <v>12.29</v>
      </c>
      <c r="H74" s="4">
        <v>0.21170000000000003</v>
      </c>
      <c r="I74" s="4">
        <v>0.31409999999999999</v>
      </c>
      <c r="J74" s="4">
        <v>0.47420000000000001</v>
      </c>
      <c r="K74" s="6"/>
      <c r="L74" s="2" t="s">
        <v>14</v>
      </c>
      <c r="M74" s="2" t="s">
        <v>79</v>
      </c>
    </row>
    <row r="75" spans="1:13" ht="16" x14ac:dyDescent="0.2">
      <c r="A75" s="2" t="s">
        <v>94</v>
      </c>
      <c r="B75" s="3">
        <v>183000</v>
      </c>
      <c r="C75" s="4">
        <v>4.2485000000000002E-2</v>
      </c>
      <c r="D75" s="4">
        <v>4.6761999999999998E-2</v>
      </c>
      <c r="E75" s="4">
        <v>3.2850999999999998E-2</v>
      </c>
      <c r="F75" s="4">
        <v>0.133269</v>
      </c>
      <c r="G75" s="5">
        <v>9.7200000000000006</v>
      </c>
      <c r="H75" s="4">
        <v>0.2432</v>
      </c>
      <c r="I75" s="4">
        <v>0.3649</v>
      </c>
      <c r="J75" s="4">
        <v>0.39189999999999997</v>
      </c>
      <c r="K75" s="3">
        <v>3000</v>
      </c>
      <c r="L75" s="2" t="s">
        <v>17</v>
      </c>
      <c r="M75" s="2" t="s">
        <v>15</v>
      </c>
    </row>
    <row r="76" spans="1:13" ht="16" x14ac:dyDescent="0.2">
      <c r="A76" s="2" t="s">
        <v>95</v>
      </c>
      <c r="B76" s="3">
        <v>130000</v>
      </c>
      <c r="C76" s="4">
        <v>4.3902999999999998E-2</v>
      </c>
      <c r="D76" s="4">
        <v>4.7065999999999997E-2</v>
      </c>
      <c r="E76" s="4">
        <v>3.3352E-2</v>
      </c>
      <c r="F76" s="4">
        <v>0.13557900000000001</v>
      </c>
      <c r="G76" s="5">
        <v>12.44</v>
      </c>
      <c r="H76" s="4">
        <v>0.24260000000000001</v>
      </c>
      <c r="I76" s="4">
        <v>0.36920000000000003</v>
      </c>
      <c r="J76" s="4">
        <v>0.38819999999999999</v>
      </c>
      <c r="K76" s="3">
        <v>5000</v>
      </c>
      <c r="L76" s="2" t="s">
        <v>17</v>
      </c>
      <c r="M76" s="2" t="s">
        <v>15</v>
      </c>
    </row>
    <row r="77" spans="1:13" ht="16" x14ac:dyDescent="0.2">
      <c r="A77" s="2" t="s">
        <v>96</v>
      </c>
      <c r="B77" s="3">
        <v>162000</v>
      </c>
      <c r="C77" s="4">
        <v>4.2549999999999998E-2</v>
      </c>
      <c r="D77" s="4">
        <v>4.6933999999999997E-2</v>
      </c>
      <c r="E77" s="4">
        <v>3.3174999999999996E-2</v>
      </c>
      <c r="F77" s="4">
        <v>0.133766</v>
      </c>
      <c r="G77" s="5">
        <v>12.34</v>
      </c>
      <c r="H77" s="4">
        <v>0.2631</v>
      </c>
      <c r="I77" s="4">
        <v>0.36520000000000002</v>
      </c>
      <c r="J77" s="4">
        <v>0.37170000000000003</v>
      </c>
      <c r="K77" s="3">
        <v>2000</v>
      </c>
      <c r="L77" s="2" t="s">
        <v>17</v>
      </c>
      <c r="M77" s="2" t="s">
        <v>15</v>
      </c>
    </row>
    <row r="78" spans="1:13" ht="16" x14ac:dyDescent="0.2">
      <c r="A78" s="2" t="s">
        <v>97</v>
      </c>
      <c r="B78" s="3">
        <v>293000</v>
      </c>
      <c r="C78" s="4">
        <v>4.2557999999999999E-2</v>
      </c>
      <c r="D78" s="4">
        <v>4.6962000000000004E-2</v>
      </c>
      <c r="E78" s="4">
        <v>3.1920000000000004E-2</v>
      </c>
      <c r="F78" s="4">
        <v>0.132329</v>
      </c>
      <c r="G78" s="5">
        <v>11.9</v>
      </c>
      <c r="H78" s="4">
        <v>0.2495</v>
      </c>
      <c r="I78" s="4">
        <v>0.35109999999999997</v>
      </c>
      <c r="J78" s="4">
        <v>0.39939999999999998</v>
      </c>
      <c r="K78" s="3">
        <v>4000</v>
      </c>
      <c r="L78" s="2" t="s">
        <v>19</v>
      </c>
      <c r="M78" s="2" t="s">
        <v>15</v>
      </c>
    </row>
    <row r="79" spans="1:13" ht="16" x14ac:dyDescent="0.2">
      <c r="A79" s="2" t="s">
        <v>98</v>
      </c>
      <c r="B79" s="3">
        <v>224000</v>
      </c>
      <c r="C79" s="4">
        <v>4.2196999999999998E-2</v>
      </c>
      <c r="D79" s="4">
        <v>4.6515000000000001E-2</v>
      </c>
      <c r="E79" s="4">
        <v>3.092E-2</v>
      </c>
      <c r="F79" s="4">
        <v>0.13078900000000002</v>
      </c>
      <c r="G79" s="5">
        <v>8.6999999999999993</v>
      </c>
      <c r="H79" s="4">
        <v>0.25030000000000002</v>
      </c>
      <c r="I79" s="4">
        <v>0.37619999999999998</v>
      </c>
      <c r="J79" s="4">
        <v>0.3735</v>
      </c>
      <c r="K79" s="3">
        <v>3000</v>
      </c>
      <c r="L79" s="2" t="s">
        <v>19</v>
      </c>
      <c r="M79" s="2" t="s">
        <v>15</v>
      </c>
    </row>
    <row r="80" spans="1:13" ht="16" x14ac:dyDescent="0.2">
      <c r="A80" s="2" t="s">
        <v>99</v>
      </c>
      <c r="B80" s="3">
        <v>110000</v>
      </c>
      <c r="C80" s="4">
        <v>4.0007000000000001E-2</v>
      </c>
      <c r="D80" s="4">
        <v>4.7260999999999997E-2</v>
      </c>
      <c r="E80" s="4">
        <v>3.1692999999999999E-2</v>
      </c>
      <c r="F80" s="4">
        <v>0.130299</v>
      </c>
      <c r="G80" s="5">
        <v>10.85</v>
      </c>
      <c r="H80" s="4">
        <v>0.26100000000000001</v>
      </c>
      <c r="I80" s="4">
        <v>0.34610000000000002</v>
      </c>
      <c r="J80" s="4">
        <v>0.39280000000000004</v>
      </c>
      <c r="K80" s="6"/>
      <c r="L80" s="2" t="s">
        <v>14</v>
      </c>
      <c r="M80" s="2" t="s">
        <v>79</v>
      </c>
    </row>
    <row r="81" spans="1:13" ht="16" x14ac:dyDescent="0.2">
      <c r="A81" s="2" t="s">
        <v>100</v>
      </c>
      <c r="B81" s="3">
        <v>81000</v>
      </c>
      <c r="C81" s="4">
        <v>4.7009999999999996E-2</v>
      </c>
      <c r="D81" s="4">
        <v>4.6849999999999996E-2</v>
      </c>
      <c r="E81" s="4">
        <v>3.1352000000000005E-2</v>
      </c>
      <c r="F81" s="4">
        <v>0.13624599999999998</v>
      </c>
      <c r="G81" s="5">
        <v>15.12</v>
      </c>
      <c r="H81" s="4">
        <v>0.24420000000000003</v>
      </c>
      <c r="I81" s="4">
        <v>0.37920000000000004</v>
      </c>
      <c r="J81" s="4">
        <v>0.37659999999999999</v>
      </c>
      <c r="K81" s="6"/>
      <c r="L81" s="2" t="s">
        <v>17</v>
      </c>
      <c r="M81" s="2" t="s">
        <v>81</v>
      </c>
    </row>
    <row r="82" spans="1:13" ht="16" x14ac:dyDescent="0.2">
      <c r="A82" s="2" t="s">
        <v>101</v>
      </c>
      <c r="B82" s="3">
        <v>86000</v>
      </c>
      <c r="C82" s="4">
        <v>4.4674999999999999E-2</v>
      </c>
      <c r="D82" s="4">
        <v>4.7317999999999999E-2</v>
      </c>
      <c r="E82" s="4">
        <v>3.1886999999999999E-2</v>
      </c>
      <c r="F82" s="4">
        <v>0.134882</v>
      </c>
      <c r="G82" s="5">
        <v>10.34</v>
      </c>
      <c r="H82" s="4">
        <v>0.25409999999999999</v>
      </c>
      <c r="I82" s="4">
        <v>0.36030000000000001</v>
      </c>
      <c r="J82" s="4">
        <v>0.38569999999999999</v>
      </c>
      <c r="K82" s="3">
        <v>29000</v>
      </c>
      <c r="L82" s="2" t="s">
        <v>19</v>
      </c>
      <c r="M82" s="2" t="s">
        <v>15</v>
      </c>
    </row>
    <row r="83" spans="1:13" ht="16" x14ac:dyDescent="0.2">
      <c r="A83" s="2" t="s">
        <v>102</v>
      </c>
      <c r="B83" s="3">
        <v>74000</v>
      </c>
      <c r="C83" s="4">
        <v>3.9437E-2</v>
      </c>
      <c r="D83" s="4">
        <v>4.7287999999999997E-2</v>
      </c>
      <c r="E83" s="4">
        <v>3.2203000000000002E-2</v>
      </c>
      <c r="F83" s="4">
        <v>0.12992499999999998</v>
      </c>
      <c r="G83" s="5">
        <v>15.98</v>
      </c>
      <c r="H83" s="4">
        <v>0.28649999999999998</v>
      </c>
      <c r="I83" s="4">
        <v>0.38450000000000001</v>
      </c>
      <c r="J83" s="4">
        <v>0.32899999999999996</v>
      </c>
      <c r="K83" s="3">
        <v>6000</v>
      </c>
      <c r="L83" s="2" t="s">
        <v>19</v>
      </c>
      <c r="M83" s="2" t="s">
        <v>15</v>
      </c>
    </row>
    <row r="84" spans="1:13" ht="16" x14ac:dyDescent="0.2">
      <c r="A84" s="2" t="s">
        <v>103</v>
      </c>
      <c r="B84" s="3">
        <v>53000</v>
      </c>
      <c r="C84" s="4">
        <v>4.1336999999999999E-2</v>
      </c>
      <c r="D84" s="4">
        <v>4.7284E-2</v>
      </c>
      <c r="E84" s="4">
        <v>3.0769000000000001E-2</v>
      </c>
      <c r="F84" s="4">
        <v>0.13048699999999999</v>
      </c>
      <c r="G84" s="5">
        <v>10.72</v>
      </c>
      <c r="H84" s="4">
        <v>0.2288</v>
      </c>
      <c r="I84" s="4">
        <v>0.34289999999999998</v>
      </c>
      <c r="J84" s="4">
        <v>0.42829999999999996</v>
      </c>
      <c r="K84" s="3">
        <v>4000</v>
      </c>
      <c r="L84" s="2" t="s">
        <v>17</v>
      </c>
      <c r="M84" s="2" t="s">
        <v>15</v>
      </c>
    </row>
    <row r="85" spans="1:13" ht="16" x14ac:dyDescent="0.2">
      <c r="A85" s="2" t="s">
        <v>104</v>
      </c>
      <c r="B85" s="3">
        <v>75000</v>
      </c>
      <c r="C85" s="4">
        <v>4.2755000000000001E-2</v>
      </c>
      <c r="D85" s="4">
        <v>4.6675000000000001E-2</v>
      </c>
      <c r="E85" s="4">
        <v>3.1171999999999998E-2</v>
      </c>
      <c r="F85" s="4">
        <v>0.13175499999999998</v>
      </c>
      <c r="G85" s="5">
        <v>13.52</v>
      </c>
      <c r="H85" s="4">
        <v>0.23280000000000001</v>
      </c>
      <c r="I85" s="4">
        <v>0.36080000000000001</v>
      </c>
      <c r="J85" s="4">
        <v>0.40639999999999998</v>
      </c>
      <c r="K85" s="3">
        <v>4000</v>
      </c>
      <c r="L85" s="2" t="s">
        <v>19</v>
      </c>
      <c r="M85" s="2" t="s">
        <v>15</v>
      </c>
    </row>
    <row r="86" spans="1:13" ht="16" x14ac:dyDescent="0.2">
      <c r="A86" s="2" t="s">
        <v>105</v>
      </c>
      <c r="B86" s="3">
        <v>164000</v>
      </c>
      <c r="C86" s="4">
        <v>3.4862999999999998E-2</v>
      </c>
      <c r="D86" s="4">
        <v>4.7039999999999998E-2</v>
      </c>
      <c r="E86" s="4">
        <v>3.1965E-2</v>
      </c>
      <c r="F86" s="4">
        <v>0.12518499999999999</v>
      </c>
      <c r="G86" s="5">
        <v>13.24</v>
      </c>
      <c r="H86" s="4">
        <v>0.27500000000000002</v>
      </c>
      <c r="I86" s="4">
        <v>0.35109999999999997</v>
      </c>
      <c r="J86" s="4">
        <v>0.37390000000000001</v>
      </c>
      <c r="K86" s="6"/>
      <c r="L86" s="2" t="s">
        <v>14</v>
      </c>
      <c r="M86" s="2" t="s">
        <v>79</v>
      </c>
    </row>
    <row r="87" spans="1:13" ht="16" x14ac:dyDescent="0.2">
      <c r="A87" s="2" t="s">
        <v>106</v>
      </c>
      <c r="B87" s="3">
        <v>78000</v>
      </c>
      <c r="C87" s="4">
        <v>4.1262999999999994E-2</v>
      </c>
      <c r="D87" s="4">
        <v>4.6737000000000001E-2</v>
      </c>
      <c r="E87" s="4">
        <v>3.2101000000000005E-2</v>
      </c>
      <c r="F87" s="4">
        <v>0.13120799999999999</v>
      </c>
      <c r="G87" s="5">
        <v>17.64</v>
      </c>
      <c r="H87" s="4">
        <v>0.27800000000000002</v>
      </c>
      <c r="I87" s="4">
        <v>0.38329999999999997</v>
      </c>
      <c r="J87" s="4">
        <v>0.3387</v>
      </c>
      <c r="K87" s="6"/>
      <c r="L87" s="2" t="s">
        <v>17</v>
      </c>
      <c r="M87" s="2" t="s">
        <v>81</v>
      </c>
    </row>
    <row r="88" spans="1:13" ht="16" x14ac:dyDescent="0.2">
      <c r="A88" s="2" t="s">
        <v>107</v>
      </c>
      <c r="B88" s="3">
        <v>90000</v>
      </c>
      <c r="C88" s="4">
        <v>4.1825000000000001E-2</v>
      </c>
      <c r="D88" s="4">
        <v>4.6963999999999999E-2</v>
      </c>
      <c r="E88" s="4">
        <v>3.2064000000000002E-2</v>
      </c>
      <c r="F88" s="4">
        <v>0.131829</v>
      </c>
      <c r="G88" s="5">
        <v>13.92</v>
      </c>
      <c r="H88" s="4">
        <v>0.28520000000000001</v>
      </c>
      <c r="I88" s="4">
        <v>0.38909999999999995</v>
      </c>
      <c r="J88" s="4">
        <v>0.3256</v>
      </c>
      <c r="K88" s="3">
        <v>26000</v>
      </c>
      <c r="L88" s="2" t="s">
        <v>19</v>
      </c>
      <c r="M88" s="2" t="s">
        <v>15</v>
      </c>
    </row>
    <row r="89" spans="1:13" ht="16" x14ac:dyDescent="0.2">
      <c r="A89" s="2" t="s">
        <v>108</v>
      </c>
      <c r="B89" s="3">
        <v>70000</v>
      </c>
      <c r="C89" s="4">
        <v>3.9426000000000003E-2</v>
      </c>
      <c r="D89" s="4">
        <v>4.7295999999999998E-2</v>
      </c>
      <c r="E89" s="4">
        <v>3.2210999999999997E-2</v>
      </c>
      <c r="F89" s="4">
        <v>0.12993199999999999</v>
      </c>
      <c r="G89" s="5">
        <v>16.25</v>
      </c>
      <c r="H89" s="4">
        <v>0.28239999999999998</v>
      </c>
      <c r="I89" s="4">
        <v>0.37609999999999999</v>
      </c>
      <c r="J89" s="4">
        <v>0.34149999999999997</v>
      </c>
      <c r="K89" s="3">
        <v>6000</v>
      </c>
      <c r="L89" s="2" t="s">
        <v>19</v>
      </c>
      <c r="M89" s="2" t="s">
        <v>15</v>
      </c>
    </row>
    <row r="90" spans="1:13" ht="16" x14ac:dyDescent="0.2">
      <c r="A90" s="2" t="s">
        <v>109</v>
      </c>
      <c r="B90" s="3">
        <v>143000</v>
      </c>
      <c r="C90" s="4">
        <v>3.8254999999999997E-2</v>
      </c>
      <c r="D90" s="4">
        <v>4.6877000000000002E-2</v>
      </c>
      <c r="E90" s="4">
        <v>3.0143E-2</v>
      </c>
      <c r="F90" s="4">
        <v>0.12623300000000001</v>
      </c>
      <c r="G90" s="5">
        <v>14.06</v>
      </c>
      <c r="H90" s="4">
        <v>0.25829999999999997</v>
      </c>
      <c r="I90" s="4">
        <v>0.36219999999999997</v>
      </c>
      <c r="J90" s="4">
        <v>0.3795</v>
      </c>
      <c r="K90" s="3">
        <v>12000</v>
      </c>
      <c r="L90" s="2" t="s">
        <v>17</v>
      </c>
      <c r="M90" s="2" t="s">
        <v>15</v>
      </c>
    </row>
    <row r="91" spans="1:13" ht="16" x14ac:dyDescent="0.2">
      <c r="A91" s="2" t="s">
        <v>110</v>
      </c>
      <c r="B91" s="3">
        <v>122000</v>
      </c>
      <c r="C91" s="4">
        <v>3.7692000000000003E-2</v>
      </c>
      <c r="D91" s="4">
        <v>4.6539999999999998E-2</v>
      </c>
      <c r="E91" s="4">
        <v>3.1164000000000001E-2</v>
      </c>
      <c r="F91" s="4">
        <v>0.12650499999999998</v>
      </c>
      <c r="G91" s="5">
        <v>17.02</v>
      </c>
      <c r="H91" s="4">
        <v>0.25730000000000003</v>
      </c>
      <c r="I91" s="4">
        <v>0.35969999999999996</v>
      </c>
      <c r="J91" s="4">
        <v>0.38299999999999995</v>
      </c>
      <c r="K91" s="3">
        <v>4000</v>
      </c>
      <c r="L91" s="2" t="s">
        <v>19</v>
      </c>
      <c r="M91" s="2" t="s">
        <v>15</v>
      </c>
    </row>
    <row r="92" spans="1:13" ht="16" x14ac:dyDescent="0.2">
      <c r="A92" s="2" t="s">
        <v>111</v>
      </c>
      <c r="B92" s="3">
        <v>51000</v>
      </c>
      <c r="C92" s="4">
        <v>4.5191999999999996E-2</v>
      </c>
      <c r="D92" s="4">
        <v>4.7754999999999999E-2</v>
      </c>
      <c r="E92" s="4">
        <v>3.3631000000000001E-2</v>
      </c>
      <c r="F92" s="4">
        <v>0.138183</v>
      </c>
      <c r="G92" s="5">
        <v>10.23</v>
      </c>
      <c r="H92" s="4">
        <v>0.26780000000000004</v>
      </c>
      <c r="I92" s="4">
        <v>0.37819999999999998</v>
      </c>
      <c r="J92" s="4">
        <v>0.35399999999999998</v>
      </c>
      <c r="K92" s="6"/>
      <c r="L92" s="2" t="s">
        <v>14</v>
      </c>
      <c r="M92" s="2" t="s">
        <v>79</v>
      </c>
    </row>
    <row r="93" spans="1:13" ht="16" x14ac:dyDescent="0.2">
      <c r="A93" s="2" t="s">
        <v>112</v>
      </c>
      <c r="B93" s="3">
        <v>99000</v>
      </c>
      <c r="C93" s="4">
        <v>4.4493999999999999E-2</v>
      </c>
      <c r="D93" s="4">
        <v>4.7072000000000003E-2</v>
      </c>
      <c r="E93" s="4">
        <v>3.3792000000000003E-2</v>
      </c>
      <c r="F93" s="4">
        <v>0.13664199999999999</v>
      </c>
      <c r="G93" s="5">
        <v>10.39</v>
      </c>
      <c r="H93" s="4">
        <v>0.2656</v>
      </c>
      <c r="I93" s="4">
        <v>0.40429999999999999</v>
      </c>
      <c r="J93" s="4">
        <v>0.33</v>
      </c>
      <c r="K93" s="3">
        <v>1000</v>
      </c>
      <c r="L93" s="2" t="s">
        <v>17</v>
      </c>
      <c r="M93" s="2" t="s">
        <v>15</v>
      </c>
    </row>
    <row r="94" spans="1:13" ht="16" x14ac:dyDescent="0.2">
      <c r="A94" s="2" t="s">
        <v>113</v>
      </c>
      <c r="B94" s="3">
        <v>92000</v>
      </c>
      <c r="C94" s="4">
        <v>4.6889E-2</v>
      </c>
      <c r="D94" s="4">
        <v>4.7038000000000003E-2</v>
      </c>
      <c r="E94" s="4">
        <v>3.4264999999999997E-2</v>
      </c>
      <c r="F94" s="4">
        <v>0.13955100000000001</v>
      </c>
      <c r="G94" s="5">
        <v>10.82</v>
      </c>
      <c r="H94" s="4">
        <v>0.26739999999999997</v>
      </c>
      <c r="I94" s="4">
        <v>0.41310000000000002</v>
      </c>
      <c r="J94" s="4">
        <v>0.31950000000000001</v>
      </c>
      <c r="K94" s="3">
        <v>6000</v>
      </c>
      <c r="L94" s="2" t="s">
        <v>17</v>
      </c>
      <c r="M94" s="2" t="s">
        <v>15</v>
      </c>
    </row>
    <row r="95" spans="1:13" ht="16" x14ac:dyDescent="0.2">
      <c r="A95" s="2" t="s">
        <v>114</v>
      </c>
      <c r="B95" s="3">
        <v>85000</v>
      </c>
      <c r="C95" s="4">
        <v>4.6304999999999999E-2</v>
      </c>
      <c r="D95" s="4">
        <v>4.7202000000000001E-2</v>
      </c>
      <c r="E95" s="4">
        <v>3.3416000000000001E-2</v>
      </c>
      <c r="F95" s="4">
        <v>0.138099</v>
      </c>
      <c r="G95" s="5">
        <v>11.44</v>
      </c>
      <c r="H95" s="4">
        <v>0.26879999999999998</v>
      </c>
      <c r="I95" s="4">
        <v>0.39380000000000004</v>
      </c>
      <c r="J95" s="4">
        <v>0.33740000000000003</v>
      </c>
      <c r="K95" s="3">
        <v>1000</v>
      </c>
      <c r="L95" s="2" t="s">
        <v>17</v>
      </c>
      <c r="M95" s="2" t="s">
        <v>15</v>
      </c>
    </row>
    <row r="96" spans="1:13" ht="16" x14ac:dyDescent="0.2">
      <c r="A96" s="2" t="s">
        <v>115</v>
      </c>
      <c r="B96" s="3">
        <v>113000</v>
      </c>
      <c r="C96" s="4">
        <v>4.4207000000000003E-2</v>
      </c>
      <c r="D96" s="4">
        <v>4.7327000000000001E-2</v>
      </c>
      <c r="E96" s="4">
        <v>3.1958E-2</v>
      </c>
      <c r="F96" s="4">
        <v>0.134438</v>
      </c>
      <c r="G96" s="5">
        <v>11.02</v>
      </c>
      <c r="H96" s="4">
        <v>0.26579999999999998</v>
      </c>
      <c r="I96" s="4">
        <v>0.3785</v>
      </c>
      <c r="J96" s="4">
        <v>0.35570000000000002</v>
      </c>
      <c r="K96" s="3">
        <v>4000</v>
      </c>
      <c r="L96" s="2" t="s">
        <v>19</v>
      </c>
      <c r="M96" s="2" t="s">
        <v>15</v>
      </c>
    </row>
    <row r="97" spans="1:13" ht="16" x14ac:dyDescent="0.2">
      <c r="A97" s="2" t="s">
        <v>116</v>
      </c>
      <c r="B97" s="3">
        <v>151000</v>
      </c>
      <c r="C97" s="4">
        <v>4.0965999999999995E-2</v>
      </c>
      <c r="D97" s="4">
        <v>4.6927000000000003E-2</v>
      </c>
      <c r="E97" s="4">
        <v>3.1304999999999999E-2</v>
      </c>
      <c r="F97" s="4">
        <v>0.130436</v>
      </c>
      <c r="G97" s="5">
        <v>11.32</v>
      </c>
      <c r="H97" s="4">
        <v>0.26179999999999998</v>
      </c>
      <c r="I97" s="4">
        <v>0.40259999999999996</v>
      </c>
      <c r="J97" s="4">
        <v>0.33560000000000001</v>
      </c>
      <c r="K97" s="3">
        <v>5000</v>
      </c>
      <c r="L97" s="2" t="s">
        <v>19</v>
      </c>
      <c r="M97" s="2" t="s">
        <v>15</v>
      </c>
    </row>
    <row r="98" spans="1:13" ht="16" x14ac:dyDescent="0.2">
      <c r="A98" s="2" t="s">
        <v>117</v>
      </c>
      <c r="B98" s="3">
        <v>166000</v>
      </c>
      <c r="C98" s="4">
        <v>4.1506000000000001E-2</v>
      </c>
      <c r="D98" s="4">
        <v>4.6563999999999994E-2</v>
      </c>
      <c r="E98" s="4">
        <v>3.1606999999999996E-2</v>
      </c>
      <c r="F98" s="4">
        <v>0.13092700000000002</v>
      </c>
      <c r="G98" s="5">
        <v>10.26</v>
      </c>
      <c r="H98" s="4">
        <v>0.27889999999999998</v>
      </c>
      <c r="I98" s="4">
        <v>0.36590000000000006</v>
      </c>
      <c r="J98" s="4">
        <v>0.35509999999999997</v>
      </c>
      <c r="K98" s="6"/>
      <c r="L98" s="2" t="s">
        <v>14</v>
      </c>
      <c r="M98" s="2" t="s">
        <v>79</v>
      </c>
    </row>
    <row r="99" spans="1:13" ht="16" x14ac:dyDescent="0.2">
      <c r="A99" s="2" t="s">
        <v>118</v>
      </c>
      <c r="B99" s="3">
        <v>244000</v>
      </c>
      <c r="C99" s="4">
        <v>4.2145000000000002E-2</v>
      </c>
      <c r="D99" s="4">
        <v>4.6913000000000003E-2</v>
      </c>
      <c r="E99" s="4">
        <v>3.1652E-2</v>
      </c>
      <c r="F99" s="4">
        <v>0.131771</v>
      </c>
      <c r="G99" s="5">
        <v>9.0500000000000007</v>
      </c>
      <c r="H99" s="4">
        <v>0.26179999999999998</v>
      </c>
      <c r="I99" s="4">
        <v>0.3831</v>
      </c>
      <c r="J99" s="4">
        <v>0.35509999999999997</v>
      </c>
      <c r="K99" s="3">
        <v>2000</v>
      </c>
      <c r="L99" s="2" t="s">
        <v>17</v>
      </c>
      <c r="M99" s="2" t="s">
        <v>15</v>
      </c>
    </row>
    <row r="100" spans="1:13" ht="16" x14ac:dyDescent="0.2">
      <c r="A100" s="2" t="s">
        <v>119</v>
      </c>
      <c r="B100" s="3">
        <v>153000</v>
      </c>
      <c r="C100" s="4">
        <v>4.2846000000000002E-2</v>
      </c>
      <c r="D100" s="4">
        <v>4.6986999999999994E-2</v>
      </c>
      <c r="E100" s="4">
        <v>3.1558000000000003E-2</v>
      </c>
      <c r="F100" s="4">
        <v>0.132324</v>
      </c>
      <c r="G100" s="5">
        <v>8.08</v>
      </c>
      <c r="H100" s="4">
        <v>0.24840000000000001</v>
      </c>
      <c r="I100" s="4">
        <v>0.34259999999999996</v>
      </c>
      <c r="J100" s="4">
        <v>0.40899999999999997</v>
      </c>
      <c r="K100" s="3">
        <v>170000</v>
      </c>
      <c r="L100" s="2" t="s">
        <v>17</v>
      </c>
      <c r="M100" s="2" t="s">
        <v>15</v>
      </c>
    </row>
    <row r="101" spans="1:13" ht="16" x14ac:dyDescent="0.2">
      <c r="A101" s="2" t="s">
        <v>120</v>
      </c>
      <c r="B101" s="3">
        <v>224000</v>
      </c>
      <c r="C101" s="4">
        <v>4.0288000000000004E-2</v>
      </c>
      <c r="D101" s="4">
        <v>4.6532999999999998E-2</v>
      </c>
      <c r="E101" s="4">
        <v>3.0651999999999999E-2</v>
      </c>
      <c r="F101" s="4">
        <v>0.12817299999999998</v>
      </c>
      <c r="G101" s="5">
        <v>8.51</v>
      </c>
      <c r="H101" s="4">
        <v>0.26030000000000003</v>
      </c>
      <c r="I101" s="4">
        <v>0.3322</v>
      </c>
      <c r="J101" s="4">
        <v>0.40749999999999997</v>
      </c>
      <c r="K101" s="3">
        <v>3000</v>
      </c>
      <c r="L101" s="2" t="s">
        <v>19</v>
      </c>
      <c r="M101" s="2" t="s">
        <v>15</v>
      </c>
    </row>
    <row r="102" spans="1:13" ht="16" x14ac:dyDescent="0.2">
      <c r="A102" s="2" t="s">
        <v>121</v>
      </c>
      <c r="B102" s="3">
        <v>234000</v>
      </c>
      <c r="C102" s="4">
        <v>4.0392000000000004E-2</v>
      </c>
      <c r="D102" s="4">
        <v>4.6687000000000006E-2</v>
      </c>
      <c r="E102" s="4">
        <v>2.8936000000000003E-2</v>
      </c>
      <c r="F102" s="4">
        <v>0.12698999999999999</v>
      </c>
      <c r="G102" s="5">
        <v>10.55</v>
      </c>
      <c r="H102" s="4">
        <v>0.2198</v>
      </c>
      <c r="I102" s="4">
        <v>0.31829999999999997</v>
      </c>
      <c r="J102" s="4">
        <v>0.46189999999999998</v>
      </c>
      <c r="K102" s="3">
        <v>31000</v>
      </c>
      <c r="L102" s="2" t="s">
        <v>19</v>
      </c>
      <c r="M102" s="2" t="s">
        <v>85</v>
      </c>
    </row>
    <row r="103" spans="1:13" ht="16" x14ac:dyDescent="0.2">
      <c r="A103" s="2" t="s">
        <v>122</v>
      </c>
      <c r="B103" s="3">
        <v>198000</v>
      </c>
      <c r="C103" s="4">
        <v>4.0705999999999999E-2</v>
      </c>
      <c r="D103" s="4">
        <v>4.6523000000000002E-2</v>
      </c>
      <c r="E103" s="4">
        <v>3.0558999999999999E-2</v>
      </c>
      <c r="F103" s="4">
        <v>0.12892699999999999</v>
      </c>
      <c r="G103" s="5">
        <v>10.57</v>
      </c>
      <c r="H103" s="4">
        <v>0.25459999999999999</v>
      </c>
      <c r="I103" s="4">
        <v>0.36700000000000005</v>
      </c>
      <c r="J103" s="4">
        <v>0.3785</v>
      </c>
      <c r="K103" s="3">
        <v>20000</v>
      </c>
      <c r="L103" s="2" t="s">
        <v>19</v>
      </c>
      <c r="M103" s="2" t="s">
        <v>15</v>
      </c>
    </row>
    <row r="104" spans="1:13" ht="16" x14ac:dyDescent="0.2">
      <c r="A104" s="2" t="s">
        <v>123</v>
      </c>
      <c r="B104" s="3">
        <v>57000</v>
      </c>
      <c r="C104" s="4">
        <v>4.2876999999999998E-2</v>
      </c>
      <c r="D104" s="4">
        <v>4.6627999999999996E-2</v>
      </c>
      <c r="E104" s="4">
        <v>3.2808000000000004E-2</v>
      </c>
      <c r="F104" s="4">
        <v>0.13369400000000001</v>
      </c>
      <c r="G104" s="5">
        <v>13.2</v>
      </c>
      <c r="H104" s="4">
        <v>0.28510000000000002</v>
      </c>
      <c r="I104" s="4">
        <v>0.36869999999999997</v>
      </c>
      <c r="J104" s="4">
        <v>0.34630000000000005</v>
      </c>
      <c r="K104" s="6"/>
      <c r="L104" s="2" t="s">
        <v>14</v>
      </c>
      <c r="M104" s="2" t="s">
        <v>79</v>
      </c>
    </row>
    <row r="105" spans="1:13" ht="16" x14ac:dyDescent="0.2">
      <c r="A105" s="2" t="s">
        <v>124</v>
      </c>
      <c r="B105" s="3">
        <v>107000</v>
      </c>
      <c r="C105" s="4">
        <v>4.4010000000000001E-2</v>
      </c>
      <c r="D105" s="4">
        <v>4.7178000000000005E-2</v>
      </c>
      <c r="E105" s="4">
        <v>3.3366E-2</v>
      </c>
      <c r="F105" s="4">
        <v>0.135828</v>
      </c>
      <c r="G105" s="5">
        <v>11.29</v>
      </c>
      <c r="H105" s="4">
        <v>0.28449999999999998</v>
      </c>
      <c r="I105" s="4">
        <v>0.39759999999999995</v>
      </c>
      <c r="J105" s="4">
        <v>0.31790000000000002</v>
      </c>
      <c r="K105" s="3">
        <v>1000</v>
      </c>
      <c r="L105" s="2" t="s">
        <v>17</v>
      </c>
      <c r="M105" s="2" t="s">
        <v>15</v>
      </c>
    </row>
    <row r="106" spans="1:13" ht="16" x14ac:dyDescent="0.2">
      <c r="A106" s="2" t="s">
        <v>125</v>
      </c>
      <c r="B106" s="3">
        <v>98000</v>
      </c>
      <c r="C106" s="4">
        <v>4.5555000000000005E-2</v>
      </c>
      <c r="D106" s="4">
        <v>4.7121000000000003E-2</v>
      </c>
      <c r="E106" s="4">
        <v>3.2821999999999997E-2</v>
      </c>
      <c r="F106" s="4">
        <v>0.13656399999999999</v>
      </c>
      <c r="G106" s="5">
        <v>9.25</v>
      </c>
      <c r="H106" s="4">
        <v>0.2712</v>
      </c>
      <c r="I106" s="4">
        <v>0.37569999999999998</v>
      </c>
      <c r="J106" s="4">
        <v>0.35310000000000002</v>
      </c>
      <c r="K106" s="3">
        <v>24000</v>
      </c>
      <c r="L106" s="2" t="s">
        <v>17</v>
      </c>
      <c r="M106" s="2" t="s">
        <v>15</v>
      </c>
    </row>
    <row r="107" spans="1:13" ht="16" x14ac:dyDescent="0.2">
      <c r="A107" s="2" t="s">
        <v>126</v>
      </c>
      <c r="B107" s="3">
        <v>80000</v>
      </c>
      <c r="C107" s="4">
        <v>4.0359999999999993E-2</v>
      </c>
      <c r="D107" s="4">
        <v>4.7110000000000006E-2</v>
      </c>
      <c r="E107" s="4">
        <v>3.2454999999999998E-2</v>
      </c>
      <c r="F107" s="4">
        <v>0.13087300000000002</v>
      </c>
      <c r="G107" s="5">
        <v>9.49</v>
      </c>
      <c r="H107" s="4">
        <v>0.27079999999999999</v>
      </c>
      <c r="I107" s="4">
        <v>0.34139999999999998</v>
      </c>
      <c r="J107" s="4">
        <v>0.38780000000000003</v>
      </c>
      <c r="K107" s="3">
        <v>3000</v>
      </c>
      <c r="L107" s="2" t="s">
        <v>19</v>
      </c>
      <c r="M107" s="2" t="s">
        <v>15</v>
      </c>
    </row>
    <row r="108" spans="1:13" ht="16" x14ac:dyDescent="0.2">
      <c r="A108" s="2" t="s">
        <v>127</v>
      </c>
      <c r="B108" s="3">
        <v>77000</v>
      </c>
      <c r="C108" s="4">
        <v>4.0323999999999999E-2</v>
      </c>
      <c r="D108" s="4">
        <v>4.6938000000000007E-2</v>
      </c>
      <c r="E108" s="4">
        <v>2.9944999999999999E-2</v>
      </c>
      <c r="F108" s="4">
        <v>0.12831200000000001</v>
      </c>
      <c r="G108" s="5">
        <v>8.6</v>
      </c>
      <c r="H108" s="4">
        <v>0.26280000000000003</v>
      </c>
      <c r="I108" s="4">
        <v>0.35499999999999998</v>
      </c>
      <c r="J108" s="4">
        <v>0.3821</v>
      </c>
      <c r="K108" s="3">
        <v>3000</v>
      </c>
      <c r="L108" s="2" t="s">
        <v>19</v>
      </c>
      <c r="M108" s="2" t="s">
        <v>85</v>
      </c>
    </row>
    <row r="109" spans="1:13" ht="16" x14ac:dyDescent="0.2">
      <c r="A109" s="2" t="s">
        <v>128</v>
      </c>
      <c r="B109" s="3">
        <v>81000</v>
      </c>
      <c r="C109" s="4">
        <v>4.0332999999999994E-2</v>
      </c>
      <c r="D109" s="4">
        <v>4.6848000000000001E-2</v>
      </c>
      <c r="E109" s="4">
        <v>3.0775999999999998E-2</v>
      </c>
      <c r="F109" s="4">
        <v>0.12915599999999999</v>
      </c>
      <c r="G109" s="5">
        <v>10.44</v>
      </c>
      <c r="H109" s="4">
        <v>0.2601</v>
      </c>
      <c r="I109" s="4">
        <v>0.37909999999999999</v>
      </c>
      <c r="J109" s="4">
        <v>0.36080000000000001</v>
      </c>
      <c r="K109" s="3">
        <v>1000</v>
      </c>
      <c r="L109" s="2" t="s">
        <v>19</v>
      </c>
      <c r="M109" s="2" t="s">
        <v>15</v>
      </c>
    </row>
    <row r="110" spans="1:13" ht="16" x14ac:dyDescent="0.2">
      <c r="A110" s="2" t="s">
        <v>129</v>
      </c>
      <c r="B110" s="3">
        <v>48000</v>
      </c>
      <c r="C110" s="4">
        <v>3.8010000000000002E-2</v>
      </c>
      <c r="D110" s="4">
        <v>4.7557999999999996E-2</v>
      </c>
      <c r="E110" s="4">
        <v>3.0806E-2</v>
      </c>
      <c r="F110" s="4">
        <v>0.12765599999999999</v>
      </c>
      <c r="G110" s="5">
        <v>14.7</v>
      </c>
      <c r="H110" s="4">
        <v>0.2681</v>
      </c>
      <c r="I110" s="4">
        <v>0.3589</v>
      </c>
      <c r="J110" s="4">
        <v>0.373</v>
      </c>
      <c r="K110" s="6"/>
      <c r="L110" s="2" t="s">
        <v>14</v>
      </c>
      <c r="M110" s="2" t="s">
        <v>79</v>
      </c>
    </row>
    <row r="111" spans="1:13" ht="16" x14ac:dyDescent="0.2">
      <c r="A111" s="2" t="s">
        <v>130</v>
      </c>
      <c r="B111" s="3">
        <v>80000</v>
      </c>
      <c r="C111" s="4">
        <v>4.2474999999999999E-2</v>
      </c>
      <c r="D111" s="4">
        <v>4.7813999999999995E-2</v>
      </c>
      <c r="E111" s="4">
        <v>3.1352000000000005E-2</v>
      </c>
      <c r="F111" s="4">
        <v>0.13278700000000002</v>
      </c>
      <c r="G111" s="5">
        <v>12.93</v>
      </c>
      <c r="H111" s="4">
        <v>0.24260000000000001</v>
      </c>
      <c r="I111" s="4">
        <v>0.38069999999999998</v>
      </c>
      <c r="J111" s="4">
        <v>0.37680000000000002</v>
      </c>
      <c r="K111" s="3">
        <v>1000</v>
      </c>
      <c r="L111" s="2" t="s">
        <v>17</v>
      </c>
      <c r="M111" s="2" t="s">
        <v>15</v>
      </c>
    </row>
    <row r="112" spans="1:13" ht="16" x14ac:dyDescent="0.2">
      <c r="A112" s="2" t="s">
        <v>131</v>
      </c>
      <c r="B112" s="3">
        <v>123000</v>
      </c>
      <c r="C112" s="4">
        <v>4.2369999999999998E-2</v>
      </c>
      <c r="D112" s="4">
        <v>4.7553999999999999E-2</v>
      </c>
      <c r="E112" s="4">
        <v>3.1023999999999999E-2</v>
      </c>
      <c r="F112" s="4">
        <v>0.13192299999999998</v>
      </c>
      <c r="G112" s="5">
        <v>9.86</v>
      </c>
      <c r="H112" s="4">
        <v>0.25869999999999999</v>
      </c>
      <c r="I112" s="4">
        <v>0.36619999999999997</v>
      </c>
      <c r="J112" s="4">
        <v>0.37509999999999999</v>
      </c>
      <c r="K112" s="3">
        <v>1000</v>
      </c>
      <c r="L112" s="2" t="s">
        <v>17</v>
      </c>
      <c r="M112" s="2" t="s">
        <v>15</v>
      </c>
    </row>
    <row r="113" spans="1:13" ht="16" x14ac:dyDescent="0.2">
      <c r="A113" s="2" t="s">
        <v>132</v>
      </c>
      <c r="B113" s="3">
        <v>56000</v>
      </c>
      <c r="C113" s="4">
        <v>4.0768000000000006E-2</v>
      </c>
      <c r="D113" s="4">
        <v>4.8231000000000003E-2</v>
      </c>
      <c r="E113" s="4">
        <v>3.0363999999999999E-2</v>
      </c>
      <c r="F113" s="4">
        <v>0.130246</v>
      </c>
      <c r="G113" s="5">
        <v>10.23</v>
      </c>
      <c r="H113" s="4">
        <v>0.24789999999999998</v>
      </c>
      <c r="I113" s="4">
        <v>0.3362</v>
      </c>
      <c r="J113" s="4">
        <v>0.41590000000000005</v>
      </c>
      <c r="K113" s="3">
        <v>1000</v>
      </c>
      <c r="L113" s="2" t="s">
        <v>19</v>
      </c>
      <c r="M113" s="2" t="s">
        <v>15</v>
      </c>
    </row>
    <row r="114" spans="1:13" ht="16" x14ac:dyDescent="0.2">
      <c r="A114" s="2" t="s">
        <v>133</v>
      </c>
      <c r="B114" s="3">
        <v>104000</v>
      </c>
      <c r="C114" s="4">
        <v>4.0957E-2</v>
      </c>
      <c r="D114" s="4">
        <v>4.6940999999999997E-2</v>
      </c>
      <c r="E114" s="4">
        <v>2.8963000000000003E-2</v>
      </c>
      <c r="F114" s="4">
        <v>0.12787300000000001</v>
      </c>
      <c r="G114" s="5">
        <v>8.68</v>
      </c>
      <c r="H114" s="4">
        <v>0.24079999999999999</v>
      </c>
      <c r="I114" s="4">
        <v>0.35580000000000001</v>
      </c>
      <c r="J114" s="4">
        <v>0.40340000000000004</v>
      </c>
      <c r="K114" s="3">
        <v>1000</v>
      </c>
      <c r="L114" s="2" t="s">
        <v>19</v>
      </c>
      <c r="M114" s="2" t="s">
        <v>85</v>
      </c>
    </row>
    <row r="115" spans="1:13" ht="16" x14ac:dyDescent="0.2">
      <c r="A115" s="2" t="s">
        <v>134</v>
      </c>
      <c r="B115" s="3">
        <v>131000</v>
      </c>
      <c r="C115" s="4">
        <v>4.0746999999999998E-2</v>
      </c>
      <c r="D115" s="4">
        <v>4.6913999999999997E-2</v>
      </c>
      <c r="E115" s="4">
        <v>2.9784000000000001E-2</v>
      </c>
      <c r="F115" s="4">
        <v>0.128553</v>
      </c>
      <c r="G115" s="5">
        <v>13.3</v>
      </c>
      <c r="H115" s="4">
        <v>0.23800000000000002</v>
      </c>
      <c r="I115" s="4">
        <v>0.3765</v>
      </c>
      <c r="J115" s="4">
        <v>0.38549999999999995</v>
      </c>
      <c r="K115" s="3">
        <v>2000</v>
      </c>
      <c r="L115" s="2" t="s">
        <v>19</v>
      </c>
      <c r="M115" s="2" t="s">
        <v>15</v>
      </c>
    </row>
    <row r="116" spans="1:13" ht="16" x14ac:dyDescent="0.2">
      <c r="A116" s="2" t="s">
        <v>135</v>
      </c>
      <c r="B116" s="3">
        <v>619000</v>
      </c>
      <c r="C116" s="4">
        <v>4.0770000000000001E-2</v>
      </c>
      <c r="D116" s="4">
        <v>4.6458000000000006E-2</v>
      </c>
      <c r="E116" s="4">
        <v>3.0811999999999999E-2</v>
      </c>
      <c r="F116" s="4">
        <v>0.12919600000000001</v>
      </c>
      <c r="G116" s="5">
        <v>11.49</v>
      </c>
      <c r="H116" s="4">
        <v>0.2397</v>
      </c>
      <c r="I116" s="4">
        <v>0.3639</v>
      </c>
      <c r="J116" s="4">
        <v>0.39640000000000003</v>
      </c>
      <c r="K116" s="6"/>
      <c r="L116" s="2" t="s">
        <v>14</v>
      </c>
      <c r="M116" s="2" t="s">
        <v>79</v>
      </c>
    </row>
    <row r="117" spans="1:13" ht="16" x14ac:dyDescent="0.2">
      <c r="A117" s="2" t="s">
        <v>136</v>
      </c>
      <c r="B117" s="3">
        <v>333000</v>
      </c>
      <c r="C117" s="4">
        <v>4.5827E-2</v>
      </c>
      <c r="D117" s="4">
        <v>4.6651999999999999E-2</v>
      </c>
      <c r="E117" s="4">
        <v>3.3868000000000002E-2</v>
      </c>
      <c r="F117" s="4">
        <v>0.13761300000000001</v>
      </c>
      <c r="G117" s="5">
        <v>7.95</v>
      </c>
      <c r="H117" s="4">
        <v>0.26450000000000001</v>
      </c>
      <c r="I117" s="4">
        <v>0.4108</v>
      </c>
      <c r="J117" s="4">
        <v>0.32469999999999999</v>
      </c>
      <c r="K117" s="3">
        <v>8000</v>
      </c>
      <c r="L117" s="2" t="s">
        <v>17</v>
      </c>
      <c r="M117" s="2" t="s">
        <v>15</v>
      </c>
    </row>
    <row r="118" spans="1:13" ht="16" x14ac:dyDescent="0.2">
      <c r="A118" s="2" t="s">
        <v>137</v>
      </c>
      <c r="B118" s="3">
        <v>182000</v>
      </c>
      <c r="C118" s="4">
        <v>4.2648999999999999E-2</v>
      </c>
      <c r="D118" s="4">
        <v>4.7146E-2</v>
      </c>
      <c r="E118" s="4">
        <v>3.2185999999999999E-2</v>
      </c>
      <c r="F118" s="4">
        <v>0.13299</v>
      </c>
      <c r="G118" s="5">
        <v>8.65</v>
      </c>
      <c r="H118" s="4">
        <v>0.2707</v>
      </c>
      <c r="I118" s="4">
        <v>0.40380000000000005</v>
      </c>
      <c r="J118" s="4">
        <v>0.32549999999999996</v>
      </c>
      <c r="K118" s="3">
        <v>12000</v>
      </c>
      <c r="L118" s="2" t="s">
        <v>17</v>
      </c>
      <c r="M118" s="2" t="s">
        <v>15</v>
      </c>
    </row>
    <row r="119" spans="1:13" ht="16" x14ac:dyDescent="0.2">
      <c r="A119" s="2" t="s">
        <v>138</v>
      </c>
      <c r="B119" s="3">
        <v>228000</v>
      </c>
      <c r="C119" s="4">
        <v>3.9496000000000003E-2</v>
      </c>
      <c r="D119" s="4">
        <v>4.7154999999999996E-2</v>
      </c>
      <c r="E119" s="4">
        <v>3.0842999999999999E-2</v>
      </c>
      <c r="F119" s="4">
        <v>0.12828500000000001</v>
      </c>
      <c r="G119" s="5">
        <v>9.8699999999999992</v>
      </c>
      <c r="H119" s="4">
        <v>0.26300000000000001</v>
      </c>
      <c r="I119" s="4">
        <v>0.35830000000000001</v>
      </c>
      <c r="J119" s="4">
        <v>0.37869999999999998</v>
      </c>
      <c r="K119" s="3">
        <v>18000</v>
      </c>
      <c r="L119" s="2" t="s">
        <v>19</v>
      </c>
      <c r="M119" s="2" t="s">
        <v>15</v>
      </c>
    </row>
    <row r="120" spans="1:13" ht="16" x14ac:dyDescent="0.2">
      <c r="A120" s="2" t="s">
        <v>139</v>
      </c>
      <c r="B120" s="3">
        <v>437000</v>
      </c>
      <c r="C120" s="4">
        <v>3.8460999999999995E-2</v>
      </c>
      <c r="D120" s="4">
        <v>4.6935000000000004E-2</v>
      </c>
      <c r="E120" s="4">
        <v>2.9413999999999999E-2</v>
      </c>
      <c r="F120" s="4">
        <v>0.12585199999999999</v>
      </c>
      <c r="G120" s="5">
        <v>9.34</v>
      </c>
      <c r="H120" s="4">
        <v>0.25569999999999998</v>
      </c>
      <c r="I120" s="4">
        <v>0.38009999999999999</v>
      </c>
      <c r="J120" s="4">
        <v>0.36420000000000002</v>
      </c>
      <c r="K120" s="3">
        <v>26000</v>
      </c>
      <c r="L120" s="2" t="s">
        <v>19</v>
      </c>
      <c r="M120" s="2" t="s">
        <v>85</v>
      </c>
    </row>
    <row r="121" spans="1:13" ht="16" x14ac:dyDescent="0.2">
      <c r="A121" s="2" t="s">
        <v>140</v>
      </c>
      <c r="B121" s="3">
        <v>156000</v>
      </c>
      <c r="C121" s="4">
        <v>4.1395000000000001E-2</v>
      </c>
      <c r="D121" s="4">
        <v>4.7466000000000001E-2</v>
      </c>
      <c r="E121" s="4">
        <v>3.032E-2</v>
      </c>
      <c r="F121" s="4">
        <v>0.13042299999999998</v>
      </c>
      <c r="G121" s="5">
        <v>12.54</v>
      </c>
      <c r="H121" s="4">
        <v>0.24729999999999999</v>
      </c>
      <c r="I121" s="4">
        <v>0.39130000000000004</v>
      </c>
      <c r="J121" s="4">
        <v>0.3614</v>
      </c>
      <c r="K121" s="3">
        <v>8000</v>
      </c>
      <c r="L121" s="2" t="s">
        <v>19</v>
      </c>
      <c r="M121" s="2" t="s">
        <v>15</v>
      </c>
    </row>
    <row r="122" spans="1:13" ht="16" x14ac:dyDescent="0.2">
      <c r="A122" s="2" t="s">
        <v>141</v>
      </c>
      <c r="B122" s="3">
        <v>423000</v>
      </c>
      <c r="C122" s="4">
        <v>3.7317000000000003E-2</v>
      </c>
      <c r="D122" s="4">
        <v>4.6075999999999999E-2</v>
      </c>
      <c r="E122" s="4">
        <v>2.9315999999999998E-2</v>
      </c>
      <c r="F122" s="4">
        <v>0.123644</v>
      </c>
      <c r="G122" s="5">
        <v>11.07</v>
      </c>
      <c r="H122" s="4">
        <v>0.23680000000000001</v>
      </c>
      <c r="I122" s="4">
        <v>0.36619999999999997</v>
      </c>
      <c r="J122" s="4">
        <v>0.39700000000000002</v>
      </c>
      <c r="K122" s="6"/>
      <c r="L122" s="2" t="s">
        <v>14</v>
      </c>
      <c r="M122" s="2" t="s">
        <v>142</v>
      </c>
    </row>
    <row r="123" spans="1:13" ht="16" x14ac:dyDescent="0.2">
      <c r="A123" s="2" t="s">
        <v>143</v>
      </c>
      <c r="B123" s="3">
        <v>426000</v>
      </c>
      <c r="C123" s="4">
        <v>4.2016999999999999E-2</v>
      </c>
      <c r="D123" s="4">
        <v>4.6273999999999996E-2</v>
      </c>
      <c r="E123" s="4">
        <v>3.1522000000000001E-2</v>
      </c>
      <c r="F123" s="4">
        <v>0.13081099999999998</v>
      </c>
      <c r="G123" s="5">
        <v>10.63</v>
      </c>
      <c r="H123" s="4">
        <v>0.2606</v>
      </c>
      <c r="I123" s="4">
        <v>0.41149999999999998</v>
      </c>
      <c r="J123" s="4">
        <v>0.32799999999999996</v>
      </c>
      <c r="K123" s="3">
        <v>15000</v>
      </c>
      <c r="L123" s="2" t="s">
        <v>17</v>
      </c>
      <c r="M123" s="2" t="s">
        <v>15</v>
      </c>
    </row>
    <row r="124" spans="1:13" ht="16" x14ac:dyDescent="0.2">
      <c r="A124" s="2" t="s">
        <v>144</v>
      </c>
      <c r="B124" s="3">
        <v>342000</v>
      </c>
      <c r="C124" s="4">
        <v>4.2877999999999999E-2</v>
      </c>
      <c r="D124" s="4">
        <v>4.6413000000000003E-2</v>
      </c>
      <c r="E124" s="4">
        <v>3.2842999999999997E-2</v>
      </c>
      <c r="F124" s="4">
        <v>0.13311700000000001</v>
      </c>
      <c r="G124" s="5">
        <v>7.84</v>
      </c>
      <c r="H124" s="4">
        <v>0.25670000000000004</v>
      </c>
      <c r="I124" s="4">
        <v>0.37590000000000001</v>
      </c>
      <c r="J124" s="4">
        <v>0.3674</v>
      </c>
      <c r="K124" s="3">
        <v>12000</v>
      </c>
      <c r="L124" s="2" t="s">
        <v>19</v>
      </c>
      <c r="M124" s="2" t="s">
        <v>15</v>
      </c>
    </row>
    <row r="125" spans="1:13" ht="16" x14ac:dyDescent="0.2">
      <c r="A125" s="2" t="s">
        <v>145</v>
      </c>
      <c r="B125" s="3">
        <v>264000</v>
      </c>
      <c r="C125" s="4">
        <v>4.2882999999999998E-2</v>
      </c>
      <c r="D125" s="4">
        <v>4.6556E-2</v>
      </c>
      <c r="E125" s="4">
        <v>3.2608999999999999E-2</v>
      </c>
      <c r="F125" s="4">
        <v>0.13301099999999999</v>
      </c>
      <c r="G125" s="5">
        <v>10.45</v>
      </c>
      <c r="H125" s="4">
        <v>0.25940000000000002</v>
      </c>
      <c r="I125" s="4">
        <v>0.3775</v>
      </c>
      <c r="J125" s="4">
        <v>0.36310000000000003</v>
      </c>
      <c r="K125" s="3">
        <v>11000</v>
      </c>
      <c r="L125" s="2" t="s">
        <v>19</v>
      </c>
      <c r="M125" s="2" t="s">
        <v>15</v>
      </c>
    </row>
    <row r="126" spans="1:13" ht="16" x14ac:dyDescent="0.2">
      <c r="A126" s="2" t="s">
        <v>146</v>
      </c>
      <c r="B126" s="3">
        <v>368000</v>
      </c>
      <c r="C126" s="4">
        <v>4.0803000000000006E-2</v>
      </c>
      <c r="D126" s="4">
        <v>4.6992000000000006E-2</v>
      </c>
      <c r="E126" s="4">
        <v>3.0057E-2</v>
      </c>
      <c r="F126" s="4">
        <v>0.12883600000000001</v>
      </c>
      <c r="G126" s="5">
        <v>9.3800000000000008</v>
      </c>
      <c r="H126" s="4">
        <v>0.25040000000000001</v>
      </c>
      <c r="I126" s="4">
        <v>0.35780000000000001</v>
      </c>
      <c r="J126" s="4">
        <v>0.39179999999999998</v>
      </c>
      <c r="K126" s="3">
        <v>11000</v>
      </c>
      <c r="L126" s="2" t="s">
        <v>17</v>
      </c>
      <c r="M126" s="2" t="s">
        <v>15</v>
      </c>
    </row>
    <row r="127" spans="1:13" ht="16" x14ac:dyDescent="0.2">
      <c r="A127" s="2" t="s">
        <v>147</v>
      </c>
      <c r="B127" s="3">
        <v>146000</v>
      </c>
      <c r="C127" s="4">
        <v>3.3735000000000001E-2</v>
      </c>
      <c r="D127" s="4">
        <v>4.6696000000000001E-2</v>
      </c>
      <c r="E127" s="4">
        <v>3.0939000000000001E-2</v>
      </c>
      <c r="F127" s="4">
        <v>0.122456</v>
      </c>
      <c r="G127" s="5">
        <v>7.34</v>
      </c>
      <c r="H127" s="4">
        <v>0.24629999999999999</v>
      </c>
      <c r="I127" s="4">
        <v>0.37109999999999999</v>
      </c>
      <c r="J127" s="4">
        <v>0.3826</v>
      </c>
      <c r="K127" s="3">
        <v>7000</v>
      </c>
      <c r="L127" s="2" t="s">
        <v>19</v>
      </c>
      <c r="M127" s="2" t="s">
        <v>15</v>
      </c>
    </row>
    <row r="128" spans="1:13" ht="16" x14ac:dyDescent="0.2">
      <c r="A128" s="2" t="s">
        <v>148</v>
      </c>
      <c r="B128" s="3">
        <v>127000</v>
      </c>
      <c r="C128" s="4">
        <v>3.9477000000000005E-2</v>
      </c>
      <c r="D128" s="4">
        <v>4.6487999999999995E-2</v>
      </c>
      <c r="E128" s="4">
        <v>3.1850000000000003E-2</v>
      </c>
      <c r="F128" s="4">
        <v>0.12903300000000001</v>
      </c>
      <c r="G128" s="5">
        <v>12.2</v>
      </c>
      <c r="H128" s="4">
        <v>0.24059999999999998</v>
      </c>
      <c r="I128" s="4">
        <v>0.3513</v>
      </c>
      <c r="J128" s="4">
        <v>0.40799999999999997</v>
      </c>
      <c r="K128" s="6"/>
      <c r="L128" s="2" t="s">
        <v>14</v>
      </c>
      <c r="M128" s="2" t="s">
        <v>142</v>
      </c>
    </row>
    <row r="129" spans="1:13" ht="16" x14ac:dyDescent="0.2">
      <c r="A129" s="2" t="s">
        <v>149</v>
      </c>
      <c r="B129" s="3">
        <v>93000</v>
      </c>
      <c r="C129" s="4">
        <v>4.3851000000000001E-2</v>
      </c>
      <c r="D129" s="4">
        <v>4.6878999999999997E-2</v>
      </c>
      <c r="E129" s="4">
        <v>3.2732999999999998E-2</v>
      </c>
      <c r="F129" s="4">
        <v>0.134633</v>
      </c>
      <c r="G129" s="5">
        <v>9.98</v>
      </c>
      <c r="H129" s="4">
        <v>0.25370000000000004</v>
      </c>
      <c r="I129" s="4">
        <v>0.37659999999999999</v>
      </c>
      <c r="J129" s="4">
        <v>0.36969999999999997</v>
      </c>
      <c r="K129" s="3">
        <v>7000</v>
      </c>
      <c r="L129" s="2" t="s">
        <v>17</v>
      </c>
      <c r="M129" s="2" t="s">
        <v>15</v>
      </c>
    </row>
    <row r="130" spans="1:13" ht="16" x14ac:dyDescent="0.2">
      <c r="A130" s="2" t="s">
        <v>150</v>
      </c>
      <c r="B130" s="3">
        <v>98000</v>
      </c>
      <c r="C130" s="4">
        <v>4.6105E-2</v>
      </c>
      <c r="D130" s="4">
        <v>4.6795000000000003E-2</v>
      </c>
      <c r="E130" s="4">
        <v>3.2814000000000003E-2</v>
      </c>
      <c r="F130" s="4">
        <v>0.13689600000000002</v>
      </c>
      <c r="G130" s="5">
        <v>8.81</v>
      </c>
      <c r="H130" s="4">
        <v>0.2535</v>
      </c>
      <c r="I130" s="4">
        <v>0.3957</v>
      </c>
      <c r="J130" s="4">
        <v>0.35090000000000005</v>
      </c>
      <c r="K130" s="3">
        <v>2000</v>
      </c>
      <c r="L130" s="2" t="s">
        <v>17</v>
      </c>
      <c r="M130" s="2" t="s">
        <v>15</v>
      </c>
    </row>
    <row r="131" spans="1:13" ht="16" x14ac:dyDescent="0.2">
      <c r="A131" s="2" t="s">
        <v>151</v>
      </c>
      <c r="B131" s="3">
        <v>101000</v>
      </c>
      <c r="C131" s="4">
        <v>4.3792999999999999E-2</v>
      </c>
      <c r="D131" s="4">
        <v>4.7447999999999997E-2</v>
      </c>
      <c r="E131" s="4">
        <v>3.2279000000000002E-2</v>
      </c>
      <c r="F131" s="4">
        <v>0.13460900000000001</v>
      </c>
      <c r="G131" s="5">
        <v>10.95</v>
      </c>
      <c r="H131" s="4">
        <v>0.25869999999999999</v>
      </c>
      <c r="I131" s="4">
        <v>0.37459999999999999</v>
      </c>
      <c r="J131" s="4">
        <v>0.36670000000000003</v>
      </c>
      <c r="K131" s="3">
        <v>1000</v>
      </c>
      <c r="L131" s="2" t="s">
        <v>17</v>
      </c>
      <c r="M131" s="2" t="s">
        <v>15</v>
      </c>
    </row>
    <row r="132" spans="1:13" ht="16" x14ac:dyDescent="0.2">
      <c r="A132" s="2" t="s">
        <v>152</v>
      </c>
      <c r="B132" s="3">
        <v>154000</v>
      </c>
      <c r="C132" s="4">
        <v>4.0086000000000004E-2</v>
      </c>
      <c r="D132" s="4">
        <v>4.7153E-2</v>
      </c>
      <c r="E132" s="4">
        <v>3.1821000000000002E-2</v>
      </c>
      <c r="F132" s="4">
        <v>0.12994999999999998</v>
      </c>
      <c r="G132" s="5">
        <v>8</v>
      </c>
      <c r="H132" s="4">
        <v>0.2757</v>
      </c>
      <c r="I132" s="4">
        <v>0.35460000000000003</v>
      </c>
      <c r="J132" s="4">
        <v>0.36969999999999997</v>
      </c>
      <c r="K132" s="3">
        <v>2000</v>
      </c>
      <c r="L132" s="2" t="s">
        <v>19</v>
      </c>
      <c r="M132" s="2" t="s">
        <v>15</v>
      </c>
    </row>
    <row r="133" spans="1:13" ht="16" x14ac:dyDescent="0.2">
      <c r="A133" s="2" t="s">
        <v>153</v>
      </c>
      <c r="B133" s="3">
        <v>149000</v>
      </c>
      <c r="C133" s="4">
        <v>3.6485999999999998E-2</v>
      </c>
      <c r="D133" s="4">
        <v>4.6853999999999993E-2</v>
      </c>
      <c r="E133" s="4">
        <v>3.0785E-2</v>
      </c>
      <c r="F133" s="4">
        <v>0.12528300000000001</v>
      </c>
      <c r="G133" s="5">
        <v>8.4</v>
      </c>
      <c r="H133" s="4">
        <v>0.26950000000000002</v>
      </c>
      <c r="I133" s="4">
        <v>0.35639999999999999</v>
      </c>
      <c r="J133" s="4">
        <v>0.37420000000000003</v>
      </c>
      <c r="K133" s="3">
        <v>2000</v>
      </c>
      <c r="L133" s="2" t="s">
        <v>19</v>
      </c>
      <c r="M133" s="2" t="s">
        <v>15</v>
      </c>
    </row>
    <row r="134" spans="1:13" ht="16" x14ac:dyDescent="0.2">
      <c r="A134" s="2" t="s">
        <v>154</v>
      </c>
      <c r="B134" s="3">
        <v>174000</v>
      </c>
      <c r="C134" s="4">
        <v>4.2138999999999996E-2</v>
      </c>
      <c r="D134" s="4">
        <v>4.6490999999999998E-2</v>
      </c>
      <c r="E134" s="4">
        <v>3.2750000000000001E-2</v>
      </c>
      <c r="F134" s="4">
        <v>0.132684</v>
      </c>
      <c r="G134" s="5">
        <v>10.82</v>
      </c>
      <c r="H134" s="4">
        <v>0.26170000000000004</v>
      </c>
      <c r="I134" s="4">
        <v>0.36509999999999998</v>
      </c>
      <c r="J134" s="4">
        <v>0.37329999999999997</v>
      </c>
      <c r="K134" s="6"/>
      <c r="L134" s="2" t="s">
        <v>14</v>
      </c>
      <c r="M134" s="2" t="s">
        <v>142</v>
      </c>
    </row>
    <row r="135" spans="1:13" ht="16" x14ac:dyDescent="0.2">
      <c r="A135" s="2" t="s">
        <v>155</v>
      </c>
      <c r="B135" s="3">
        <v>153000</v>
      </c>
      <c r="C135" s="4">
        <v>4.3855999999999999E-2</v>
      </c>
      <c r="D135" s="4">
        <v>4.6637999999999999E-2</v>
      </c>
      <c r="E135" s="4">
        <v>3.2937000000000001E-2</v>
      </c>
      <c r="F135" s="4">
        <v>0.13459300000000002</v>
      </c>
      <c r="G135" s="5">
        <v>11.88</v>
      </c>
      <c r="H135" s="4">
        <v>0.26860000000000001</v>
      </c>
      <c r="I135" s="4">
        <v>0.39520000000000005</v>
      </c>
      <c r="J135" s="4">
        <v>0.33610000000000001</v>
      </c>
      <c r="K135" s="3">
        <v>44000</v>
      </c>
      <c r="L135" s="2" t="s">
        <v>17</v>
      </c>
      <c r="M135" s="2" t="s">
        <v>15</v>
      </c>
    </row>
    <row r="136" spans="1:13" ht="16" x14ac:dyDescent="0.2">
      <c r="A136" s="2" t="s">
        <v>156</v>
      </c>
      <c r="B136" s="3">
        <v>142000</v>
      </c>
      <c r="C136" s="4">
        <v>4.505E-2</v>
      </c>
      <c r="D136" s="4">
        <v>4.6399999999999997E-2</v>
      </c>
      <c r="E136" s="4">
        <v>3.3492000000000001E-2</v>
      </c>
      <c r="F136" s="4">
        <v>0.13613600000000001</v>
      </c>
      <c r="G136" s="5">
        <v>11.13</v>
      </c>
      <c r="H136" s="4">
        <v>0.2681</v>
      </c>
      <c r="I136" s="4">
        <v>0.40279999999999999</v>
      </c>
      <c r="J136" s="4">
        <v>0.32909999999999995</v>
      </c>
      <c r="K136" s="3">
        <v>9000</v>
      </c>
      <c r="L136" s="2" t="s">
        <v>17</v>
      </c>
      <c r="M136" s="2" t="s">
        <v>15</v>
      </c>
    </row>
    <row r="137" spans="1:13" ht="16" x14ac:dyDescent="0.2">
      <c r="A137" s="2" t="s">
        <v>157</v>
      </c>
      <c r="B137" s="3">
        <v>141000</v>
      </c>
      <c r="C137" s="4">
        <v>4.3444000000000003E-2</v>
      </c>
      <c r="D137" s="4">
        <v>4.6584E-2</v>
      </c>
      <c r="E137" s="4">
        <v>3.3443000000000001E-2</v>
      </c>
      <c r="F137" s="4">
        <v>0.13456499999999999</v>
      </c>
      <c r="G137" s="5">
        <v>10.4</v>
      </c>
      <c r="H137" s="4">
        <v>0.27750000000000002</v>
      </c>
      <c r="I137" s="4">
        <v>0.38670000000000004</v>
      </c>
      <c r="J137" s="4">
        <v>0.33579999999999999</v>
      </c>
      <c r="K137" s="3">
        <v>1000</v>
      </c>
      <c r="L137" s="2" t="s">
        <v>17</v>
      </c>
      <c r="M137" s="2" t="s">
        <v>15</v>
      </c>
    </row>
    <row r="138" spans="1:13" ht="16" x14ac:dyDescent="0.2">
      <c r="A138" s="2" t="s">
        <v>158</v>
      </c>
      <c r="B138" s="3">
        <v>190000</v>
      </c>
      <c r="C138" s="4">
        <v>4.3297999999999996E-2</v>
      </c>
      <c r="D138" s="4">
        <v>4.6597E-2</v>
      </c>
      <c r="E138" s="4">
        <v>3.2355000000000002E-2</v>
      </c>
      <c r="F138" s="4">
        <v>0.13314000000000001</v>
      </c>
      <c r="G138" s="5">
        <v>12.64</v>
      </c>
      <c r="H138" s="4">
        <v>0.27149999999999996</v>
      </c>
      <c r="I138" s="4">
        <v>0.35830000000000001</v>
      </c>
      <c r="J138" s="4">
        <v>0.37020000000000003</v>
      </c>
      <c r="K138" s="3">
        <v>2000</v>
      </c>
      <c r="L138" s="2" t="s">
        <v>19</v>
      </c>
      <c r="M138" s="2" t="s">
        <v>15</v>
      </c>
    </row>
    <row r="139" spans="1:13" ht="16" x14ac:dyDescent="0.2">
      <c r="A139" s="2" t="s">
        <v>159</v>
      </c>
      <c r="B139" s="3">
        <v>188000</v>
      </c>
      <c r="C139" s="4">
        <v>4.1062000000000001E-2</v>
      </c>
      <c r="D139" s="4">
        <v>4.6329000000000002E-2</v>
      </c>
      <c r="E139" s="4">
        <v>3.0611000000000003E-2</v>
      </c>
      <c r="F139" s="4">
        <v>0.12909999999999999</v>
      </c>
      <c r="G139" s="5">
        <v>12.06</v>
      </c>
      <c r="H139" s="4">
        <v>0.26119999999999999</v>
      </c>
      <c r="I139" s="4">
        <v>0.374</v>
      </c>
      <c r="J139" s="4">
        <v>0.36469999999999997</v>
      </c>
      <c r="K139" s="3">
        <v>3000</v>
      </c>
      <c r="L139" s="2" t="s">
        <v>19</v>
      </c>
      <c r="M139" s="2" t="s">
        <v>15</v>
      </c>
    </row>
    <row r="140" spans="1:13" ht="16" x14ac:dyDescent="0.2">
      <c r="A140" s="2" t="s">
        <v>160</v>
      </c>
      <c r="B140" s="3">
        <v>131000</v>
      </c>
      <c r="C140" s="4">
        <v>3.9447999999999997E-2</v>
      </c>
      <c r="D140" s="4">
        <v>4.6718999999999997E-2</v>
      </c>
      <c r="E140" s="4">
        <v>3.2199999999999999E-2</v>
      </c>
      <c r="F140" s="4">
        <v>0.12964399999999998</v>
      </c>
      <c r="G140" s="5">
        <v>11.31</v>
      </c>
      <c r="H140" s="4">
        <v>0.2303</v>
      </c>
      <c r="I140" s="4">
        <v>0.36509999999999998</v>
      </c>
      <c r="J140" s="4">
        <v>0.40460000000000002</v>
      </c>
      <c r="K140" s="6"/>
      <c r="L140" s="2" t="s">
        <v>14</v>
      </c>
      <c r="M140" s="2" t="s">
        <v>142</v>
      </c>
    </row>
    <row r="141" spans="1:13" ht="16" x14ac:dyDescent="0.2">
      <c r="A141" s="2" t="s">
        <v>161</v>
      </c>
      <c r="B141" s="3">
        <v>139000</v>
      </c>
      <c r="C141" s="4">
        <v>4.4079E-2</v>
      </c>
      <c r="D141" s="4">
        <v>4.6403999999999994E-2</v>
      </c>
      <c r="E141" s="4">
        <v>3.3914E-2</v>
      </c>
      <c r="F141" s="4">
        <v>0.13561699999999999</v>
      </c>
      <c r="G141" s="5">
        <v>10.44</v>
      </c>
      <c r="H141" s="4">
        <v>0.25509999999999999</v>
      </c>
      <c r="I141" s="4">
        <v>0.3992</v>
      </c>
      <c r="J141" s="4">
        <v>0.34570000000000001</v>
      </c>
      <c r="K141" s="3">
        <v>219000</v>
      </c>
      <c r="L141" s="2" t="s">
        <v>17</v>
      </c>
      <c r="M141" s="2" t="s">
        <v>15</v>
      </c>
    </row>
    <row r="142" spans="1:13" ht="16" x14ac:dyDescent="0.2">
      <c r="A142" s="2" t="s">
        <v>162</v>
      </c>
      <c r="B142" s="3">
        <v>154000</v>
      </c>
      <c r="C142" s="4">
        <v>4.3556999999999998E-2</v>
      </c>
      <c r="D142" s="4">
        <v>4.6859000000000005E-2</v>
      </c>
      <c r="E142" s="4">
        <v>3.4243000000000003E-2</v>
      </c>
      <c r="F142" s="4">
        <v>0.135824</v>
      </c>
      <c r="G142" s="5">
        <v>7.81</v>
      </c>
      <c r="H142" s="4">
        <v>0.2586</v>
      </c>
      <c r="I142" s="4">
        <v>0.37130000000000002</v>
      </c>
      <c r="J142" s="4">
        <v>0.37020000000000003</v>
      </c>
      <c r="K142" s="3">
        <v>4000</v>
      </c>
      <c r="L142" s="2" t="s">
        <v>19</v>
      </c>
      <c r="M142" s="2" t="s">
        <v>15</v>
      </c>
    </row>
    <row r="143" spans="1:13" ht="16" x14ac:dyDescent="0.2">
      <c r="A143" s="2" t="s">
        <v>163</v>
      </c>
      <c r="B143" s="3">
        <v>128000</v>
      </c>
      <c r="C143" s="4">
        <v>4.3612999999999999E-2</v>
      </c>
      <c r="D143" s="4">
        <v>4.6692999999999998E-2</v>
      </c>
      <c r="E143" s="4">
        <v>3.4266999999999999E-2</v>
      </c>
      <c r="F143" s="4">
        <v>0.13571800000000001</v>
      </c>
      <c r="G143" s="5">
        <v>11.94</v>
      </c>
      <c r="H143" s="4">
        <v>0.2505</v>
      </c>
      <c r="I143" s="4">
        <v>0.38109999999999999</v>
      </c>
      <c r="J143" s="4">
        <v>0.36840000000000006</v>
      </c>
      <c r="K143" s="3">
        <v>4000</v>
      </c>
      <c r="L143" s="2" t="s">
        <v>19</v>
      </c>
      <c r="M143" s="2" t="s">
        <v>15</v>
      </c>
    </row>
    <row r="144" spans="1:13" ht="16" x14ac:dyDescent="0.2">
      <c r="A144" s="2" t="s">
        <v>164</v>
      </c>
      <c r="B144" s="3">
        <v>150000</v>
      </c>
      <c r="C144" s="4">
        <v>3.9481999999999996E-2</v>
      </c>
      <c r="D144" s="4">
        <v>4.7161000000000002E-2</v>
      </c>
      <c r="E144" s="4">
        <v>3.2751000000000002E-2</v>
      </c>
      <c r="F144" s="4">
        <v>0.13066</v>
      </c>
      <c r="G144" s="5">
        <v>10.65</v>
      </c>
      <c r="H144" s="4">
        <v>0.25429999999999997</v>
      </c>
      <c r="I144" s="4">
        <v>0.37659999999999999</v>
      </c>
      <c r="J144" s="4">
        <v>0.36909999999999998</v>
      </c>
      <c r="K144" s="3">
        <v>17000</v>
      </c>
      <c r="L144" s="2" t="s">
        <v>17</v>
      </c>
      <c r="M144" s="2" t="s">
        <v>15</v>
      </c>
    </row>
    <row r="145" spans="1:13" ht="16" x14ac:dyDescent="0.2">
      <c r="A145" s="2" t="s">
        <v>165</v>
      </c>
      <c r="B145" s="3">
        <v>102000</v>
      </c>
      <c r="C145" s="4">
        <v>4.0003000000000004E-2</v>
      </c>
      <c r="D145" s="4">
        <v>4.6876000000000001E-2</v>
      </c>
      <c r="E145" s="4">
        <v>3.2412999999999997E-2</v>
      </c>
      <c r="F145" s="4">
        <v>0.130575</v>
      </c>
      <c r="G145" s="5">
        <v>8.85</v>
      </c>
      <c r="H145" s="4">
        <v>0.23949999999999999</v>
      </c>
      <c r="I145" s="4">
        <v>0.3967</v>
      </c>
      <c r="J145" s="4">
        <v>0.36380000000000001</v>
      </c>
      <c r="K145" s="3">
        <v>2000</v>
      </c>
      <c r="L145" s="2" t="s">
        <v>19</v>
      </c>
      <c r="M145" s="2" t="s">
        <v>15</v>
      </c>
    </row>
    <row r="146" spans="1:13" ht="16" x14ac:dyDescent="0.2">
      <c r="A146" s="2" t="s">
        <v>166</v>
      </c>
      <c r="B146" s="3">
        <v>213000</v>
      </c>
      <c r="C146" s="4">
        <v>3.4561000000000001E-2</v>
      </c>
      <c r="D146" s="4">
        <v>4.5626E-2</v>
      </c>
      <c r="E146" s="4">
        <v>2.8313999999999999E-2</v>
      </c>
      <c r="F146" s="4">
        <v>0.11928699999999999</v>
      </c>
      <c r="G146" s="5">
        <v>8.2200000000000006</v>
      </c>
      <c r="H146" s="4">
        <v>0.2445</v>
      </c>
      <c r="I146" s="4">
        <v>0.36130000000000001</v>
      </c>
      <c r="J146" s="4">
        <v>0.39419999999999999</v>
      </c>
      <c r="K146" s="3">
        <v>4000</v>
      </c>
      <c r="L146" s="2" t="s">
        <v>19</v>
      </c>
      <c r="M146" s="2" t="s">
        <v>15</v>
      </c>
    </row>
    <row r="147" spans="1:13" ht="16" x14ac:dyDescent="0.2">
      <c r="A147" s="2" t="s">
        <v>167</v>
      </c>
      <c r="B147" s="3">
        <v>88000</v>
      </c>
      <c r="C147" s="4">
        <v>3.8922999999999999E-2</v>
      </c>
      <c r="D147" s="4">
        <v>4.4932E-2</v>
      </c>
      <c r="E147" s="4">
        <v>2.9394999999999998E-2</v>
      </c>
      <c r="F147" s="4">
        <v>0.12391500000000001</v>
      </c>
      <c r="G147" s="5">
        <v>9.01</v>
      </c>
      <c r="H147" s="4">
        <v>0.24480000000000002</v>
      </c>
      <c r="I147" s="4">
        <v>0.39759999999999995</v>
      </c>
      <c r="J147" s="4">
        <v>0.35759999999999997</v>
      </c>
      <c r="K147" s="3">
        <v>8000</v>
      </c>
      <c r="L147" s="2" t="s">
        <v>17</v>
      </c>
      <c r="M147" s="2" t="s">
        <v>15</v>
      </c>
    </row>
    <row r="148" spans="1:13" ht="16" x14ac:dyDescent="0.2">
      <c r="A148" s="2" t="s">
        <v>168</v>
      </c>
      <c r="B148" s="3">
        <v>138000</v>
      </c>
      <c r="C148" s="4">
        <v>4.5095000000000003E-2</v>
      </c>
      <c r="D148" s="4">
        <v>4.4836999999999995E-2</v>
      </c>
      <c r="E148" s="4">
        <v>2.6194000000000002E-2</v>
      </c>
      <c r="F148" s="4">
        <v>0.126307</v>
      </c>
      <c r="G148" s="5">
        <v>9.26</v>
      </c>
      <c r="H148" s="4">
        <v>0.24399999999999999</v>
      </c>
      <c r="I148" s="4">
        <v>0.36509999999999998</v>
      </c>
      <c r="J148" s="4">
        <v>0.39090000000000003</v>
      </c>
      <c r="K148" s="3">
        <v>1860000</v>
      </c>
      <c r="L148" s="2" t="s">
        <v>19</v>
      </c>
      <c r="M148" s="2" t="s">
        <v>15</v>
      </c>
    </row>
    <row r="149" spans="1:13" ht="48" x14ac:dyDescent="0.2">
      <c r="A149" s="2" t="s">
        <v>169</v>
      </c>
      <c r="B149" s="3">
        <v>107976</v>
      </c>
      <c r="C149" s="4">
        <v>3.4981999999999999E-2</v>
      </c>
      <c r="D149" s="4">
        <v>4.5656999999999996E-2</v>
      </c>
      <c r="E149" s="4">
        <v>2.7692000000000001E-2</v>
      </c>
      <c r="F149" s="4">
        <v>0.11874999999999999</v>
      </c>
      <c r="G149" s="5">
        <v>9.5399999999999991</v>
      </c>
      <c r="H149" s="4">
        <v>0.2661</v>
      </c>
      <c r="I149" s="4">
        <v>0.39860000000000001</v>
      </c>
      <c r="J149" s="4">
        <v>0.33531300000000003</v>
      </c>
      <c r="K149" s="3">
        <v>4000</v>
      </c>
      <c r="L149" s="2" t="s">
        <v>17</v>
      </c>
      <c r="M149" s="2" t="s">
        <v>170</v>
      </c>
    </row>
    <row r="150" spans="1:13" ht="16" x14ac:dyDescent="0.2">
      <c r="A150" s="2" t="s">
        <v>171</v>
      </c>
      <c r="B150" s="3">
        <v>198000</v>
      </c>
      <c r="C150" s="4">
        <v>3.5249000000000003E-2</v>
      </c>
      <c r="D150" s="4">
        <v>4.4890999999999993E-2</v>
      </c>
      <c r="E150" s="4">
        <v>2.7237000000000001E-2</v>
      </c>
      <c r="F150" s="4">
        <v>0.11776400000000001</v>
      </c>
      <c r="G150" s="5">
        <v>11.61</v>
      </c>
      <c r="H150" s="4">
        <v>0.25429999999999997</v>
      </c>
      <c r="I150" s="4">
        <v>0.34380000000000005</v>
      </c>
      <c r="J150" s="4">
        <v>0.40189999999999998</v>
      </c>
      <c r="K150" s="3">
        <v>2000</v>
      </c>
      <c r="L150" s="2" t="s">
        <v>17</v>
      </c>
      <c r="M150" s="2" t="s">
        <v>15</v>
      </c>
    </row>
    <row r="151" spans="1:13" ht="16" x14ac:dyDescent="0.2">
      <c r="A151" s="2" t="s">
        <v>172</v>
      </c>
      <c r="B151" s="3">
        <v>269000</v>
      </c>
      <c r="C151" s="4">
        <v>5.0361000000000003E-2</v>
      </c>
      <c r="D151" s="4">
        <v>4.3977000000000002E-2</v>
      </c>
      <c r="E151" s="4">
        <v>2.6664E-2</v>
      </c>
      <c r="F151" s="4">
        <v>0.13141700000000001</v>
      </c>
      <c r="G151" s="5">
        <v>14.96</v>
      </c>
      <c r="H151" s="4">
        <v>0.21960000000000002</v>
      </c>
      <c r="I151" s="4">
        <v>0.3538</v>
      </c>
      <c r="J151" s="4">
        <v>0.42659999999999998</v>
      </c>
      <c r="K151" s="3">
        <v>7000</v>
      </c>
      <c r="L151" s="2" t="s">
        <v>19</v>
      </c>
      <c r="M151" s="2" t="s">
        <v>15</v>
      </c>
    </row>
    <row r="152" spans="1:13" ht="16" x14ac:dyDescent="0.2">
      <c r="A152" s="2" t="s">
        <v>173</v>
      </c>
      <c r="B152" s="3">
        <v>61000</v>
      </c>
      <c r="C152" s="4">
        <v>3.6520000000000004E-2</v>
      </c>
      <c r="D152" s="4">
        <v>4.7460000000000002E-2</v>
      </c>
      <c r="E152" s="4">
        <v>2.7486E-2</v>
      </c>
      <c r="F152" s="4">
        <v>0.122394</v>
      </c>
      <c r="G152" s="5">
        <v>12.28</v>
      </c>
      <c r="H152" s="4">
        <v>0.19350000000000001</v>
      </c>
      <c r="I152" s="4">
        <v>0.30020000000000002</v>
      </c>
      <c r="J152" s="4">
        <v>0.50629999999999997</v>
      </c>
      <c r="K152" s="3">
        <v>3000</v>
      </c>
      <c r="L152" s="2" t="s">
        <v>19</v>
      </c>
      <c r="M152" s="2" t="s">
        <v>15</v>
      </c>
    </row>
    <row r="153" spans="1:13" ht="16" x14ac:dyDescent="0.2">
      <c r="A153" s="2" t="s">
        <v>174</v>
      </c>
      <c r="B153" s="3">
        <v>256000</v>
      </c>
      <c r="C153" s="4">
        <v>4.5528000000000006E-2</v>
      </c>
      <c r="D153" s="4">
        <v>4.5228000000000004E-2</v>
      </c>
      <c r="E153" s="4">
        <v>3.1130000000000001E-2</v>
      </c>
      <c r="F153" s="4">
        <v>0.132719</v>
      </c>
      <c r="G153" s="5">
        <v>15.2</v>
      </c>
      <c r="H153" s="4">
        <v>0.23519999999999999</v>
      </c>
      <c r="I153" s="4">
        <v>0.36509999999999998</v>
      </c>
      <c r="J153" s="4">
        <v>0.3997</v>
      </c>
      <c r="K153" s="3">
        <v>6000</v>
      </c>
      <c r="L153" s="2" t="s">
        <v>17</v>
      </c>
      <c r="M153" s="2" t="s">
        <v>15</v>
      </c>
    </row>
    <row r="154" spans="1:13" ht="16" x14ac:dyDescent="0.2">
      <c r="A154" s="2" t="s">
        <v>175</v>
      </c>
      <c r="B154" s="3">
        <v>64000</v>
      </c>
      <c r="C154" s="4">
        <v>3.9937E-2</v>
      </c>
      <c r="D154" s="4">
        <v>4.7514000000000001E-2</v>
      </c>
      <c r="E154" s="4">
        <v>2.9950000000000001E-2</v>
      </c>
      <c r="F154" s="4">
        <v>0.128247</v>
      </c>
      <c r="G154" s="5">
        <v>3.7</v>
      </c>
      <c r="H154" s="4">
        <v>0.25600000000000001</v>
      </c>
      <c r="I154" s="4">
        <v>0.36709999999999998</v>
      </c>
      <c r="J154" s="4">
        <v>0.37689999999999996</v>
      </c>
      <c r="K154" s="3">
        <v>4000</v>
      </c>
      <c r="L154" s="2" t="s">
        <v>19</v>
      </c>
      <c r="M154" s="2" t="s">
        <v>15</v>
      </c>
    </row>
    <row r="155" spans="1:13" ht="16" x14ac:dyDescent="0.2">
      <c r="A155" s="2" t="s">
        <v>176</v>
      </c>
      <c r="B155" s="3">
        <v>77198</v>
      </c>
      <c r="C155" s="4">
        <v>4.0586000000000004E-2</v>
      </c>
      <c r="D155" s="4">
        <v>4.7211999999999997E-2</v>
      </c>
      <c r="E155" s="4">
        <v>3.2080999999999998E-2</v>
      </c>
      <c r="F155" s="4">
        <v>0.13095000000000001</v>
      </c>
      <c r="G155" s="5">
        <v>10.52</v>
      </c>
      <c r="H155" s="4">
        <v>0.25750000000000001</v>
      </c>
      <c r="I155" s="4">
        <v>0.3861</v>
      </c>
      <c r="J155" s="4">
        <v>0.35637000000000002</v>
      </c>
      <c r="K155" s="3">
        <v>2000</v>
      </c>
      <c r="L155" s="2" t="s">
        <v>17</v>
      </c>
      <c r="M155" s="2" t="s">
        <v>15</v>
      </c>
    </row>
    <row r="156" spans="1:13" ht="16" x14ac:dyDescent="0.2">
      <c r="A156" s="2" t="s">
        <v>177</v>
      </c>
      <c r="B156" s="3">
        <v>253000</v>
      </c>
      <c r="C156" s="4">
        <v>4.3472999999999998E-2</v>
      </c>
      <c r="D156" s="4">
        <v>4.7636999999999999E-2</v>
      </c>
      <c r="E156" s="4">
        <v>2.9242000000000001E-2</v>
      </c>
      <c r="F156" s="4">
        <v>0.131357</v>
      </c>
      <c r="G156" s="5">
        <v>10.24</v>
      </c>
      <c r="H156" s="4">
        <v>0.21420000000000003</v>
      </c>
      <c r="I156" s="4">
        <v>0.31030000000000002</v>
      </c>
      <c r="J156" s="4">
        <v>0.47549999999999998</v>
      </c>
      <c r="K156" s="3">
        <v>2000</v>
      </c>
      <c r="L156" s="2" t="s">
        <v>17</v>
      </c>
      <c r="M156" s="2" t="s">
        <v>15</v>
      </c>
    </row>
    <row r="157" spans="1:13" ht="16" x14ac:dyDescent="0.2">
      <c r="A157" s="2" t="s">
        <v>178</v>
      </c>
      <c r="B157" s="3">
        <v>98000</v>
      </c>
      <c r="C157" s="4">
        <v>4.9803E-2</v>
      </c>
      <c r="D157" s="4">
        <v>4.5555999999999999E-2</v>
      </c>
      <c r="E157" s="4">
        <v>2.8969000000000002E-2</v>
      </c>
      <c r="F157" s="4">
        <v>0.13516400000000001</v>
      </c>
      <c r="G157" s="5">
        <v>17.09</v>
      </c>
      <c r="H157" s="4">
        <v>0.2268</v>
      </c>
      <c r="I157" s="4">
        <v>0.33399999999999996</v>
      </c>
      <c r="J157" s="4">
        <v>0.43920000000000003</v>
      </c>
      <c r="K157" s="3">
        <v>1000</v>
      </c>
      <c r="L157" s="2" t="s">
        <v>19</v>
      </c>
      <c r="M157" s="2" t="s">
        <v>15</v>
      </c>
    </row>
    <row r="158" spans="1:13" ht="16" x14ac:dyDescent="0.2">
      <c r="A158" s="2" t="s">
        <v>179</v>
      </c>
      <c r="B158" s="3">
        <v>242000</v>
      </c>
      <c r="C158" s="4">
        <v>5.8333000000000003E-2</v>
      </c>
      <c r="D158" s="4">
        <v>4.6189000000000001E-2</v>
      </c>
      <c r="E158" s="4">
        <v>3.2238999999999997E-2</v>
      </c>
      <c r="F158" s="4">
        <v>0.14798600000000001</v>
      </c>
      <c r="G158" s="5">
        <v>8.42</v>
      </c>
      <c r="H158" s="4">
        <v>0.2576</v>
      </c>
      <c r="I158" s="4">
        <v>0.36030000000000001</v>
      </c>
      <c r="J158" s="4">
        <v>0.3821</v>
      </c>
      <c r="K158" s="3">
        <v>7000</v>
      </c>
      <c r="L158" s="2" t="s">
        <v>19</v>
      </c>
      <c r="M158" s="2" t="s">
        <v>15</v>
      </c>
    </row>
    <row r="159" spans="1:13" ht="16" x14ac:dyDescent="0.2">
      <c r="A159" s="2" t="s">
        <v>180</v>
      </c>
      <c r="B159" s="3">
        <v>142000</v>
      </c>
      <c r="C159" s="4">
        <v>4.3931999999999999E-2</v>
      </c>
      <c r="D159" s="4">
        <v>4.6672000000000005E-2</v>
      </c>
      <c r="E159" s="4">
        <v>3.5506999999999997E-2</v>
      </c>
      <c r="F159" s="4">
        <v>0.13750500000000002</v>
      </c>
      <c r="G159" s="5">
        <v>10.95</v>
      </c>
      <c r="H159" s="4">
        <v>0.29930000000000001</v>
      </c>
      <c r="I159" s="4">
        <v>0.3886</v>
      </c>
      <c r="J159" s="4">
        <v>0.31209999999999999</v>
      </c>
      <c r="K159" s="3">
        <v>51000</v>
      </c>
      <c r="L159" s="2" t="s">
        <v>17</v>
      </c>
      <c r="M159" s="2" t="s">
        <v>15</v>
      </c>
    </row>
    <row r="160" spans="1:13" ht="16" x14ac:dyDescent="0.2">
      <c r="A160" s="2" t="s">
        <v>181</v>
      </c>
      <c r="B160" s="3">
        <v>194000</v>
      </c>
      <c r="C160" s="4">
        <v>4.4145999999999998E-2</v>
      </c>
      <c r="D160" s="4">
        <v>4.6566000000000003E-2</v>
      </c>
      <c r="E160" s="4">
        <v>3.5043999999999999E-2</v>
      </c>
      <c r="F160" s="4">
        <v>0.136962</v>
      </c>
      <c r="G160" s="5">
        <v>9.19</v>
      </c>
      <c r="H160" s="4">
        <v>0.29969999999999997</v>
      </c>
      <c r="I160" s="4">
        <v>0.39409999999999995</v>
      </c>
      <c r="J160" s="4">
        <v>0.30620000000000003</v>
      </c>
      <c r="K160" s="3">
        <v>160000</v>
      </c>
      <c r="L160" s="2" t="s">
        <v>19</v>
      </c>
      <c r="M160" s="2" t="s">
        <v>15</v>
      </c>
    </row>
    <row r="161" spans="1:13" ht="16" x14ac:dyDescent="0.2">
      <c r="A161" s="2" t="s">
        <v>182</v>
      </c>
      <c r="B161" s="3">
        <v>109656</v>
      </c>
      <c r="C161" s="4">
        <v>4.4044999999999994E-2</v>
      </c>
      <c r="D161" s="4">
        <v>4.6961000000000003E-2</v>
      </c>
      <c r="E161" s="4">
        <v>3.4473999999999998E-2</v>
      </c>
      <c r="F161" s="4">
        <v>0.13678000000000001</v>
      </c>
      <c r="G161" s="5">
        <v>12.37</v>
      </c>
      <c r="H161" s="4">
        <v>0.28320000000000001</v>
      </c>
      <c r="I161" s="4">
        <v>0.37740000000000001</v>
      </c>
      <c r="J161" s="4">
        <v>0.33942500000000003</v>
      </c>
      <c r="K161" s="3">
        <v>7000</v>
      </c>
      <c r="L161" s="2" t="s">
        <v>17</v>
      </c>
      <c r="M161" s="2" t="s">
        <v>15</v>
      </c>
    </row>
    <row r="162" spans="1:13" ht="16" x14ac:dyDescent="0.2">
      <c r="A162" s="2" t="s">
        <v>183</v>
      </c>
      <c r="B162" s="3">
        <v>262000</v>
      </c>
      <c r="C162" s="4">
        <v>4.0651E-2</v>
      </c>
      <c r="D162" s="4">
        <v>4.6768000000000004E-2</v>
      </c>
      <c r="E162" s="4">
        <v>3.1720999999999999E-2</v>
      </c>
      <c r="F162" s="4">
        <v>0.13039999999999999</v>
      </c>
      <c r="G162" s="5">
        <v>11.06</v>
      </c>
      <c r="H162" s="4">
        <v>0.26579999999999998</v>
      </c>
      <c r="I162" s="4">
        <v>0.36130000000000001</v>
      </c>
      <c r="J162" s="4">
        <v>0.37290000000000001</v>
      </c>
      <c r="K162" s="3">
        <v>7000</v>
      </c>
      <c r="L162" s="2" t="s">
        <v>19</v>
      </c>
      <c r="M162" s="2" t="s">
        <v>85</v>
      </c>
    </row>
    <row r="163" spans="1:13" ht="16" x14ac:dyDescent="0.2">
      <c r="A163" s="2" t="s">
        <v>184</v>
      </c>
      <c r="B163" s="3">
        <v>294000</v>
      </c>
      <c r="C163" s="4">
        <v>4.0505000000000006E-2</v>
      </c>
      <c r="D163" s="4">
        <v>4.6544999999999996E-2</v>
      </c>
      <c r="E163" s="4">
        <v>3.1657999999999999E-2</v>
      </c>
      <c r="F163" s="4">
        <v>0.129881</v>
      </c>
      <c r="G163" s="5">
        <v>13.23</v>
      </c>
      <c r="H163" s="4">
        <v>0.2656</v>
      </c>
      <c r="I163" s="4">
        <v>0.37409999999999999</v>
      </c>
      <c r="J163" s="4">
        <v>0.36030000000000001</v>
      </c>
      <c r="K163" s="3">
        <v>2000</v>
      </c>
      <c r="L163" s="2" t="s">
        <v>19</v>
      </c>
      <c r="M163" s="2" t="s">
        <v>15</v>
      </c>
    </row>
    <row r="164" spans="1:13" ht="16" x14ac:dyDescent="0.2">
      <c r="A164" s="2" t="s">
        <v>185</v>
      </c>
      <c r="B164" s="3">
        <v>248000</v>
      </c>
      <c r="C164" s="4">
        <v>3.5152999999999997E-2</v>
      </c>
      <c r="D164" s="4">
        <v>4.5666000000000005E-2</v>
      </c>
      <c r="E164" s="4">
        <v>3.2316999999999999E-2</v>
      </c>
      <c r="F164" s="4">
        <v>0.12429800000000001</v>
      </c>
      <c r="G164" s="5">
        <v>11.35</v>
      </c>
      <c r="H164" s="4">
        <v>0.25109999999999999</v>
      </c>
      <c r="I164" s="4">
        <v>0.33750000000000002</v>
      </c>
      <c r="J164" s="4">
        <v>0.41139999999999999</v>
      </c>
      <c r="K164" s="3">
        <v>10000</v>
      </c>
      <c r="L164" s="2" t="s">
        <v>19</v>
      </c>
      <c r="M164" s="2" t="s">
        <v>15</v>
      </c>
    </row>
    <row r="165" spans="1:13" ht="16" x14ac:dyDescent="0.2">
      <c r="A165" s="2" t="s">
        <v>186</v>
      </c>
      <c r="B165" s="3">
        <v>87000</v>
      </c>
      <c r="C165" s="4">
        <v>4.2950999999999996E-2</v>
      </c>
      <c r="D165" s="4">
        <v>4.6051000000000002E-2</v>
      </c>
      <c r="E165" s="4">
        <v>3.3347000000000002E-2</v>
      </c>
      <c r="F165" s="4">
        <v>0.13348100000000002</v>
      </c>
      <c r="G165" s="5">
        <v>9.73</v>
      </c>
      <c r="H165" s="4">
        <v>0.27779999999999999</v>
      </c>
      <c r="I165" s="4">
        <v>0.39119999999999999</v>
      </c>
      <c r="J165" s="4">
        <v>0.33100000000000002</v>
      </c>
      <c r="K165" s="3">
        <v>5000</v>
      </c>
      <c r="L165" s="2" t="s">
        <v>17</v>
      </c>
      <c r="M165" s="2" t="s">
        <v>15</v>
      </c>
    </row>
    <row r="166" spans="1:13" ht="16" x14ac:dyDescent="0.2">
      <c r="A166" s="2" t="s">
        <v>187</v>
      </c>
      <c r="B166" s="3">
        <v>165000</v>
      </c>
      <c r="C166" s="4">
        <v>4.0182999999999996E-2</v>
      </c>
      <c r="D166" s="4">
        <v>4.6261000000000004E-2</v>
      </c>
      <c r="E166" s="4">
        <v>3.2871000000000004E-2</v>
      </c>
      <c r="F166" s="4">
        <v>0.13028200000000001</v>
      </c>
      <c r="G166" s="5">
        <v>7.82</v>
      </c>
      <c r="H166" s="4">
        <v>0.27949999999999997</v>
      </c>
      <c r="I166" s="4">
        <v>0.38530000000000003</v>
      </c>
      <c r="J166" s="4">
        <v>0.33520000000000005</v>
      </c>
      <c r="K166" s="3">
        <v>370000</v>
      </c>
      <c r="L166" s="2" t="s">
        <v>19</v>
      </c>
      <c r="M166" s="2" t="s">
        <v>15</v>
      </c>
    </row>
    <row r="167" spans="1:13" ht="16" x14ac:dyDescent="0.2">
      <c r="A167" s="2" t="s">
        <v>188</v>
      </c>
      <c r="B167" s="3">
        <v>162270</v>
      </c>
      <c r="C167" s="4">
        <v>4.3832000000000003E-2</v>
      </c>
      <c r="D167" s="4">
        <v>4.5894999999999998E-2</v>
      </c>
      <c r="E167" s="4">
        <v>3.2730000000000002E-2</v>
      </c>
      <c r="F167" s="4">
        <v>0.13346</v>
      </c>
      <c r="G167" s="5">
        <v>10.220000000000001</v>
      </c>
      <c r="H167" s="4">
        <v>0.26800000000000002</v>
      </c>
      <c r="I167" s="4">
        <v>0.38319999999999999</v>
      </c>
      <c r="J167" s="4">
        <v>0.348806</v>
      </c>
      <c r="K167" s="3">
        <v>3100000</v>
      </c>
      <c r="L167" s="2" t="s">
        <v>17</v>
      </c>
      <c r="M167" s="2" t="s">
        <v>15</v>
      </c>
    </row>
    <row r="168" spans="1:13" ht="16" x14ac:dyDescent="0.2">
      <c r="A168" s="2" t="s">
        <v>189</v>
      </c>
      <c r="B168" s="3">
        <v>241000</v>
      </c>
      <c r="C168" s="4">
        <v>4.3324000000000001E-2</v>
      </c>
      <c r="D168" s="4">
        <v>4.6089000000000005E-2</v>
      </c>
      <c r="E168" s="4">
        <v>3.1421999999999999E-2</v>
      </c>
      <c r="F168" s="4">
        <v>0.13186200000000001</v>
      </c>
      <c r="G168" s="5">
        <v>3.63</v>
      </c>
      <c r="H168" s="4">
        <v>0.22920000000000001</v>
      </c>
      <c r="I168" s="4">
        <v>0.32740000000000002</v>
      </c>
      <c r="J168" s="4">
        <v>0.44329999999999997</v>
      </c>
      <c r="K168" s="3">
        <v>12000</v>
      </c>
      <c r="L168" s="2" t="s">
        <v>17</v>
      </c>
      <c r="M168" s="2" t="s">
        <v>15</v>
      </c>
    </row>
    <row r="169" spans="1:13" ht="16" x14ac:dyDescent="0.2">
      <c r="A169" s="2" t="s">
        <v>190</v>
      </c>
      <c r="B169" s="3">
        <v>278000</v>
      </c>
      <c r="C169" s="4">
        <v>3.7395999999999999E-2</v>
      </c>
      <c r="D169" s="4">
        <v>4.5713999999999998E-2</v>
      </c>
      <c r="E169" s="4">
        <v>3.1E-2</v>
      </c>
      <c r="F169" s="4">
        <v>0.12509700000000001</v>
      </c>
      <c r="G169" s="5">
        <v>4.5</v>
      </c>
      <c r="H169" s="4">
        <v>0.24129999999999999</v>
      </c>
      <c r="I169" s="4">
        <v>0.32819999999999999</v>
      </c>
      <c r="J169" s="4">
        <v>0.43049999999999999</v>
      </c>
      <c r="K169" s="3">
        <v>2000</v>
      </c>
      <c r="L169" s="2" t="s">
        <v>19</v>
      </c>
      <c r="M169" s="2" t="s">
        <v>15</v>
      </c>
    </row>
    <row r="170" spans="1:13" ht="16" x14ac:dyDescent="0.2">
      <c r="A170" s="2" t="s">
        <v>191</v>
      </c>
      <c r="B170" s="3">
        <v>190000</v>
      </c>
      <c r="C170" s="4">
        <v>4.6174E-2</v>
      </c>
      <c r="D170" s="4">
        <v>4.7870999999999997E-2</v>
      </c>
      <c r="E170" s="4">
        <v>3.2031000000000004E-2</v>
      </c>
      <c r="F170" s="4">
        <v>0.13747699999999999</v>
      </c>
      <c r="G170" s="5">
        <v>12.28</v>
      </c>
      <c r="H170" s="4">
        <v>0.23010000000000003</v>
      </c>
      <c r="I170" s="4">
        <v>0.33110000000000001</v>
      </c>
      <c r="J170" s="4">
        <v>0.43880000000000002</v>
      </c>
      <c r="K170" s="3">
        <v>5000</v>
      </c>
      <c r="L170" s="2" t="s">
        <v>19</v>
      </c>
      <c r="M170" s="2" t="s">
        <v>15</v>
      </c>
    </row>
    <row r="171" spans="1:13" ht="16" x14ac:dyDescent="0.2">
      <c r="A171" s="2" t="s">
        <v>192</v>
      </c>
      <c r="B171" s="3">
        <v>215000</v>
      </c>
      <c r="C171" s="4">
        <v>4.7560999999999999E-2</v>
      </c>
      <c r="D171" s="4">
        <v>4.7491999999999999E-2</v>
      </c>
      <c r="E171" s="4">
        <v>3.3561000000000001E-2</v>
      </c>
      <c r="F171" s="4">
        <v>0.13991699999999999</v>
      </c>
      <c r="G171" s="5">
        <v>14.18</v>
      </c>
      <c r="H171" s="4">
        <v>0.27039999999999997</v>
      </c>
      <c r="I171" s="4">
        <v>0.39020000000000005</v>
      </c>
      <c r="J171" s="4">
        <v>0.33929999999999999</v>
      </c>
      <c r="K171" s="3">
        <v>4000</v>
      </c>
      <c r="L171" s="2" t="s">
        <v>17</v>
      </c>
      <c r="M171" s="2" t="s">
        <v>15</v>
      </c>
    </row>
    <row r="172" spans="1:13" ht="16" x14ac:dyDescent="0.2">
      <c r="A172" s="2" t="s">
        <v>193</v>
      </c>
      <c r="B172" s="3">
        <v>130000</v>
      </c>
      <c r="C172" s="4">
        <v>4.6318999999999999E-2</v>
      </c>
      <c r="D172" s="4">
        <v>4.7826000000000007E-2</v>
      </c>
      <c r="E172" s="4">
        <v>3.2912999999999998E-2</v>
      </c>
      <c r="F172" s="4">
        <v>0.138215</v>
      </c>
      <c r="G172" s="5">
        <v>12.67</v>
      </c>
      <c r="H172" s="4">
        <v>0.27250000000000002</v>
      </c>
      <c r="I172" s="4">
        <v>0.38429999999999997</v>
      </c>
      <c r="J172" s="4">
        <v>0.34329999999999999</v>
      </c>
      <c r="K172" s="3">
        <v>72000</v>
      </c>
      <c r="L172" s="2" t="s">
        <v>19</v>
      </c>
      <c r="M172" s="2" t="s">
        <v>15</v>
      </c>
    </row>
    <row r="173" spans="1:13" ht="16" x14ac:dyDescent="0.2">
      <c r="A173" s="2" t="s">
        <v>194</v>
      </c>
      <c r="B173" s="3">
        <v>132507</v>
      </c>
      <c r="C173" s="4">
        <v>4.6307999999999995E-2</v>
      </c>
      <c r="D173" s="4">
        <v>4.7781000000000004E-2</v>
      </c>
      <c r="E173" s="4">
        <v>3.3515999999999997E-2</v>
      </c>
      <c r="F173" s="4">
        <v>0.13893</v>
      </c>
      <c r="G173" s="5">
        <v>12.31</v>
      </c>
      <c r="H173" s="4">
        <v>0.26989999999999997</v>
      </c>
      <c r="I173" s="4">
        <v>0.38060000000000005</v>
      </c>
      <c r="J173" s="4">
        <v>0.34946899999999997</v>
      </c>
      <c r="K173" s="3">
        <v>15000</v>
      </c>
      <c r="L173" s="2" t="s">
        <v>17</v>
      </c>
      <c r="M173" s="2" t="s">
        <v>15</v>
      </c>
    </row>
    <row r="174" spans="1:13" ht="16" x14ac:dyDescent="0.2">
      <c r="A174" s="2" t="s">
        <v>195</v>
      </c>
      <c r="B174" s="3">
        <v>198000</v>
      </c>
      <c r="C174" s="4">
        <v>4.0875000000000002E-2</v>
      </c>
      <c r="D174" s="4">
        <v>4.8042999999999995E-2</v>
      </c>
      <c r="E174" s="4">
        <v>3.0478999999999999E-2</v>
      </c>
      <c r="F174" s="4">
        <v>0.130694</v>
      </c>
      <c r="G174" s="5">
        <v>9.36</v>
      </c>
      <c r="H174" s="4">
        <v>0.26</v>
      </c>
      <c r="I174" s="4">
        <v>0.3629</v>
      </c>
      <c r="J174" s="4">
        <v>0.37719999999999998</v>
      </c>
      <c r="K174" s="3">
        <v>2000</v>
      </c>
      <c r="L174" s="2" t="s">
        <v>19</v>
      </c>
      <c r="M174" s="2" t="s">
        <v>85</v>
      </c>
    </row>
    <row r="175" spans="1:13" ht="16" x14ac:dyDescent="0.2">
      <c r="A175" s="2" t="s">
        <v>196</v>
      </c>
      <c r="B175" s="3">
        <v>224000</v>
      </c>
      <c r="C175" s="4">
        <v>4.5350000000000001E-2</v>
      </c>
      <c r="D175" s="4">
        <v>4.7195999999999995E-2</v>
      </c>
      <c r="E175" s="4">
        <v>3.1258000000000001E-2</v>
      </c>
      <c r="F175" s="4">
        <v>0.135044</v>
      </c>
      <c r="G175" s="5">
        <v>10.82</v>
      </c>
      <c r="H175" s="4">
        <v>0.25319999999999998</v>
      </c>
      <c r="I175" s="4">
        <v>0.37579999999999997</v>
      </c>
      <c r="J175" s="4">
        <v>0.37109999999999999</v>
      </c>
      <c r="K175" s="3">
        <v>72000</v>
      </c>
      <c r="L175" s="2" t="s">
        <v>19</v>
      </c>
      <c r="M175" s="2" t="s">
        <v>15</v>
      </c>
    </row>
    <row r="176" spans="1:13" ht="16" x14ac:dyDescent="0.2">
      <c r="A176" s="2" t="s">
        <v>197</v>
      </c>
      <c r="B176" s="3">
        <v>17000</v>
      </c>
      <c r="C176" s="4">
        <v>4.0182999999999996E-2</v>
      </c>
      <c r="D176" s="4">
        <v>4.7470999999999999E-2</v>
      </c>
      <c r="E176" s="4">
        <v>3.0668000000000001E-2</v>
      </c>
      <c r="F176" s="4">
        <v>0.129547</v>
      </c>
      <c r="G176" s="5">
        <v>11.54</v>
      </c>
      <c r="H176" s="4">
        <v>0.25739999999999996</v>
      </c>
      <c r="I176" s="4">
        <v>0.36570000000000003</v>
      </c>
      <c r="J176" s="4">
        <v>0.37689999999999996</v>
      </c>
      <c r="K176" s="3">
        <v>4000</v>
      </c>
      <c r="L176" s="2" t="s">
        <v>19</v>
      </c>
      <c r="M176" s="2" t="s">
        <v>15</v>
      </c>
    </row>
    <row r="177" spans="1:13" ht="16" x14ac:dyDescent="0.2">
      <c r="A177" s="2" t="s">
        <v>198</v>
      </c>
      <c r="B177" s="3">
        <v>40000</v>
      </c>
      <c r="C177" s="4">
        <v>4.5418E-2</v>
      </c>
      <c r="D177" s="4">
        <v>4.7667000000000001E-2</v>
      </c>
      <c r="E177" s="4">
        <v>3.0750000000000003E-2</v>
      </c>
      <c r="F177" s="4">
        <v>0.13491300000000001</v>
      </c>
      <c r="G177" s="5">
        <v>8.77</v>
      </c>
      <c r="H177" s="4">
        <v>0.2492</v>
      </c>
      <c r="I177" s="4">
        <v>0.38890000000000002</v>
      </c>
      <c r="J177" s="4">
        <v>0.3619</v>
      </c>
      <c r="K177" s="3">
        <v>1000</v>
      </c>
      <c r="L177" s="2" t="s">
        <v>17</v>
      </c>
      <c r="M177" s="2" t="s">
        <v>15</v>
      </c>
    </row>
    <row r="178" spans="1:13" ht="16" x14ac:dyDescent="0.2">
      <c r="A178" s="2" t="s">
        <v>199</v>
      </c>
      <c r="B178" s="3">
        <v>43000</v>
      </c>
      <c r="C178" s="4">
        <v>4.2542999999999997E-2</v>
      </c>
      <c r="D178" s="4">
        <v>4.7736000000000001E-2</v>
      </c>
      <c r="E178" s="4">
        <v>3.0992000000000002E-2</v>
      </c>
      <c r="F178" s="4">
        <v>0.13224</v>
      </c>
      <c r="G178" s="5">
        <v>9.9600000000000009</v>
      </c>
      <c r="H178" s="4">
        <v>0.25929999999999997</v>
      </c>
      <c r="I178" s="4">
        <v>0.38290000000000002</v>
      </c>
      <c r="J178" s="4">
        <v>0.35780000000000001</v>
      </c>
      <c r="K178" s="3">
        <v>1000</v>
      </c>
      <c r="L178" s="2" t="s">
        <v>19</v>
      </c>
      <c r="M178" s="2" t="s">
        <v>15</v>
      </c>
    </row>
    <row r="179" spans="1:13" ht="16" x14ac:dyDescent="0.2">
      <c r="A179" s="2" t="s">
        <v>200</v>
      </c>
      <c r="B179" s="3">
        <v>30674</v>
      </c>
      <c r="C179" s="4">
        <v>4.0984999999999994E-2</v>
      </c>
      <c r="D179" s="4">
        <v>4.7702999999999995E-2</v>
      </c>
      <c r="E179" s="4">
        <v>3.0777000000000002E-2</v>
      </c>
      <c r="F179" s="4">
        <v>0.13047</v>
      </c>
      <c r="G179" s="5">
        <v>7.5</v>
      </c>
      <c r="H179" s="4">
        <v>0.26280000000000003</v>
      </c>
      <c r="I179" s="4">
        <v>0.38200000000000001</v>
      </c>
      <c r="J179" s="4">
        <v>0.35527799999999998</v>
      </c>
      <c r="K179" s="3">
        <v>3000</v>
      </c>
      <c r="L179" s="2" t="s">
        <v>17</v>
      </c>
      <c r="M179" s="2" t="s">
        <v>15</v>
      </c>
    </row>
    <row r="180" spans="1:13" ht="16" x14ac:dyDescent="0.2">
      <c r="A180" s="2" t="s">
        <v>201</v>
      </c>
      <c r="B180" s="3">
        <v>37000</v>
      </c>
      <c r="C180" s="4">
        <v>3.8720999999999998E-2</v>
      </c>
      <c r="D180" s="4">
        <v>4.7336000000000003E-2</v>
      </c>
      <c r="E180" s="4">
        <v>2.9655000000000001E-2</v>
      </c>
      <c r="F180" s="4">
        <v>0.126829</v>
      </c>
      <c r="G180" s="5">
        <v>9.76</v>
      </c>
      <c r="H180" s="4">
        <v>0.24840000000000001</v>
      </c>
      <c r="I180" s="4">
        <v>0.37200000000000005</v>
      </c>
      <c r="J180" s="4">
        <v>0.37959999999999999</v>
      </c>
      <c r="K180" s="3">
        <v>1000</v>
      </c>
      <c r="L180" s="2" t="s">
        <v>19</v>
      </c>
      <c r="M180" s="2" t="s">
        <v>85</v>
      </c>
    </row>
    <row r="181" spans="1:13" ht="16" x14ac:dyDescent="0.2">
      <c r="A181" s="2" t="s">
        <v>202</v>
      </c>
      <c r="B181" s="3">
        <v>39000</v>
      </c>
      <c r="C181" s="4">
        <v>3.9045000000000003E-2</v>
      </c>
      <c r="D181" s="4">
        <v>4.6962999999999998E-2</v>
      </c>
      <c r="E181" s="4">
        <v>2.9641000000000001E-2</v>
      </c>
      <c r="F181" s="4">
        <v>0.126667</v>
      </c>
      <c r="G181" s="5">
        <v>9.82</v>
      </c>
      <c r="H181" s="4">
        <v>0.24050000000000002</v>
      </c>
      <c r="I181" s="4">
        <v>0.36450000000000005</v>
      </c>
      <c r="J181" s="4">
        <v>0.39490000000000003</v>
      </c>
      <c r="K181" s="3">
        <v>1000</v>
      </c>
      <c r="L181" s="2" t="s">
        <v>19</v>
      </c>
      <c r="M181" s="2" t="s">
        <v>15</v>
      </c>
    </row>
    <row r="182" spans="1:13" ht="16" x14ac:dyDescent="0.2">
      <c r="A182" s="2" t="s">
        <v>203</v>
      </c>
      <c r="B182" s="3">
        <v>524000</v>
      </c>
      <c r="C182" s="4">
        <v>4.9391999999999998E-2</v>
      </c>
      <c r="D182" s="4">
        <v>4.2874999999999996E-2</v>
      </c>
      <c r="E182" s="4">
        <v>3.7938E-2</v>
      </c>
      <c r="F182" s="4">
        <v>0.141564</v>
      </c>
      <c r="G182" s="5">
        <v>12.47</v>
      </c>
      <c r="H182" s="4">
        <v>0.26179999999999998</v>
      </c>
      <c r="I182" s="4">
        <v>0.3347</v>
      </c>
      <c r="J182" s="4">
        <v>0.40350000000000003</v>
      </c>
      <c r="K182" s="3">
        <v>9000</v>
      </c>
      <c r="L182" s="2" t="s">
        <v>19</v>
      </c>
      <c r="M182" s="2" t="s">
        <v>15</v>
      </c>
    </row>
    <row r="183" spans="1:13" ht="16" x14ac:dyDescent="0.2">
      <c r="A183" s="2" t="s">
        <v>204</v>
      </c>
      <c r="B183" s="3">
        <v>119000</v>
      </c>
      <c r="C183" s="4">
        <v>5.6382000000000002E-2</v>
      </c>
      <c r="D183" s="4">
        <v>4.5560000000000003E-2</v>
      </c>
      <c r="E183" s="4">
        <v>3.7243999999999999E-2</v>
      </c>
      <c r="F183" s="4">
        <v>0.15056800000000001</v>
      </c>
      <c r="G183" s="5">
        <v>7.48</v>
      </c>
      <c r="H183" s="4">
        <v>0.29399999999999998</v>
      </c>
      <c r="I183" s="4">
        <v>0.44079999999999997</v>
      </c>
      <c r="J183" s="4">
        <v>0.2651</v>
      </c>
      <c r="K183" s="3">
        <v>4000</v>
      </c>
      <c r="L183" s="2" t="s">
        <v>17</v>
      </c>
      <c r="M183" s="2" t="s">
        <v>15</v>
      </c>
    </row>
    <row r="184" spans="1:13" ht="16" x14ac:dyDescent="0.2">
      <c r="A184" s="2" t="s">
        <v>205</v>
      </c>
      <c r="B184" s="3">
        <v>332000</v>
      </c>
      <c r="C184" s="4">
        <v>5.6471E-2</v>
      </c>
      <c r="D184" s="4">
        <v>4.5420999999999996E-2</v>
      </c>
      <c r="E184" s="4">
        <v>3.6015999999999999E-2</v>
      </c>
      <c r="F184" s="4">
        <v>0.14907100000000001</v>
      </c>
      <c r="G184" s="5">
        <v>4.4000000000000004</v>
      </c>
      <c r="H184" s="4">
        <v>0.2923</v>
      </c>
      <c r="I184" s="4">
        <v>0.39929999999999999</v>
      </c>
      <c r="J184" s="4">
        <v>0.30840000000000001</v>
      </c>
      <c r="K184" s="3">
        <v>4000000</v>
      </c>
      <c r="L184" s="2" t="s">
        <v>19</v>
      </c>
      <c r="M184" s="2" t="s">
        <v>15</v>
      </c>
    </row>
    <row r="185" spans="1:13" ht="16" x14ac:dyDescent="0.2">
      <c r="A185" s="2" t="s">
        <v>206</v>
      </c>
      <c r="B185" s="3">
        <v>240554</v>
      </c>
      <c r="C185" s="4">
        <v>5.4826E-2</v>
      </c>
      <c r="D185" s="4">
        <v>4.4816000000000002E-2</v>
      </c>
      <c r="E185" s="4">
        <v>3.6423999999999998E-2</v>
      </c>
      <c r="F185" s="4">
        <v>0.14737</v>
      </c>
      <c r="G185" s="5">
        <v>5.0199999999999996</v>
      </c>
      <c r="H185" s="4">
        <v>0.28550000000000003</v>
      </c>
      <c r="I185" s="4">
        <v>0.39789999999999998</v>
      </c>
      <c r="J185" s="4">
        <v>0.31657099999999999</v>
      </c>
      <c r="K185" s="3">
        <v>5000</v>
      </c>
      <c r="L185" s="2" t="s">
        <v>17</v>
      </c>
      <c r="M185" s="2" t="s">
        <v>15</v>
      </c>
    </row>
    <row r="186" spans="1:13" ht="16" x14ac:dyDescent="0.2">
      <c r="A186" s="2" t="s">
        <v>207</v>
      </c>
      <c r="B186" s="3">
        <v>375000</v>
      </c>
      <c r="C186" s="4">
        <v>5.1500999999999998E-2</v>
      </c>
      <c r="D186" s="4">
        <v>4.4325000000000003E-2</v>
      </c>
      <c r="E186" s="4">
        <v>3.6400000000000002E-2</v>
      </c>
      <c r="F186" s="4">
        <v>0.14360200000000001</v>
      </c>
      <c r="G186" s="5">
        <v>6.9</v>
      </c>
      <c r="H186" s="4">
        <v>0.26590000000000003</v>
      </c>
      <c r="I186" s="4">
        <v>0.3392</v>
      </c>
      <c r="J186" s="4">
        <v>0.39490000000000003</v>
      </c>
      <c r="K186" s="3">
        <v>4000</v>
      </c>
      <c r="L186" s="2" t="s">
        <v>17</v>
      </c>
      <c r="M186" s="2" t="s">
        <v>15</v>
      </c>
    </row>
    <row r="187" spans="1:13" ht="16" x14ac:dyDescent="0.2">
      <c r="A187" s="2" t="s">
        <v>208</v>
      </c>
      <c r="B187" s="3">
        <v>304000</v>
      </c>
      <c r="C187" s="4">
        <v>5.0822000000000006E-2</v>
      </c>
      <c r="D187" s="4">
        <v>4.3875000000000004E-2</v>
      </c>
      <c r="E187" s="4">
        <v>3.6616000000000003E-2</v>
      </c>
      <c r="F187" s="4">
        <v>0.14269699999999999</v>
      </c>
      <c r="G187" s="5">
        <v>10.92</v>
      </c>
      <c r="H187" s="4">
        <v>0.27329999999999999</v>
      </c>
      <c r="I187" s="4">
        <v>0.35259999999999997</v>
      </c>
      <c r="J187" s="4">
        <v>0.37409999999999999</v>
      </c>
      <c r="K187" s="3">
        <v>2000</v>
      </c>
      <c r="L187" s="2" t="s">
        <v>19</v>
      </c>
      <c r="M187" s="2" t="s">
        <v>15</v>
      </c>
    </row>
    <row r="188" spans="1:13" ht="16" x14ac:dyDescent="0.2">
      <c r="A188" s="2" t="s">
        <v>209</v>
      </c>
      <c r="B188" s="3">
        <v>99000</v>
      </c>
      <c r="C188" s="4">
        <v>3.8130000000000004E-2</v>
      </c>
      <c r="D188" s="4">
        <v>4.632E-2</v>
      </c>
      <c r="E188" s="4">
        <v>3.2029000000000002E-2</v>
      </c>
      <c r="F188" s="4">
        <v>0.127694</v>
      </c>
      <c r="G188" s="5">
        <v>13.52</v>
      </c>
      <c r="H188" s="4">
        <v>0.2298</v>
      </c>
      <c r="I188" s="4">
        <v>0.30409999999999998</v>
      </c>
      <c r="J188" s="4">
        <v>0.46610000000000001</v>
      </c>
      <c r="K188" s="3">
        <v>2000</v>
      </c>
      <c r="L188" s="2" t="s">
        <v>19</v>
      </c>
      <c r="M188" s="2" t="s">
        <v>15</v>
      </c>
    </row>
    <row r="189" spans="1:13" ht="16" x14ac:dyDescent="0.2">
      <c r="A189" s="2" t="s">
        <v>210</v>
      </c>
      <c r="B189" s="3">
        <v>51000</v>
      </c>
      <c r="C189" s="4">
        <v>4.0220000000000006E-2</v>
      </c>
      <c r="D189" s="4">
        <v>4.6672999999999999E-2</v>
      </c>
      <c r="E189" s="4">
        <v>3.1787999999999997E-2</v>
      </c>
      <c r="F189" s="4">
        <v>0.12975600000000001</v>
      </c>
      <c r="G189" s="5">
        <v>14.77</v>
      </c>
      <c r="H189" s="4">
        <v>0.28190000000000004</v>
      </c>
      <c r="I189" s="4">
        <v>0.38200000000000001</v>
      </c>
      <c r="J189" s="4">
        <v>0.33610000000000001</v>
      </c>
      <c r="K189" s="3">
        <v>16000</v>
      </c>
      <c r="L189" s="2" t="s">
        <v>17</v>
      </c>
      <c r="M189" s="2" t="s">
        <v>15</v>
      </c>
    </row>
    <row r="190" spans="1:13" ht="16" x14ac:dyDescent="0.2">
      <c r="A190" s="2" t="s">
        <v>211</v>
      </c>
      <c r="B190" s="3">
        <v>121000</v>
      </c>
      <c r="C190" s="4">
        <v>3.8008E-2</v>
      </c>
      <c r="D190" s="4">
        <v>4.6843000000000003E-2</v>
      </c>
      <c r="E190" s="4">
        <v>3.1321000000000002E-2</v>
      </c>
      <c r="F190" s="4">
        <v>0.12706500000000001</v>
      </c>
      <c r="G190" s="5">
        <v>11.47</v>
      </c>
      <c r="H190" s="4">
        <v>0.26839999999999997</v>
      </c>
      <c r="I190" s="4">
        <v>0.33090000000000003</v>
      </c>
      <c r="J190" s="4">
        <v>0.4007</v>
      </c>
      <c r="K190" s="3">
        <v>2800000</v>
      </c>
      <c r="L190" s="2" t="s">
        <v>19</v>
      </c>
      <c r="M190" s="2" t="s">
        <v>15</v>
      </c>
    </row>
    <row r="191" spans="1:13" ht="16" x14ac:dyDescent="0.2">
      <c r="A191" s="2" t="s">
        <v>212</v>
      </c>
      <c r="B191" s="3">
        <v>38477</v>
      </c>
      <c r="C191" s="4">
        <v>3.8163000000000002E-2</v>
      </c>
      <c r="D191" s="4">
        <v>4.7127000000000002E-2</v>
      </c>
      <c r="E191" s="4">
        <v>3.1456999999999999E-2</v>
      </c>
      <c r="F191" s="4">
        <v>0.12773000000000001</v>
      </c>
      <c r="G191" s="5">
        <v>15.27</v>
      </c>
      <c r="H191" s="4">
        <v>0.247</v>
      </c>
      <c r="I191" s="4">
        <v>0.34470000000000001</v>
      </c>
      <c r="J191" s="4">
        <v>0.40825</v>
      </c>
      <c r="K191" s="3">
        <v>2000</v>
      </c>
      <c r="L191" s="2" t="s">
        <v>17</v>
      </c>
      <c r="M191" s="2" t="s">
        <v>15</v>
      </c>
    </row>
    <row r="192" spans="1:13" ht="16" x14ac:dyDescent="0.2">
      <c r="A192" s="2" t="s">
        <v>213</v>
      </c>
      <c r="B192" s="3">
        <v>158000</v>
      </c>
      <c r="C192" s="4">
        <v>3.5324000000000001E-2</v>
      </c>
      <c r="D192" s="4">
        <v>4.6216E-2</v>
      </c>
      <c r="E192" s="4">
        <v>2.8910000000000002E-2</v>
      </c>
      <c r="F192" s="4">
        <v>0.121335</v>
      </c>
      <c r="G192" s="5">
        <v>19.940000000000001</v>
      </c>
      <c r="H192" s="4">
        <v>0.2281</v>
      </c>
      <c r="I192" s="4">
        <v>0.34119999999999995</v>
      </c>
      <c r="J192" s="4">
        <v>0.43079999999999996</v>
      </c>
      <c r="K192" s="3">
        <v>2000</v>
      </c>
      <c r="L192" s="2" t="s">
        <v>19</v>
      </c>
      <c r="M192" s="2" t="s">
        <v>85</v>
      </c>
    </row>
    <row r="193" spans="1:13" ht="16" x14ac:dyDescent="0.2">
      <c r="A193" s="2" t="s">
        <v>214</v>
      </c>
      <c r="B193" s="3">
        <v>153000</v>
      </c>
      <c r="C193" s="4">
        <v>3.4509999999999999E-2</v>
      </c>
      <c r="D193" s="4">
        <v>4.6064999999999995E-2</v>
      </c>
      <c r="E193" s="4">
        <v>2.9268000000000002E-2</v>
      </c>
      <c r="F193" s="4">
        <v>0.12068899999999999</v>
      </c>
      <c r="G193" s="5">
        <v>20.53</v>
      </c>
      <c r="H193" s="4">
        <v>0.22570000000000001</v>
      </c>
      <c r="I193" s="4">
        <v>0.33490000000000003</v>
      </c>
      <c r="J193" s="4">
        <v>0.43939999999999996</v>
      </c>
      <c r="K193" s="3">
        <v>1000</v>
      </c>
      <c r="L193" s="2" t="s">
        <v>19</v>
      </c>
      <c r="M193" s="2" t="s">
        <v>15</v>
      </c>
    </row>
    <row r="194" spans="1:13" ht="16" x14ac:dyDescent="0.2">
      <c r="A194" s="2" t="s">
        <v>215</v>
      </c>
      <c r="B194" s="3">
        <v>71000</v>
      </c>
      <c r="C194" s="4">
        <v>4.2638999999999996E-2</v>
      </c>
      <c r="D194" s="4">
        <v>4.5420999999999996E-2</v>
      </c>
      <c r="E194" s="4">
        <v>3.0775E-2</v>
      </c>
      <c r="F194" s="4">
        <v>0.129828</v>
      </c>
      <c r="G194" s="5">
        <v>8.1999999999999993</v>
      </c>
      <c r="H194" s="4">
        <v>0.25600000000000001</v>
      </c>
      <c r="I194" s="4">
        <v>0.38140000000000002</v>
      </c>
      <c r="J194" s="4">
        <v>0.36259999999999998</v>
      </c>
      <c r="K194" s="3">
        <v>4000</v>
      </c>
      <c r="L194" s="2" t="s">
        <v>19</v>
      </c>
      <c r="M194" s="2" t="s">
        <v>15</v>
      </c>
    </row>
    <row r="195" spans="1:13" ht="16" x14ac:dyDescent="0.2">
      <c r="A195" s="2" t="s">
        <v>216</v>
      </c>
      <c r="B195" s="3">
        <v>148000</v>
      </c>
      <c r="C195" s="4">
        <v>4.6429999999999999E-2</v>
      </c>
      <c r="D195" s="4">
        <v>4.5757000000000006E-2</v>
      </c>
      <c r="E195" s="4">
        <v>3.3826000000000002E-2</v>
      </c>
      <c r="F195" s="4">
        <v>0.13714299999999999</v>
      </c>
      <c r="G195" s="5">
        <v>6.49</v>
      </c>
      <c r="H195" s="4">
        <v>0.27440000000000003</v>
      </c>
      <c r="I195" s="4">
        <v>0.40479999999999999</v>
      </c>
      <c r="J195" s="4">
        <v>0.32069999999999999</v>
      </c>
      <c r="K195" s="3">
        <v>3000</v>
      </c>
      <c r="L195" s="2" t="s">
        <v>17</v>
      </c>
      <c r="M195" s="2" t="s">
        <v>15</v>
      </c>
    </row>
    <row r="196" spans="1:13" ht="16" x14ac:dyDescent="0.2">
      <c r="A196" s="2" t="s">
        <v>217</v>
      </c>
      <c r="B196" s="3">
        <v>197000</v>
      </c>
      <c r="C196" s="4">
        <v>4.3002000000000005E-2</v>
      </c>
      <c r="D196" s="4">
        <v>4.6418999999999995E-2</v>
      </c>
      <c r="E196" s="4">
        <v>3.3218999999999999E-2</v>
      </c>
      <c r="F196" s="4">
        <v>0.133659</v>
      </c>
      <c r="G196" s="5">
        <v>7.63</v>
      </c>
      <c r="H196" s="4">
        <v>0.27500000000000002</v>
      </c>
      <c r="I196" s="4">
        <v>0.38829999999999998</v>
      </c>
      <c r="J196" s="4">
        <v>0.3367</v>
      </c>
      <c r="K196" s="3">
        <v>210000</v>
      </c>
      <c r="L196" s="2" t="s">
        <v>19</v>
      </c>
      <c r="M196" s="2" t="s">
        <v>15</v>
      </c>
    </row>
    <row r="197" spans="1:13" ht="16" x14ac:dyDescent="0.2">
      <c r="A197" s="2" t="s">
        <v>218</v>
      </c>
      <c r="B197" s="3">
        <v>164670</v>
      </c>
      <c r="C197" s="4">
        <v>4.5877000000000001E-2</v>
      </c>
      <c r="D197" s="4">
        <v>4.6074999999999998E-2</v>
      </c>
      <c r="E197" s="4">
        <v>3.2521000000000001E-2</v>
      </c>
      <c r="F197" s="4">
        <v>0.13549</v>
      </c>
      <c r="G197" s="5">
        <v>8.92</v>
      </c>
      <c r="H197" s="4">
        <v>0.2631</v>
      </c>
      <c r="I197" s="4">
        <v>0.40560000000000002</v>
      </c>
      <c r="J197" s="4">
        <v>0.33125700000000002</v>
      </c>
      <c r="K197" s="3">
        <v>5000</v>
      </c>
      <c r="L197" s="2" t="s">
        <v>17</v>
      </c>
      <c r="M197" s="2" t="s">
        <v>15</v>
      </c>
    </row>
    <row r="198" spans="1:13" ht="16" x14ac:dyDescent="0.2">
      <c r="A198" s="2" t="s">
        <v>219</v>
      </c>
      <c r="B198" s="3">
        <v>234000</v>
      </c>
      <c r="C198" s="4">
        <v>4.0839E-2</v>
      </c>
      <c r="D198" s="4">
        <v>4.6045999999999997E-2</v>
      </c>
      <c r="E198" s="4">
        <v>2.9639000000000002E-2</v>
      </c>
      <c r="F198" s="4">
        <v>0.12748900000000002</v>
      </c>
      <c r="G198" s="5">
        <v>9.4700000000000006</v>
      </c>
      <c r="H198" s="4">
        <v>0.2477</v>
      </c>
      <c r="I198" s="4">
        <v>0.37630000000000002</v>
      </c>
      <c r="J198" s="4">
        <v>0.376</v>
      </c>
      <c r="K198" s="3">
        <v>2000</v>
      </c>
      <c r="L198" s="2" t="s">
        <v>19</v>
      </c>
      <c r="M198" s="2" t="s">
        <v>85</v>
      </c>
    </row>
    <row r="199" spans="1:13" ht="16" x14ac:dyDescent="0.2">
      <c r="A199" s="2" t="s">
        <v>220</v>
      </c>
      <c r="B199" s="3">
        <v>249000</v>
      </c>
      <c r="C199" s="4">
        <v>3.9655000000000003E-2</v>
      </c>
      <c r="D199" s="4">
        <v>4.6039000000000004E-2</v>
      </c>
      <c r="E199" s="4">
        <v>3.0473E-2</v>
      </c>
      <c r="F199" s="4">
        <v>0.12715599999999999</v>
      </c>
      <c r="G199" s="5">
        <v>7.47</v>
      </c>
      <c r="H199" s="4">
        <v>0.24780000000000002</v>
      </c>
      <c r="I199" s="4">
        <v>0.36170000000000002</v>
      </c>
      <c r="J199" s="4">
        <v>0.39039999999999997</v>
      </c>
      <c r="K199" s="3">
        <v>1000</v>
      </c>
      <c r="L199" s="2" t="s">
        <v>19</v>
      </c>
      <c r="M199" s="2" t="s">
        <v>15</v>
      </c>
    </row>
    <row r="200" spans="1:13" ht="16" x14ac:dyDescent="0.2">
      <c r="A200" s="2" t="s">
        <v>221</v>
      </c>
      <c r="B200" s="3">
        <v>198000</v>
      </c>
      <c r="C200" s="4">
        <v>4.0514999999999995E-2</v>
      </c>
      <c r="D200" s="4">
        <v>4.6691000000000003E-2</v>
      </c>
      <c r="E200" s="4">
        <v>3.1143999999999998E-2</v>
      </c>
      <c r="F200" s="4">
        <v>0.129527</v>
      </c>
      <c r="G200" s="5">
        <v>8.74</v>
      </c>
      <c r="H200" s="4">
        <v>0.25730000000000003</v>
      </c>
      <c r="I200" s="4">
        <v>0.37079999999999996</v>
      </c>
      <c r="J200" s="4">
        <v>0.37189999999999995</v>
      </c>
      <c r="K200" s="3">
        <v>9000</v>
      </c>
      <c r="L200" s="2" t="s">
        <v>19</v>
      </c>
      <c r="M200" s="2" t="s">
        <v>15</v>
      </c>
    </row>
    <row r="201" spans="1:13" ht="16" x14ac:dyDescent="0.2">
      <c r="A201" s="2" t="s">
        <v>222</v>
      </c>
      <c r="B201" s="3">
        <v>87000</v>
      </c>
      <c r="C201" s="4">
        <v>4.4164000000000002E-2</v>
      </c>
      <c r="D201" s="4">
        <v>4.6896000000000007E-2</v>
      </c>
      <c r="E201" s="4">
        <v>3.1431000000000001E-2</v>
      </c>
      <c r="F201" s="4">
        <v>0.133546</v>
      </c>
      <c r="G201" s="5">
        <v>8.66</v>
      </c>
      <c r="H201" s="4">
        <v>0.26690000000000003</v>
      </c>
      <c r="I201" s="4">
        <v>0.42420000000000002</v>
      </c>
      <c r="J201" s="4">
        <v>0.30879999999999996</v>
      </c>
      <c r="K201" s="3">
        <v>1000</v>
      </c>
      <c r="L201" s="2" t="s">
        <v>17</v>
      </c>
      <c r="M201" s="2" t="s">
        <v>15</v>
      </c>
    </row>
    <row r="202" spans="1:13" ht="16" x14ac:dyDescent="0.2">
      <c r="A202" s="2" t="s">
        <v>223</v>
      </c>
      <c r="B202" s="3">
        <v>111000</v>
      </c>
      <c r="C202" s="4">
        <v>4.5503999999999996E-2</v>
      </c>
      <c r="D202" s="4">
        <v>4.7048E-2</v>
      </c>
      <c r="E202" s="4">
        <v>3.1753999999999998E-2</v>
      </c>
      <c r="F202" s="4">
        <v>0.13526300000000002</v>
      </c>
      <c r="G202" s="5">
        <v>8.02</v>
      </c>
      <c r="H202" s="4">
        <v>0.28070000000000001</v>
      </c>
      <c r="I202" s="4">
        <v>0.4118</v>
      </c>
      <c r="J202" s="4">
        <v>0.30760000000000004</v>
      </c>
      <c r="K202" s="3">
        <v>1000</v>
      </c>
      <c r="L202" s="2" t="s">
        <v>19</v>
      </c>
      <c r="M202" s="2" t="s">
        <v>15</v>
      </c>
    </row>
    <row r="203" spans="1:13" ht="16" x14ac:dyDescent="0.2">
      <c r="A203" s="2" t="s">
        <v>224</v>
      </c>
      <c r="B203" s="3">
        <v>162281</v>
      </c>
      <c r="C203" s="4">
        <v>4.2298999999999996E-2</v>
      </c>
      <c r="D203" s="4">
        <v>4.7775999999999999E-2</v>
      </c>
      <c r="E203" s="4">
        <v>3.0558999999999999E-2</v>
      </c>
      <c r="F203" s="4">
        <v>0.13164000000000001</v>
      </c>
      <c r="G203" s="5">
        <v>9.33</v>
      </c>
      <c r="H203" s="4">
        <v>0.27429999999999999</v>
      </c>
      <c r="I203" s="4">
        <v>0.42020000000000002</v>
      </c>
      <c r="J203" s="4">
        <v>0.30552600000000002</v>
      </c>
      <c r="K203" s="3">
        <v>2000</v>
      </c>
      <c r="L203" s="2" t="s">
        <v>17</v>
      </c>
      <c r="M203" s="2" t="s">
        <v>15</v>
      </c>
    </row>
    <row r="204" spans="1:13" ht="16" x14ac:dyDescent="0.2">
      <c r="A204" s="2" t="s">
        <v>225</v>
      </c>
      <c r="B204" s="3">
        <v>72000</v>
      </c>
      <c r="C204" s="4">
        <v>4.1534000000000001E-2</v>
      </c>
      <c r="D204" s="4">
        <v>4.7938000000000001E-2</v>
      </c>
      <c r="E204" s="4">
        <v>3.0245000000000001E-2</v>
      </c>
      <c r="F204" s="4">
        <v>0.13084599999999999</v>
      </c>
      <c r="G204" s="5">
        <v>13.29</v>
      </c>
      <c r="H204" s="4">
        <v>0.27750000000000002</v>
      </c>
      <c r="I204" s="4">
        <v>0.38880000000000003</v>
      </c>
      <c r="J204" s="4">
        <v>0.3337</v>
      </c>
      <c r="K204" s="3">
        <v>1000</v>
      </c>
      <c r="L204" s="2" t="s">
        <v>17</v>
      </c>
      <c r="M204" s="2" t="s">
        <v>15</v>
      </c>
    </row>
    <row r="205" spans="1:13" ht="16" x14ac:dyDescent="0.2">
      <c r="A205" s="2" t="s">
        <v>226</v>
      </c>
      <c r="B205" s="3">
        <v>126000</v>
      </c>
      <c r="C205" s="4">
        <v>3.7360999999999998E-2</v>
      </c>
      <c r="D205" s="4">
        <v>4.7048E-2</v>
      </c>
      <c r="E205" s="4">
        <v>2.9287999999999998E-2</v>
      </c>
      <c r="F205" s="4">
        <v>0.124681</v>
      </c>
      <c r="G205" s="5">
        <v>11.7</v>
      </c>
      <c r="H205" s="4">
        <v>0.25280000000000002</v>
      </c>
      <c r="I205" s="4">
        <v>0.4073</v>
      </c>
      <c r="J205" s="4">
        <v>0.33979999999999999</v>
      </c>
      <c r="K205" s="3">
        <v>1000</v>
      </c>
      <c r="L205" s="2" t="s">
        <v>19</v>
      </c>
      <c r="M205" s="2" t="s">
        <v>15</v>
      </c>
    </row>
    <row r="206" spans="1:13" ht="16" x14ac:dyDescent="0.2">
      <c r="A206" s="2" t="s">
        <v>227</v>
      </c>
      <c r="B206" s="3">
        <v>191000</v>
      </c>
      <c r="C206" s="4">
        <v>4.2413999999999993E-2</v>
      </c>
      <c r="D206" s="4">
        <v>4.6063E-2</v>
      </c>
      <c r="E206" s="4">
        <v>3.2141000000000003E-2</v>
      </c>
      <c r="F206" s="4">
        <v>0.13181499999999999</v>
      </c>
      <c r="G206" s="5">
        <v>9.67</v>
      </c>
      <c r="H206" s="4">
        <v>0.26090000000000002</v>
      </c>
      <c r="I206" s="4">
        <v>0.37009999999999998</v>
      </c>
      <c r="J206" s="4">
        <v>0.36899999999999999</v>
      </c>
      <c r="K206" s="3">
        <v>3000</v>
      </c>
      <c r="L206" s="2" t="s">
        <v>19</v>
      </c>
      <c r="M206" s="2" t="s">
        <v>15</v>
      </c>
    </row>
    <row r="207" spans="1:13" ht="16" x14ac:dyDescent="0.2">
      <c r="A207" s="2" t="s">
        <v>228</v>
      </c>
      <c r="B207" s="3">
        <v>255000</v>
      </c>
      <c r="C207" s="4">
        <v>4.3936000000000003E-2</v>
      </c>
      <c r="D207" s="4">
        <v>4.5690999999999996E-2</v>
      </c>
      <c r="E207" s="4">
        <v>3.2611000000000001E-2</v>
      </c>
      <c r="F207" s="4">
        <v>0.13326000000000002</v>
      </c>
      <c r="G207" s="5">
        <v>10.88</v>
      </c>
      <c r="H207" s="4">
        <v>0.27129999999999999</v>
      </c>
      <c r="I207" s="4">
        <v>0.39360000000000001</v>
      </c>
      <c r="J207" s="4">
        <v>0.33509999999999995</v>
      </c>
      <c r="K207" s="3">
        <v>4000000</v>
      </c>
      <c r="L207" s="2" t="s">
        <v>17</v>
      </c>
      <c r="M207" s="2" t="s">
        <v>15</v>
      </c>
    </row>
    <row r="208" spans="1:13" ht="16" x14ac:dyDescent="0.2">
      <c r="A208" s="2" t="s">
        <v>229</v>
      </c>
      <c r="B208" s="3">
        <v>113000</v>
      </c>
      <c r="C208" s="4">
        <v>3.9253999999999997E-2</v>
      </c>
      <c r="D208" s="4">
        <v>4.6967000000000002E-2</v>
      </c>
      <c r="E208" s="4">
        <v>3.2035999999999995E-2</v>
      </c>
      <c r="F208" s="4">
        <v>0.12923099999999998</v>
      </c>
      <c r="G208" s="5">
        <v>10.039999999999999</v>
      </c>
      <c r="H208" s="4">
        <v>0.28100000000000003</v>
      </c>
      <c r="I208" s="4">
        <v>0.38009999999999999</v>
      </c>
      <c r="J208" s="4">
        <v>0.33880000000000005</v>
      </c>
      <c r="K208" s="3">
        <v>4000000</v>
      </c>
      <c r="L208" s="2" t="s">
        <v>19</v>
      </c>
      <c r="M208" s="2" t="s">
        <v>15</v>
      </c>
    </row>
    <row r="209" spans="1:13" ht="16" x14ac:dyDescent="0.2">
      <c r="A209" s="2" t="s">
        <v>230</v>
      </c>
      <c r="B209" s="3">
        <v>205475</v>
      </c>
      <c r="C209" s="4">
        <v>4.1341000000000003E-2</v>
      </c>
      <c r="D209" s="4">
        <v>4.9269999999999994E-2</v>
      </c>
      <c r="E209" s="4">
        <v>3.4282E-2</v>
      </c>
      <c r="F209" s="4">
        <v>0.13643</v>
      </c>
      <c r="G209" s="5">
        <v>14.07</v>
      </c>
      <c r="H209" s="4">
        <v>0.27690000000000003</v>
      </c>
      <c r="I209" s="4">
        <v>0.38840000000000002</v>
      </c>
      <c r="J209" s="4">
        <v>0.33470999999999995</v>
      </c>
      <c r="K209" s="3">
        <v>28000</v>
      </c>
      <c r="L209" s="2" t="s">
        <v>17</v>
      </c>
      <c r="M209" s="2" t="s">
        <v>15</v>
      </c>
    </row>
    <row r="210" spans="1:13" ht="16" x14ac:dyDescent="0.2">
      <c r="A210" s="2" t="s">
        <v>231</v>
      </c>
      <c r="B210" s="3">
        <v>188000</v>
      </c>
      <c r="C210" s="4">
        <v>3.9487999999999995E-2</v>
      </c>
      <c r="D210" s="4">
        <v>4.5964999999999999E-2</v>
      </c>
      <c r="E210" s="4">
        <v>3.0318999999999999E-2</v>
      </c>
      <c r="F210" s="4">
        <v>0.12678800000000001</v>
      </c>
      <c r="G210" s="5">
        <v>10.09</v>
      </c>
      <c r="H210" s="4">
        <v>0.25980000000000003</v>
      </c>
      <c r="I210" s="4">
        <v>0.37030000000000002</v>
      </c>
      <c r="J210" s="4">
        <v>0.37</v>
      </c>
      <c r="K210" s="3">
        <v>4000000</v>
      </c>
      <c r="L210" s="2" t="s">
        <v>19</v>
      </c>
      <c r="M210" s="2" t="s">
        <v>85</v>
      </c>
    </row>
    <row r="211" spans="1:13" ht="16" x14ac:dyDescent="0.2">
      <c r="A211" s="2" t="s">
        <v>232</v>
      </c>
      <c r="B211" s="3">
        <v>139000</v>
      </c>
      <c r="C211" s="4">
        <v>3.9633000000000002E-2</v>
      </c>
      <c r="D211" s="4">
        <v>4.6170000000000003E-2</v>
      </c>
      <c r="E211" s="4">
        <v>3.0796999999999998E-2</v>
      </c>
      <c r="F211" s="4">
        <v>0.127638</v>
      </c>
      <c r="G211" s="5">
        <v>13.8</v>
      </c>
      <c r="H211" s="4">
        <v>0.25850000000000001</v>
      </c>
      <c r="I211" s="4">
        <v>0.37619999999999998</v>
      </c>
      <c r="J211" s="4">
        <v>0.36530000000000001</v>
      </c>
      <c r="K211" s="3">
        <v>8000</v>
      </c>
      <c r="L211" s="2" t="s">
        <v>19</v>
      </c>
      <c r="M211" s="2" t="s">
        <v>15</v>
      </c>
    </row>
    <row r="212" spans="1:13" ht="16" x14ac:dyDescent="0.2">
      <c r="A212" s="2" t="s">
        <v>233</v>
      </c>
      <c r="B212" s="3">
        <v>142000</v>
      </c>
      <c r="C212" s="4">
        <v>5.1527000000000003E-2</v>
      </c>
      <c r="D212" s="4">
        <v>4.5197000000000001E-2</v>
      </c>
      <c r="E212" s="4">
        <v>3.8457999999999999E-2</v>
      </c>
      <c r="F212" s="4">
        <v>0.14686399999999999</v>
      </c>
      <c r="G212" s="5">
        <v>13.91</v>
      </c>
      <c r="H212" s="4">
        <v>0.28389999999999999</v>
      </c>
      <c r="I212" s="4">
        <v>0.38549999999999995</v>
      </c>
      <c r="J212" s="4">
        <v>0.3306</v>
      </c>
      <c r="K212" s="3">
        <v>8000</v>
      </c>
      <c r="L212" s="2" t="s">
        <v>19</v>
      </c>
      <c r="M212" s="2" t="s">
        <v>15</v>
      </c>
    </row>
    <row r="213" spans="1:13" ht="16" x14ac:dyDescent="0.2">
      <c r="A213" s="2" t="s">
        <v>234</v>
      </c>
      <c r="B213" s="3">
        <v>163000</v>
      </c>
      <c r="C213" s="4">
        <v>5.4824000000000005E-2</v>
      </c>
      <c r="D213" s="4">
        <v>4.5168999999999994E-2</v>
      </c>
      <c r="E213" s="4">
        <v>3.9580000000000004E-2</v>
      </c>
      <c r="F213" s="4">
        <v>0.15112200000000001</v>
      </c>
      <c r="G213" s="5">
        <v>11.78</v>
      </c>
      <c r="H213" s="4">
        <v>0.28699999999999998</v>
      </c>
      <c r="I213" s="4">
        <v>0.42210000000000003</v>
      </c>
      <c r="J213" s="4">
        <v>0.29089999999999999</v>
      </c>
      <c r="K213" s="3">
        <v>57000</v>
      </c>
      <c r="L213" s="2" t="s">
        <v>17</v>
      </c>
      <c r="M213" s="2" t="s">
        <v>15</v>
      </c>
    </row>
    <row r="214" spans="1:13" ht="16" x14ac:dyDescent="0.2">
      <c r="A214" s="2" t="s">
        <v>235</v>
      </c>
      <c r="B214" s="3">
        <v>142000</v>
      </c>
      <c r="C214" s="4">
        <v>5.4713999999999999E-2</v>
      </c>
      <c r="D214" s="4">
        <v>4.6007999999999993E-2</v>
      </c>
      <c r="E214" s="4">
        <v>3.8058000000000002E-2</v>
      </c>
      <c r="F214" s="4">
        <v>0.150201</v>
      </c>
      <c r="G214" s="5">
        <v>13.14</v>
      </c>
      <c r="H214" s="4">
        <v>0.27899999999999997</v>
      </c>
      <c r="I214" s="4">
        <v>0.40429999999999999</v>
      </c>
      <c r="J214" s="4">
        <v>0.31670000000000004</v>
      </c>
      <c r="K214" s="3">
        <v>1220000</v>
      </c>
      <c r="L214" s="2" t="s">
        <v>19</v>
      </c>
      <c r="M214" s="2" t="s">
        <v>15</v>
      </c>
    </row>
    <row r="215" spans="1:13" ht="16" x14ac:dyDescent="0.2">
      <c r="A215" s="2" t="s">
        <v>236</v>
      </c>
      <c r="B215" s="3">
        <v>156960</v>
      </c>
      <c r="C215" s="4">
        <v>5.4682000000000001E-2</v>
      </c>
      <c r="D215" s="4">
        <v>4.9084000000000003E-2</v>
      </c>
      <c r="E215" s="4">
        <v>3.9761000000000005E-2</v>
      </c>
      <c r="F215" s="4">
        <v>0.15566000000000002</v>
      </c>
      <c r="G215" s="5">
        <v>11.12</v>
      </c>
      <c r="H215" s="4">
        <v>0.26489999999999997</v>
      </c>
      <c r="I215" s="4">
        <v>0.38539999999999996</v>
      </c>
      <c r="J215" s="4">
        <v>0.34971400000000002</v>
      </c>
      <c r="K215" s="3">
        <v>6000</v>
      </c>
      <c r="L215" s="2" t="s">
        <v>17</v>
      </c>
      <c r="M215" s="2" t="s">
        <v>15</v>
      </c>
    </row>
    <row r="216" spans="1:13" ht="16" x14ac:dyDescent="0.2">
      <c r="A216" s="2" t="s">
        <v>237</v>
      </c>
      <c r="B216" s="3">
        <v>164000</v>
      </c>
      <c r="C216" s="4">
        <v>4.8273000000000003E-2</v>
      </c>
      <c r="D216" s="4">
        <v>4.6391999999999996E-2</v>
      </c>
      <c r="E216" s="4">
        <v>3.4865E-2</v>
      </c>
      <c r="F216" s="4">
        <v>0.141092</v>
      </c>
      <c r="G216" s="5">
        <v>12</v>
      </c>
      <c r="H216" s="4">
        <v>0.26539999999999997</v>
      </c>
      <c r="I216" s="4">
        <v>0.38530000000000003</v>
      </c>
      <c r="J216" s="4">
        <v>0.34939999999999999</v>
      </c>
      <c r="K216" s="3">
        <v>155000</v>
      </c>
      <c r="L216" s="2" t="s">
        <v>19</v>
      </c>
      <c r="M216" s="2" t="s">
        <v>85</v>
      </c>
    </row>
    <row r="217" spans="1:13" ht="16" x14ac:dyDescent="0.2">
      <c r="A217" s="2" t="s">
        <v>238</v>
      </c>
      <c r="B217" s="3">
        <v>325000</v>
      </c>
      <c r="C217" s="6"/>
      <c r="D217" s="4">
        <v>4.4379000000000002E-2</v>
      </c>
      <c r="E217" s="4">
        <v>3.2489999999999998E-2</v>
      </c>
      <c r="F217" s="6"/>
      <c r="G217" s="5">
        <v>12.81</v>
      </c>
      <c r="H217" s="4">
        <v>0.26100000000000001</v>
      </c>
      <c r="I217" s="4">
        <v>0.35840000000000005</v>
      </c>
      <c r="J217" s="4">
        <v>0.38060000000000005</v>
      </c>
      <c r="K217" s="3">
        <v>77000</v>
      </c>
      <c r="L217" s="2" t="s">
        <v>19</v>
      </c>
      <c r="M217" s="2" t="s">
        <v>15</v>
      </c>
    </row>
    <row r="218" spans="1:13" ht="16" x14ac:dyDescent="0.2">
      <c r="A218" s="2" t="s">
        <v>239</v>
      </c>
      <c r="B218" s="3">
        <v>155000</v>
      </c>
      <c r="C218" s="4">
        <v>3.3216999999999997E-2</v>
      </c>
      <c r="D218" s="4">
        <v>3.5903999999999998E-2</v>
      </c>
      <c r="E218" s="4">
        <v>2.4798000000000001E-2</v>
      </c>
      <c r="F218" s="4">
        <v>0.103227</v>
      </c>
      <c r="G218" s="5">
        <v>8.0299999999999994</v>
      </c>
      <c r="H218" s="4">
        <v>0.2261</v>
      </c>
      <c r="I218" s="4">
        <v>0.35590000000000005</v>
      </c>
      <c r="J218" s="4">
        <v>0.41789999999999999</v>
      </c>
      <c r="K218" s="3">
        <v>6000</v>
      </c>
      <c r="L218" s="2" t="s">
        <v>19</v>
      </c>
      <c r="M218" s="2" t="s">
        <v>15</v>
      </c>
    </row>
    <row r="219" spans="1:13" ht="16" x14ac:dyDescent="0.2">
      <c r="A219" s="2" t="s">
        <v>240</v>
      </c>
      <c r="B219" s="3">
        <v>125000</v>
      </c>
      <c r="C219" s="4">
        <v>3.9266999999999996E-2</v>
      </c>
      <c r="D219" s="4">
        <v>4.7041000000000006E-2</v>
      </c>
      <c r="E219" s="4">
        <v>3.2237000000000002E-2</v>
      </c>
      <c r="F219" s="4">
        <v>0.12970399999999999</v>
      </c>
      <c r="G219" s="5">
        <v>8.9600000000000009</v>
      </c>
      <c r="H219" s="4">
        <v>0.27429999999999999</v>
      </c>
      <c r="I219" s="4">
        <v>0.36920000000000003</v>
      </c>
      <c r="J219" s="4">
        <v>0.35649999999999998</v>
      </c>
      <c r="K219" s="3">
        <v>60000</v>
      </c>
      <c r="L219" s="2" t="s">
        <v>17</v>
      </c>
      <c r="M219" s="2" t="s">
        <v>15</v>
      </c>
    </row>
    <row r="220" spans="1:13" ht="16" x14ac:dyDescent="0.2">
      <c r="A220" s="2" t="s">
        <v>241</v>
      </c>
      <c r="B220" s="3">
        <v>230000</v>
      </c>
      <c r="C220" s="4">
        <v>3.6121E-2</v>
      </c>
      <c r="D220" s="4">
        <v>4.8240999999999999E-2</v>
      </c>
      <c r="E220" s="4">
        <v>3.1931000000000001E-2</v>
      </c>
      <c r="F220" s="4">
        <v>0.12740699999999999</v>
      </c>
      <c r="G220" s="5">
        <v>7.85</v>
      </c>
      <c r="H220" s="4">
        <v>0.26769999999999999</v>
      </c>
      <c r="I220" s="4">
        <v>0.36060000000000003</v>
      </c>
      <c r="J220" s="4">
        <v>0.37180000000000002</v>
      </c>
      <c r="K220" s="3">
        <v>13000</v>
      </c>
      <c r="L220" s="2" t="s">
        <v>19</v>
      </c>
      <c r="M220" s="2" t="s">
        <v>15</v>
      </c>
    </row>
    <row r="221" spans="1:13" ht="16" x14ac:dyDescent="0.2">
      <c r="A221" s="2" t="s">
        <v>242</v>
      </c>
      <c r="B221" s="3">
        <v>120026</v>
      </c>
      <c r="C221" s="4">
        <v>3.8138999999999999E-2</v>
      </c>
      <c r="D221" s="4">
        <v>4.8295000000000005E-2</v>
      </c>
      <c r="E221" s="4">
        <v>3.2037000000000003E-2</v>
      </c>
      <c r="F221" s="4">
        <v>0.12964999999999999</v>
      </c>
      <c r="G221" s="5">
        <v>6.7</v>
      </c>
      <c r="H221" s="4">
        <v>0.26369999999999999</v>
      </c>
      <c r="I221" s="4">
        <v>0.35630000000000001</v>
      </c>
      <c r="J221" s="4">
        <v>0.37994</v>
      </c>
      <c r="K221" s="3">
        <v>2000</v>
      </c>
      <c r="L221" s="2" t="s">
        <v>17</v>
      </c>
      <c r="M221" s="2" t="s">
        <v>15</v>
      </c>
    </row>
    <row r="222" spans="1:13" ht="16" x14ac:dyDescent="0.2">
      <c r="A222" s="2" t="s">
        <v>243</v>
      </c>
      <c r="B222" s="3">
        <v>120000</v>
      </c>
      <c r="C222" s="4">
        <v>3.3010000000000005E-2</v>
      </c>
      <c r="D222" s="4">
        <v>4.7554999999999993E-2</v>
      </c>
      <c r="E222" s="4">
        <v>3.0034000000000002E-2</v>
      </c>
      <c r="F222" s="4">
        <v>0.121748</v>
      </c>
      <c r="G222" s="5">
        <v>12.42</v>
      </c>
      <c r="H222" s="4">
        <v>0.22889999999999999</v>
      </c>
      <c r="I222" s="4">
        <v>0.32119999999999999</v>
      </c>
      <c r="J222" s="4">
        <v>0.44990000000000002</v>
      </c>
      <c r="K222" s="3">
        <v>130000</v>
      </c>
      <c r="L222" s="2" t="s">
        <v>19</v>
      </c>
      <c r="M222" s="2" t="s">
        <v>85</v>
      </c>
    </row>
    <row r="223" spans="1:13" ht="16" x14ac:dyDescent="0.2">
      <c r="A223" s="2" t="s">
        <v>244</v>
      </c>
      <c r="B223" s="3">
        <v>124000</v>
      </c>
      <c r="C223" s="4">
        <v>3.1871999999999998E-2</v>
      </c>
      <c r="D223" s="4">
        <v>4.7516999999999997E-2</v>
      </c>
      <c r="E223" s="4">
        <v>2.9798000000000002E-2</v>
      </c>
      <c r="F223" s="4">
        <v>0.120253</v>
      </c>
      <c r="G223" s="5">
        <v>10.06</v>
      </c>
      <c r="H223" s="4">
        <v>0.23620000000000002</v>
      </c>
      <c r="I223" s="4">
        <v>0.29620000000000002</v>
      </c>
      <c r="J223" s="4">
        <v>0.46759999999999996</v>
      </c>
      <c r="K223" s="3">
        <v>3000</v>
      </c>
      <c r="L223" s="2" t="s">
        <v>19</v>
      </c>
      <c r="M223" s="2" t="s">
        <v>15</v>
      </c>
    </row>
    <row r="224" spans="1:13" ht="16" x14ac:dyDescent="0.2">
      <c r="A224" s="2" t="s">
        <v>245</v>
      </c>
      <c r="B224" s="3">
        <v>147000</v>
      </c>
      <c r="C224" s="4">
        <v>4.4275000000000002E-2</v>
      </c>
      <c r="D224" s="4">
        <v>4.5914000000000003E-2</v>
      </c>
      <c r="E224" s="4">
        <v>3.2726000000000005E-2</v>
      </c>
      <c r="F224" s="4">
        <v>0.134158</v>
      </c>
      <c r="G224" s="5">
        <v>10.55</v>
      </c>
      <c r="H224" s="4">
        <v>0.2437</v>
      </c>
      <c r="I224" s="4">
        <v>0.36399999999999999</v>
      </c>
      <c r="J224" s="4">
        <v>0.39229999999999998</v>
      </c>
      <c r="K224" s="3">
        <v>2000</v>
      </c>
      <c r="L224" s="2" t="s">
        <v>19</v>
      </c>
      <c r="M224" s="2" t="s">
        <v>15</v>
      </c>
    </row>
    <row r="225" spans="1:13" ht="16" x14ac:dyDescent="0.2">
      <c r="A225" s="2" t="s">
        <v>246</v>
      </c>
      <c r="B225" s="3">
        <v>137000</v>
      </c>
      <c r="C225" s="4">
        <v>4.8924000000000002E-2</v>
      </c>
      <c r="D225" s="4">
        <v>4.6218000000000002E-2</v>
      </c>
      <c r="E225" s="4">
        <v>3.458E-2</v>
      </c>
      <c r="F225" s="4">
        <v>0.14096500000000001</v>
      </c>
      <c r="G225" s="5">
        <v>13.94</v>
      </c>
      <c r="H225" s="4">
        <v>0.24609999999999999</v>
      </c>
      <c r="I225" s="4">
        <v>0.36570000000000003</v>
      </c>
      <c r="J225" s="4">
        <v>0.38819999999999999</v>
      </c>
      <c r="K225" s="3">
        <v>20000</v>
      </c>
      <c r="L225" s="2" t="s">
        <v>17</v>
      </c>
      <c r="M225" s="2" t="s">
        <v>15</v>
      </c>
    </row>
    <row r="226" spans="1:13" ht="16" x14ac:dyDescent="0.2">
      <c r="A226" s="2" t="s">
        <v>247</v>
      </c>
      <c r="B226" s="3">
        <v>101000</v>
      </c>
      <c r="C226" s="4">
        <v>5.1734000000000002E-2</v>
      </c>
      <c r="D226" s="4">
        <v>4.6506999999999993E-2</v>
      </c>
      <c r="E226" s="4">
        <v>3.4414E-2</v>
      </c>
      <c r="F226" s="4">
        <v>0.143988</v>
      </c>
      <c r="G226" s="5">
        <v>15.84</v>
      </c>
      <c r="H226" s="4">
        <v>0.2243</v>
      </c>
      <c r="I226" s="4">
        <v>0.34670000000000001</v>
      </c>
      <c r="J226" s="4">
        <v>0.42899999999999999</v>
      </c>
      <c r="K226" s="3">
        <v>1000</v>
      </c>
      <c r="L226" s="2" t="s">
        <v>17</v>
      </c>
      <c r="M226" s="2" t="s">
        <v>15</v>
      </c>
    </row>
    <row r="227" spans="1:13" ht="16" x14ac:dyDescent="0.2">
      <c r="A227" s="2" t="s">
        <v>248</v>
      </c>
      <c r="B227" s="3">
        <v>97000</v>
      </c>
      <c r="C227" s="4">
        <v>5.1313999999999999E-2</v>
      </c>
      <c r="D227" s="4">
        <v>4.7287999999999997E-2</v>
      </c>
      <c r="E227" s="4">
        <v>3.1747999999999998E-2</v>
      </c>
      <c r="F227" s="4">
        <v>0.14139499999999999</v>
      </c>
      <c r="G227" s="5">
        <v>14.7</v>
      </c>
      <c r="H227" s="4">
        <v>0.20440000000000003</v>
      </c>
      <c r="I227" s="4">
        <v>0.31430000000000002</v>
      </c>
      <c r="J227" s="4">
        <v>0.48130000000000001</v>
      </c>
      <c r="K227" s="3">
        <v>1000</v>
      </c>
      <c r="L227" s="2" t="s">
        <v>17</v>
      </c>
      <c r="M227" s="2" t="s">
        <v>15</v>
      </c>
    </row>
    <row r="228" spans="1:13" ht="16" x14ac:dyDescent="0.2">
      <c r="A228" s="2" t="s">
        <v>249</v>
      </c>
      <c r="B228" s="3">
        <v>93000</v>
      </c>
      <c r="C228" s="4">
        <v>4.7618000000000001E-2</v>
      </c>
      <c r="D228" s="4">
        <v>4.6910999999999994E-2</v>
      </c>
      <c r="E228" s="4">
        <v>3.2298E-2</v>
      </c>
      <c r="F228" s="4">
        <v>0.13777400000000001</v>
      </c>
      <c r="G228" s="5">
        <v>12.97</v>
      </c>
      <c r="H228" s="4">
        <v>0.23620000000000002</v>
      </c>
      <c r="I228" s="4">
        <v>0.31269999999999998</v>
      </c>
      <c r="J228" s="4">
        <v>0.4511</v>
      </c>
      <c r="K228" s="3">
        <v>1000</v>
      </c>
      <c r="L228" s="2" t="s">
        <v>19</v>
      </c>
      <c r="M228" s="2" t="s">
        <v>15</v>
      </c>
    </row>
    <row r="229" spans="1:13" ht="16" x14ac:dyDescent="0.2">
      <c r="A229" s="2" t="s">
        <v>250</v>
      </c>
      <c r="B229" s="3">
        <v>107000</v>
      </c>
      <c r="C229" s="4">
        <v>4.4576999999999999E-2</v>
      </c>
      <c r="D229" s="4">
        <v>4.6546999999999998E-2</v>
      </c>
      <c r="E229" s="4">
        <v>3.1316999999999998E-2</v>
      </c>
      <c r="F229" s="4">
        <v>0.133654</v>
      </c>
      <c r="G229" s="5">
        <v>10.56</v>
      </c>
      <c r="H229" s="4">
        <v>0.23319999999999999</v>
      </c>
      <c r="I229" s="4">
        <v>0.32640000000000002</v>
      </c>
      <c r="J229" s="4">
        <v>0.44040000000000001</v>
      </c>
      <c r="K229" s="3">
        <v>3000</v>
      </c>
      <c r="L229" s="2" t="s">
        <v>19</v>
      </c>
      <c r="M229" s="2" t="s">
        <v>15</v>
      </c>
    </row>
    <row r="230" spans="1:13" ht="16" x14ac:dyDescent="0.2">
      <c r="A230" s="2" t="s">
        <v>251</v>
      </c>
      <c r="B230" s="3">
        <v>76000</v>
      </c>
      <c r="C230" s="4">
        <v>4.1763000000000002E-2</v>
      </c>
      <c r="D230" s="4">
        <v>4.6688E-2</v>
      </c>
      <c r="E230" s="4">
        <v>3.3131000000000001E-2</v>
      </c>
      <c r="F230" s="4">
        <v>0.13295000000000001</v>
      </c>
      <c r="G230" s="5">
        <v>9.25</v>
      </c>
      <c r="H230" s="4">
        <v>0.30020000000000002</v>
      </c>
      <c r="I230" s="4">
        <v>0.38420000000000004</v>
      </c>
      <c r="J230" s="4">
        <v>0.31559999999999999</v>
      </c>
      <c r="K230" s="3">
        <v>1000</v>
      </c>
      <c r="L230" s="2" t="s">
        <v>19</v>
      </c>
      <c r="M230" s="2" t="s">
        <v>15</v>
      </c>
    </row>
    <row r="231" spans="1:13" ht="16" x14ac:dyDescent="0.2">
      <c r="A231" s="2" t="s">
        <v>252</v>
      </c>
      <c r="B231" s="3">
        <v>33000</v>
      </c>
      <c r="C231" s="4">
        <v>4.8760999999999999E-2</v>
      </c>
      <c r="D231" s="4">
        <v>4.6743E-2</v>
      </c>
      <c r="E231" s="4">
        <v>3.5998999999999996E-2</v>
      </c>
      <c r="F231" s="4">
        <v>0.142933</v>
      </c>
      <c r="G231" s="5">
        <v>11.94</v>
      </c>
      <c r="H231" s="4">
        <v>0.2863</v>
      </c>
      <c r="I231" s="4">
        <v>0.40189999999999998</v>
      </c>
      <c r="J231" s="4">
        <v>0.31170000000000003</v>
      </c>
      <c r="K231" s="3">
        <v>3000</v>
      </c>
      <c r="L231" s="2" t="s">
        <v>17</v>
      </c>
      <c r="M231" s="2" t="s">
        <v>15</v>
      </c>
    </row>
    <row r="232" spans="1:13" ht="16" x14ac:dyDescent="0.2">
      <c r="A232" s="2" t="s">
        <v>253</v>
      </c>
      <c r="B232" s="3">
        <v>48000</v>
      </c>
      <c r="C232" s="4">
        <v>4.8160000000000001E-2</v>
      </c>
      <c r="D232" s="4">
        <v>4.7151999999999999E-2</v>
      </c>
      <c r="E232" s="4">
        <v>3.4898999999999999E-2</v>
      </c>
      <c r="F232" s="4">
        <v>0.141654</v>
      </c>
      <c r="G232" s="5">
        <v>13.24</v>
      </c>
      <c r="H232" s="4">
        <v>0.28239999999999998</v>
      </c>
      <c r="I232" s="4">
        <v>0.4138</v>
      </c>
      <c r="J232" s="4">
        <v>0.30380000000000001</v>
      </c>
      <c r="K232" s="3">
        <v>1000</v>
      </c>
      <c r="L232" s="2" t="s">
        <v>17</v>
      </c>
      <c r="M232" s="2" t="s">
        <v>15</v>
      </c>
    </row>
    <row r="233" spans="1:13" ht="16" x14ac:dyDescent="0.2">
      <c r="A233" s="2" t="s">
        <v>254</v>
      </c>
      <c r="B233" s="3">
        <v>38000</v>
      </c>
      <c r="C233" s="4">
        <v>4.7518000000000005E-2</v>
      </c>
      <c r="D233" s="4">
        <v>4.7209000000000001E-2</v>
      </c>
      <c r="E233" s="4">
        <v>3.4644000000000001E-2</v>
      </c>
      <c r="F233" s="4">
        <v>0.14067099999999999</v>
      </c>
      <c r="G233" s="5">
        <v>9.1999999999999993</v>
      </c>
      <c r="H233" s="4">
        <v>0.29430000000000001</v>
      </c>
      <c r="I233" s="4">
        <v>0.40529999999999999</v>
      </c>
      <c r="J233" s="4">
        <v>0.3004</v>
      </c>
      <c r="K233" s="3">
        <v>1000</v>
      </c>
      <c r="L233" s="2" t="s">
        <v>17</v>
      </c>
      <c r="M233" s="2" t="s">
        <v>15</v>
      </c>
    </row>
    <row r="234" spans="1:13" ht="16" x14ac:dyDescent="0.2">
      <c r="A234" s="2" t="s">
        <v>255</v>
      </c>
      <c r="B234" s="3">
        <v>109000</v>
      </c>
      <c r="C234" s="4">
        <v>4.4660000000000005E-2</v>
      </c>
      <c r="D234" s="4">
        <v>4.7240999999999998E-2</v>
      </c>
      <c r="E234" s="4">
        <v>3.2547E-2</v>
      </c>
      <c r="F234" s="4">
        <v>0.13544499999999998</v>
      </c>
      <c r="G234" s="5">
        <v>8.73</v>
      </c>
      <c r="H234" s="4">
        <v>0.29600000000000004</v>
      </c>
      <c r="I234" s="4">
        <v>0.37259999999999999</v>
      </c>
      <c r="J234" s="4">
        <v>0.33130000000000004</v>
      </c>
      <c r="K234" s="3">
        <v>1000</v>
      </c>
      <c r="L234" s="2" t="s">
        <v>19</v>
      </c>
      <c r="M234" s="2" t="s">
        <v>15</v>
      </c>
    </row>
    <row r="235" spans="1:13" ht="16" x14ac:dyDescent="0.2">
      <c r="A235" s="2" t="s">
        <v>256</v>
      </c>
      <c r="B235" s="3">
        <v>178000</v>
      </c>
      <c r="C235" s="4">
        <v>5.0789000000000001E-2</v>
      </c>
      <c r="D235" s="4">
        <v>4.6391000000000002E-2</v>
      </c>
      <c r="E235" s="4">
        <v>3.4152999999999996E-2</v>
      </c>
      <c r="F235" s="4">
        <v>0.14283899999999999</v>
      </c>
      <c r="G235" s="5">
        <v>8.9</v>
      </c>
      <c r="H235" s="4">
        <v>0.29049999999999998</v>
      </c>
      <c r="I235" s="4">
        <v>0.38939999999999997</v>
      </c>
      <c r="J235" s="4">
        <v>0.32</v>
      </c>
      <c r="K235" s="3">
        <v>1000</v>
      </c>
      <c r="L235" s="2" t="s">
        <v>19</v>
      </c>
      <c r="M235" s="2" t="s">
        <v>15</v>
      </c>
    </row>
    <row r="236" spans="1:13" ht="16" x14ac:dyDescent="0.2">
      <c r="A236" s="2" t="s">
        <v>257</v>
      </c>
      <c r="B236" s="3">
        <v>73000</v>
      </c>
      <c r="C236" s="4">
        <v>4.1702000000000003E-2</v>
      </c>
      <c r="D236" s="4">
        <v>4.6952000000000001E-2</v>
      </c>
      <c r="E236" s="4">
        <v>3.3082E-2</v>
      </c>
      <c r="F236" s="4">
        <v>0.13313</v>
      </c>
      <c r="G236" s="5">
        <v>11.13</v>
      </c>
      <c r="H236" s="4">
        <v>0.26719999999999999</v>
      </c>
      <c r="I236" s="4">
        <v>0.38679999999999998</v>
      </c>
      <c r="J236" s="4">
        <v>0.34600000000000003</v>
      </c>
      <c r="K236" s="3">
        <v>10000</v>
      </c>
      <c r="L236" s="2" t="s">
        <v>19</v>
      </c>
      <c r="M236" s="2" t="s">
        <v>15</v>
      </c>
    </row>
    <row r="237" spans="1:13" ht="16" x14ac:dyDescent="0.2">
      <c r="A237" s="2" t="s">
        <v>258</v>
      </c>
      <c r="B237" s="3">
        <v>70000</v>
      </c>
      <c r="C237" s="4">
        <v>4.4595000000000003E-2</v>
      </c>
      <c r="D237" s="4">
        <v>4.7016999999999996E-2</v>
      </c>
      <c r="E237" s="4">
        <v>3.4245999999999999E-2</v>
      </c>
      <c r="F237" s="4">
        <v>0.13717699999999999</v>
      </c>
      <c r="G237" s="5">
        <v>13.98</v>
      </c>
      <c r="H237" s="4">
        <v>0.27100000000000002</v>
      </c>
      <c r="I237" s="4">
        <v>0.40710000000000002</v>
      </c>
      <c r="J237" s="4">
        <v>0.32179999999999997</v>
      </c>
      <c r="K237" s="3">
        <v>6000</v>
      </c>
      <c r="L237" s="2" t="s">
        <v>17</v>
      </c>
      <c r="M237" s="2" t="s">
        <v>15</v>
      </c>
    </row>
    <row r="238" spans="1:13" ht="16" x14ac:dyDescent="0.2">
      <c r="A238" s="2" t="s">
        <v>259</v>
      </c>
      <c r="B238" s="3">
        <v>72000</v>
      </c>
      <c r="C238" s="4">
        <v>4.5926999999999996E-2</v>
      </c>
      <c r="D238" s="4">
        <v>4.7260999999999997E-2</v>
      </c>
      <c r="E238" s="4">
        <v>3.4417000000000003E-2</v>
      </c>
      <c r="F238" s="4">
        <v>0.13900199999999999</v>
      </c>
      <c r="G238" s="5">
        <v>11.17</v>
      </c>
      <c r="H238" s="4">
        <v>0.27710000000000001</v>
      </c>
      <c r="I238" s="4">
        <v>0.40799999999999997</v>
      </c>
      <c r="J238" s="4">
        <v>0.31489999999999996</v>
      </c>
      <c r="K238" s="3">
        <v>5000</v>
      </c>
      <c r="L238" s="2" t="s">
        <v>17</v>
      </c>
      <c r="M238" s="2" t="s">
        <v>15</v>
      </c>
    </row>
    <row r="239" spans="1:13" ht="16" x14ac:dyDescent="0.2">
      <c r="A239" s="2" t="s">
        <v>260</v>
      </c>
      <c r="B239" s="3">
        <v>80000</v>
      </c>
      <c r="C239" s="4">
        <v>4.5290999999999998E-2</v>
      </c>
      <c r="D239" s="4">
        <v>4.7149999999999997E-2</v>
      </c>
      <c r="E239" s="4">
        <v>3.3738000000000004E-2</v>
      </c>
      <c r="F239" s="4">
        <v>0.137376</v>
      </c>
      <c r="G239" s="5">
        <v>11.6</v>
      </c>
      <c r="H239" s="4">
        <v>0.26890000000000003</v>
      </c>
      <c r="I239" s="4">
        <v>0.38390000000000002</v>
      </c>
      <c r="J239" s="4">
        <v>0.34720000000000001</v>
      </c>
      <c r="K239" s="3">
        <v>1000</v>
      </c>
      <c r="L239" s="2" t="s">
        <v>17</v>
      </c>
      <c r="M239" s="2" t="s">
        <v>15</v>
      </c>
    </row>
    <row r="240" spans="1:13" ht="16" x14ac:dyDescent="0.2">
      <c r="A240" s="2" t="s">
        <v>261</v>
      </c>
      <c r="B240" s="3">
        <v>83000</v>
      </c>
      <c r="C240" s="4">
        <v>4.3516000000000006E-2</v>
      </c>
      <c r="D240" s="4">
        <v>4.7419000000000003E-2</v>
      </c>
      <c r="E240" s="4">
        <v>3.2149000000000004E-2</v>
      </c>
      <c r="F240" s="4">
        <v>0.13405699999999998</v>
      </c>
      <c r="G240" s="5">
        <v>10.53</v>
      </c>
      <c r="H240" s="4">
        <v>0.26479999999999998</v>
      </c>
      <c r="I240" s="4">
        <v>0.36090000000000005</v>
      </c>
      <c r="J240" s="4">
        <v>0.37430000000000002</v>
      </c>
      <c r="K240" s="3">
        <v>2000</v>
      </c>
      <c r="L240" s="2" t="s">
        <v>19</v>
      </c>
      <c r="M240" s="2" t="s">
        <v>15</v>
      </c>
    </row>
    <row r="241" spans="1:13" ht="16" x14ac:dyDescent="0.2">
      <c r="A241" s="2" t="s">
        <v>262</v>
      </c>
      <c r="B241" s="3">
        <v>99000</v>
      </c>
      <c r="C241" s="4">
        <v>4.0871000000000005E-2</v>
      </c>
      <c r="D241" s="4">
        <v>4.6955999999999998E-2</v>
      </c>
      <c r="E241" s="4">
        <v>3.1733999999999998E-2</v>
      </c>
      <c r="F241" s="4">
        <v>0.13084599999999999</v>
      </c>
      <c r="G241" s="5">
        <v>11.66</v>
      </c>
      <c r="H241" s="4">
        <v>0.25879999999999997</v>
      </c>
      <c r="I241" s="4">
        <v>0.38</v>
      </c>
      <c r="J241" s="4">
        <v>0.36119999999999997</v>
      </c>
      <c r="K241" s="3">
        <v>4000</v>
      </c>
      <c r="L241" s="2" t="s">
        <v>19</v>
      </c>
      <c r="M241" s="2" t="s">
        <v>15</v>
      </c>
    </row>
    <row r="242" spans="1:13" ht="16" x14ac:dyDescent="0.2">
      <c r="A242" s="2" t="s">
        <v>263</v>
      </c>
      <c r="B242" s="3">
        <v>59000</v>
      </c>
      <c r="C242" s="4">
        <v>4.4059999999999995E-2</v>
      </c>
      <c r="D242" s="4">
        <v>4.6971999999999993E-2</v>
      </c>
      <c r="E242" s="4">
        <v>3.0435E-2</v>
      </c>
      <c r="F242" s="4">
        <v>0.13261599999999998</v>
      </c>
      <c r="G242" s="5">
        <v>11.22</v>
      </c>
      <c r="H242" s="4">
        <v>0.26289999999999997</v>
      </c>
      <c r="I242" s="4">
        <v>0.39710000000000001</v>
      </c>
      <c r="J242" s="4">
        <v>0.34</v>
      </c>
      <c r="K242" s="3">
        <v>12000</v>
      </c>
      <c r="L242" s="2" t="s">
        <v>19</v>
      </c>
      <c r="M242" s="2" t="s">
        <v>15</v>
      </c>
    </row>
    <row r="243" spans="1:13" ht="16" x14ac:dyDescent="0.2">
      <c r="A243" s="2" t="s">
        <v>264</v>
      </c>
      <c r="B243" s="3">
        <v>143000</v>
      </c>
      <c r="C243" s="4">
        <v>4.3853999999999997E-2</v>
      </c>
      <c r="D243" s="4">
        <v>4.6635999999999997E-2</v>
      </c>
      <c r="E243" s="4">
        <v>3.1040999999999999E-2</v>
      </c>
      <c r="F243" s="4">
        <v>0.13250799999999999</v>
      </c>
      <c r="G243" s="5">
        <v>9.73</v>
      </c>
      <c r="H243" s="4">
        <v>0.2646</v>
      </c>
      <c r="I243" s="4">
        <v>0.40029999999999999</v>
      </c>
      <c r="J243" s="4">
        <v>0.33509999999999995</v>
      </c>
      <c r="K243" s="3">
        <v>4000</v>
      </c>
      <c r="L243" s="2" t="s">
        <v>17</v>
      </c>
      <c r="M243" s="2" t="s">
        <v>15</v>
      </c>
    </row>
    <row r="244" spans="1:13" ht="16" x14ac:dyDescent="0.2">
      <c r="A244" s="2" t="s">
        <v>265</v>
      </c>
      <c r="B244" s="3">
        <v>131000</v>
      </c>
      <c r="C244" s="4">
        <v>4.5444999999999999E-2</v>
      </c>
      <c r="D244" s="4">
        <v>4.6622000000000004E-2</v>
      </c>
      <c r="E244" s="4">
        <v>3.2629999999999999E-2</v>
      </c>
      <c r="F244" s="4">
        <v>0.135686</v>
      </c>
      <c r="G244" s="5">
        <v>7.28</v>
      </c>
      <c r="H244" s="4">
        <v>0.26150000000000001</v>
      </c>
      <c r="I244" s="4">
        <v>0.38299999999999995</v>
      </c>
      <c r="J244" s="4">
        <v>0.35549999999999998</v>
      </c>
      <c r="K244" s="3">
        <v>9000</v>
      </c>
      <c r="L244" s="2" t="s">
        <v>19</v>
      </c>
      <c r="M244" s="2" t="s">
        <v>15</v>
      </c>
    </row>
    <row r="245" spans="1:13" ht="16" x14ac:dyDescent="0.2">
      <c r="A245" s="2" t="s">
        <v>266</v>
      </c>
      <c r="B245" s="3">
        <v>74000</v>
      </c>
      <c r="C245" s="4">
        <v>4.1738999999999998E-2</v>
      </c>
      <c r="D245" s="4">
        <v>4.7188000000000001E-2</v>
      </c>
      <c r="E245" s="4">
        <v>3.0722999999999997E-2</v>
      </c>
      <c r="F245" s="4">
        <v>0.1305</v>
      </c>
      <c r="G245" s="5">
        <v>11.22</v>
      </c>
      <c r="H245" s="4">
        <v>0.2601</v>
      </c>
      <c r="I245" s="4">
        <v>0.38270000000000004</v>
      </c>
      <c r="J245" s="4">
        <v>0.35719999999999996</v>
      </c>
      <c r="K245" s="3">
        <v>6000</v>
      </c>
      <c r="L245" s="2" t="s">
        <v>19</v>
      </c>
      <c r="M245" s="2" t="s">
        <v>15</v>
      </c>
    </row>
    <row r="246" spans="1:13" ht="16" x14ac:dyDescent="0.2">
      <c r="A246" s="2" t="s">
        <v>267</v>
      </c>
      <c r="B246" s="3">
        <v>99000</v>
      </c>
      <c r="C246" s="4">
        <v>3.8997000000000004E-2</v>
      </c>
      <c r="D246" s="4">
        <v>4.6811999999999993E-2</v>
      </c>
      <c r="E246" s="4">
        <v>2.8288000000000001E-2</v>
      </c>
      <c r="F246" s="4">
        <v>0.12486499999999999</v>
      </c>
      <c r="G246" s="5">
        <v>9.9700000000000006</v>
      </c>
      <c r="H246" s="4">
        <v>0.2432</v>
      </c>
      <c r="I246" s="4">
        <v>0.34560000000000002</v>
      </c>
      <c r="J246" s="4">
        <v>0.4113</v>
      </c>
      <c r="K246" s="3">
        <v>6000</v>
      </c>
      <c r="L246" s="2" t="s">
        <v>17</v>
      </c>
      <c r="M246" s="2" t="s">
        <v>15</v>
      </c>
    </row>
    <row r="247" spans="1:13" ht="16" x14ac:dyDescent="0.2">
      <c r="A247" s="2" t="s">
        <v>268</v>
      </c>
      <c r="B247" s="3">
        <v>115000</v>
      </c>
      <c r="C247" s="4">
        <v>3.9861000000000001E-2</v>
      </c>
      <c r="D247" s="4">
        <v>4.6771E-2</v>
      </c>
      <c r="E247" s="4">
        <v>2.8614000000000001E-2</v>
      </c>
      <c r="F247" s="4">
        <v>0.12614500000000001</v>
      </c>
      <c r="G247" s="5">
        <v>10.06</v>
      </c>
      <c r="H247" s="4">
        <v>0.23719999999999999</v>
      </c>
      <c r="I247" s="4">
        <v>0.36709999999999998</v>
      </c>
      <c r="J247" s="4">
        <v>0.3957</v>
      </c>
      <c r="K247" s="3">
        <v>6000</v>
      </c>
      <c r="L247" s="2" t="s">
        <v>19</v>
      </c>
      <c r="M247" s="2" t="s">
        <v>15</v>
      </c>
    </row>
    <row r="248" spans="1:13" ht="16" x14ac:dyDescent="0.2">
      <c r="A248" s="2" t="s">
        <v>269</v>
      </c>
      <c r="B248" s="3">
        <v>39000</v>
      </c>
      <c r="C248" s="4">
        <v>2.8625999999999999E-2</v>
      </c>
      <c r="D248" s="4">
        <v>4.8174999999999996E-2</v>
      </c>
      <c r="E248" s="4">
        <v>3.1213999999999999E-2</v>
      </c>
      <c r="F248" s="4">
        <v>0.119324</v>
      </c>
      <c r="G248" s="5">
        <v>10.1</v>
      </c>
      <c r="H248" s="4">
        <v>0.2601</v>
      </c>
      <c r="I248" s="4">
        <v>0.34820000000000001</v>
      </c>
      <c r="J248" s="4">
        <v>0.39169999999999999</v>
      </c>
      <c r="K248" s="3">
        <v>1000</v>
      </c>
      <c r="L248" s="2" t="s">
        <v>19</v>
      </c>
      <c r="M248" s="2" t="s">
        <v>15</v>
      </c>
    </row>
    <row r="249" spans="1:13" ht="16" x14ac:dyDescent="0.2">
      <c r="A249" s="2" t="s">
        <v>270</v>
      </c>
      <c r="B249" s="3">
        <v>40000</v>
      </c>
      <c r="C249" s="4">
        <v>3.9666E-2</v>
      </c>
      <c r="D249" s="4">
        <v>4.7846E-2</v>
      </c>
      <c r="E249" s="4">
        <v>3.2624E-2</v>
      </c>
      <c r="F249" s="4">
        <v>0.13141999999999998</v>
      </c>
      <c r="G249" s="5">
        <v>9.9700000000000006</v>
      </c>
      <c r="H249" s="4">
        <v>0.26530000000000004</v>
      </c>
      <c r="I249" s="4">
        <v>0.37560000000000004</v>
      </c>
      <c r="J249" s="4">
        <v>0.35909999999999997</v>
      </c>
      <c r="K249" s="3">
        <v>1000</v>
      </c>
      <c r="L249" s="2" t="s">
        <v>17</v>
      </c>
      <c r="M249" s="2" t="s">
        <v>15</v>
      </c>
    </row>
    <row r="250" spans="1:13" ht="16" x14ac:dyDescent="0.2">
      <c r="A250" s="2" t="s">
        <v>271</v>
      </c>
      <c r="B250" s="3">
        <v>37000</v>
      </c>
      <c r="C250" s="4">
        <v>4.1078000000000003E-2</v>
      </c>
      <c r="D250" s="4">
        <v>4.7874999999999994E-2</v>
      </c>
      <c r="E250" s="4">
        <v>3.3050999999999997E-2</v>
      </c>
      <c r="F250" s="4">
        <v>0.13331699999999999</v>
      </c>
      <c r="G250" s="5">
        <v>8.2100000000000009</v>
      </c>
      <c r="H250" s="4">
        <v>0.26739999999999997</v>
      </c>
      <c r="I250" s="4">
        <v>0.39020000000000005</v>
      </c>
      <c r="J250" s="4">
        <v>0.34240000000000004</v>
      </c>
      <c r="K250" s="3">
        <v>6000</v>
      </c>
      <c r="L250" s="2" t="s">
        <v>17</v>
      </c>
      <c r="M250" s="2" t="s">
        <v>15</v>
      </c>
    </row>
    <row r="251" spans="1:13" ht="16" x14ac:dyDescent="0.2">
      <c r="A251" s="2" t="s">
        <v>272</v>
      </c>
      <c r="B251" s="3">
        <v>31000</v>
      </c>
      <c r="C251" s="4">
        <v>3.8688E-2</v>
      </c>
      <c r="D251" s="4">
        <v>4.7823999999999998E-2</v>
      </c>
      <c r="E251" s="4">
        <v>3.3047E-2</v>
      </c>
      <c r="F251" s="4">
        <v>0.130748</v>
      </c>
      <c r="G251" s="5">
        <v>9.9600000000000009</v>
      </c>
      <c r="H251" s="4">
        <v>0.26879999999999998</v>
      </c>
      <c r="I251" s="4">
        <v>0.35210000000000002</v>
      </c>
      <c r="J251" s="4">
        <v>0.379</v>
      </c>
      <c r="K251" s="3">
        <v>1000</v>
      </c>
      <c r="L251" s="2" t="s">
        <v>17</v>
      </c>
      <c r="M251" s="2" t="s">
        <v>15</v>
      </c>
    </row>
    <row r="252" spans="1:13" ht="16" x14ac:dyDescent="0.2">
      <c r="A252" s="2" t="s">
        <v>273</v>
      </c>
      <c r="B252" s="3">
        <v>49000</v>
      </c>
      <c r="C252" s="4">
        <v>3.8998999999999999E-2</v>
      </c>
      <c r="D252" s="4">
        <v>4.7870999999999997E-2</v>
      </c>
      <c r="E252" s="4">
        <v>3.1567999999999999E-2</v>
      </c>
      <c r="F252" s="4">
        <v>0.129386</v>
      </c>
      <c r="G252" s="5">
        <v>8.6</v>
      </c>
      <c r="H252" s="4">
        <v>0.27629999999999999</v>
      </c>
      <c r="I252" s="4">
        <v>0.3357</v>
      </c>
      <c r="J252" s="4">
        <v>0.38789999999999997</v>
      </c>
      <c r="K252" s="3">
        <v>1000</v>
      </c>
      <c r="L252" s="2" t="s">
        <v>19</v>
      </c>
      <c r="M252" s="2" t="s">
        <v>15</v>
      </c>
    </row>
    <row r="253" spans="1:13" ht="16" x14ac:dyDescent="0.2">
      <c r="A253" s="2" t="s">
        <v>274</v>
      </c>
      <c r="B253" s="3">
        <v>48000</v>
      </c>
      <c r="C253" s="4">
        <v>3.9677999999999998E-2</v>
      </c>
      <c r="D253" s="4">
        <v>4.7274999999999998E-2</v>
      </c>
      <c r="E253" s="4">
        <v>3.1511999999999998E-2</v>
      </c>
      <c r="F253" s="4">
        <v>0.12976100000000002</v>
      </c>
      <c r="G253" s="5">
        <v>8.6999999999999993</v>
      </c>
      <c r="H253" s="4">
        <v>0.26950000000000002</v>
      </c>
      <c r="I253" s="4">
        <v>0.3594</v>
      </c>
      <c r="J253" s="4">
        <v>0.37109999999999999</v>
      </c>
      <c r="K253" s="3">
        <v>1000</v>
      </c>
      <c r="L253" s="2" t="s">
        <v>19</v>
      </c>
      <c r="M253" s="2" t="s">
        <v>15</v>
      </c>
    </row>
    <row r="254" spans="1:13" ht="16" x14ac:dyDescent="0.2">
      <c r="A254" s="2" t="s">
        <v>275</v>
      </c>
      <c r="B254" s="3">
        <v>191000</v>
      </c>
      <c r="C254" s="4">
        <v>4.0404999999999996E-2</v>
      </c>
      <c r="D254" s="4">
        <v>4.7220000000000005E-2</v>
      </c>
      <c r="E254" s="4">
        <v>3.1494000000000001E-2</v>
      </c>
      <c r="F254" s="4">
        <v>0.130387</v>
      </c>
      <c r="G254" s="5">
        <v>10.71</v>
      </c>
      <c r="H254" s="4">
        <v>0.26519999999999999</v>
      </c>
      <c r="I254" s="4">
        <v>0.377</v>
      </c>
      <c r="J254" s="4">
        <v>0.35780000000000001</v>
      </c>
      <c r="K254" s="3">
        <v>11000</v>
      </c>
      <c r="L254" s="2" t="s">
        <v>19</v>
      </c>
      <c r="M254" s="2" t="s">
        <v>15</v>
      </c>
    </row>
    <row r="255" spans="1:13" ht="32" x14ac:dyDescent="0.2">
      <c r="A255" s="2" t="s">
        <v>276</v>
      </c>
      <c r="B255" s="3">
        <v>229000</v>
      </c>
      <c r="C255" s="4">
        <v>4.6394000000000005E-2</v>
      </c>
      <c r="D255" s="4">
        <v>4.7788999999999998E-2</v>
      </c>
      <c r="E255" s="4">
        <v>3.2940999999999998E-2</v>
      </c>
      <c r="F255" s="4">
        <v>0.138408</v>
      </c>
      <c r="G255" s="5">
        <v>13.95</v>
      </c>
      <c r="H255" s="4">
        <v>0.26440000000000002</v>
      </c>
      <c r="I255" s="4">
        <v>0.40679999999999999</v>
      </c>
      <c r="J255" s="4">
        <v>0.32880000000000004</v>
      </c>
      <c r="K255" s="6"/>
      <c r="L255" s="2" t="s">
        <v>17</v>
      </c>
      <c r="M255" s="2" t="s">
        <v>277</v>
      </c>
    </row>
    <row r="256" spans="1:13" ht="16" x14ac:dyDescent="0.2">
      <c r="A256" s="2" t="s">
        <v>278</v>
      </c>
      <c r="B256" s="3">
        <v>207000</v>
      </c>
      <c r="C256" s="4">
        <v>4.5309000000000002E-2</v>
      </c>
      <c r="D256" s="4">
        <v>4.8147999999999996E-2</v>
      </c>
      <c r="E256" s="4">
        <v>3.3193E-2</v>
      </c>
      <c r="F256" s="4">
        <v>0.13787099999999999</v>
      </c>
      <c r="G256" s="5">
        <v>11.11</v>
      </c>
      <c r="H256" s="4">
        <v>0.26500000000000001</v>
      </c>
      <c r="I256" s="4">
        <v>0.38939999999999997</v>
      </c>
      <c r="J256" s="4">
        <v>0.34560000000000002</v>
      </c>
      <c r="K256" s="3">
        <v>3000</v>
      </c>
      <c r="L256" s="2" t="s">
        <v>19</v>
      </c>
      <c r="M256" s="2" t="s">
        <v>15</v>
      </c>
    </row>
    <row r="257" spans="1:13" ht="16" x14ac:dyDescent="0.2">
      <c r="A257" s="2" t="s">
        <v>279</v>
      </c>
      <c r="B257" s="3">
        <v>173000</v>
      </c>
      <c r="C257" s="4">
        <v>5.0663E-2</v>
      </c>
      <c r="D257" s="4">
        <v>4.4969999999999996E-2</v>
      </c>
      <c r="E257" s="4">
        <v>3.3397000000000003E-2</v>
      </c>
      <c r="F257" s="4">
        <v>0.13991300000000001</v>
      </c>
      <c r="G257" s="5">
        <v>10.35</v>
      </c>
      <c r="H257" s="4">
        <v>0.25370000000000004</v>
      </c>
      <c r="I257" s="4">
        <v>0.37979999999999997</v>
      </c>
      <c r="J257" s="4">
        <v>0.36649999999999999</v>
      </c>
      <c r="K257" s="3">
        <v>3000</v>
      </c>
      <c r="L257" s="2" t="s">
        <v>19</v>
      </c>
      <c r="M257" s="2" t="s">
        <v>15</v>
      </c>
    </row>
    <row r="258" spans="1:13" ht="16" x14ac:dyDescent="0.2">
      <c r="A258" s="2" t="s">
        <v>280</v>
      </c>
      <c r="B258" s="3">
        <v>155000</v>
      </c>
      <c r="C258" s="4">
        <v>4.1729000000000002E-2</v>
      </c>
      <c r="D258" s="4">
        <v>4.7756999999999994E-2</v>
      </c>
      <c r="E258" s="4">
        <v>3.0615999999999997E-2</v>
      </c>
      <c r="F258" s="4">
        <v>0.13138</v>
      </c>
      <c r="G258" s="5">
        <v>7.78</v>
      </c>
      <c r="H258" s="4">
        <v>0.25290000000000001</v>
      </c>
      <c r="I258" s="4">
        <v>0.35649999999999998</v>
      </c>
      <c r="J258" s="4">
        <v>0.3906</v>
      </c>
      <c r="K258" s="3">
        <v>3000</v>
      </c>
      <c r="L258" s="2" t="s">
        <v>19</v>
      </c>
      <c r="M258" s="2" t="s">
        <v>85</v>
      </c>
    </row>
    <row r="259" spans="1:13" ht="16" x14ac:dyDescent="0.2">
      <c r="A259" s="2" t="s">
        <v>281</v>
      </c>
      <c r="B259" s="3">
        <v>192000</v>
      </c>
      <c r="C259" s="4">
        <v>4.3772999999999999E-2</v>
      </c>
      <c r="D259" s="4">
        <v>4.7313000000000001E-2</v>
      </c>
      <c r="E259" s="4">
        <v>3.1743E-2</v>
      </c>
      <c r="F259" s="4">
        <v>0.13422200000000001</v>
      </c>
      <c r="G259" s="5">
        <v>9.58</v>
      </c>
      <c r="H259" s="4">
        <v>0.26500000000000001</v>
      </c>
      <c r="I259" s="4">
        <v>0.38600000000000001</v>
      </c>
      <c r="J259" s="4">
        <v>0.34899999999999998</v>
      </c>
      <c r="K259" s="3">
        <v>3000</v>
      </c>
      <c r="L259" s="2" t="s">
        <v>19</v>
      </c>
      <c r="M259" s="2" t="s">
        <v>15</v>
      </c>
    </row>
    <row r="260" spans="1:13" ht="16" x14ac:dyDescent="0.2">
      <c r="A260" s="2" t="s">
        <v>282</v>
      </c>
      <c r="B260" s="3">
        <v>240000</v>
      </c>
      <c r="C260" s="4">
        <v>5.3874999999999999E-2</v>
      </c>
      <c r="D260" s="4">
        <v>4.5895999999999999E-2</v>
      </c>
      <c r="E260" s="4">
        <v>3.1637999999999999E-2</v>
      </c>
      <c r="F260" s="4">
        <v>0.14258399999999999</v>
      </c>
      <c r="G260" s="5">
        <v>13.01</v>
      </c>
      <c r="H260" s="4">
        <v>0.24989999999999998</v>
      </c>
      <c r="I260" s="4">
        <v>0.38400000000000001</v>
      </c>
      <c r="J260" s="4">
        <v>0.36609999999999998</v>
      </c>
      <c r="K260" s="3">
        <v>4000</v>
      </c>
      <c r="L260" s="2" t="s">
        <v>19</v>
      </c>
      <c r="M260" s="2" t="s">
        <v>15</v>
      </c>
    </row>
    <row r="261" spans="1:13" ht="16" x14ac:dyDescent="0.2">
      <c r="A261" s="2" t="s">
        <v>283</v>
      </c>
      <c r="B261" s="3">
        <v>214000</v>
      </c>
      <c r="C261" s="4">
        <v>4.5621999999999996E-2</v>
      </c>
      <c r="D261" s="4">
        <v>4.6782000000000004E-2</v>
      </c>
      <c r="E261" s="4">
        <v>3.3124000000000001E-2</v>
      </c>
      <c r="F261" s="4">
        <v>0.136715</v>
      </c>
      <c r="G261" s="5">
        <v>10.01</v>
      </c>
      <c r="H261" s="4">
        <v>0.25929999999999997</v>
      </c>
      <c r="I261" s="4">
        <v>0.39840000000000003</v>
      </c>
      <c r="J261" s="4">
        <v>0.34229999999999999</v>
      </c>
      <c r="K261" s="6"/>
      <c r="L261" s="2" t="s">
        <v>17</v>
      </c>
      <c r="M261" s="2" t="s">
        <v>81</v>
      </c>
    </row>
    <row r="262" spans="1:13" ht="16" x14ac:dyDescent="0.2">
      <c r="A262" s="2" t="s">
        <v>284</v>
      </c>
      <c r="B262" s="3">
        <v>200000</v>
      </c>
      <c r="C262" s="4">
        <v>4.6228999999999992E-2</v>
      </c>
      <c r="D262" s="4">
        <v>4.6982999999999997E-2</v>
      </c>
      <c r="E262" s="4">
        <v>3.3187000000000001E-2</v>
      </c>
      <c r="F262" s="4">
        <v>0.13748199999999999</v>
      </c>
      <c r="G262" s="5">
        <v>12.85</v>
      </c>
      <c r="H262" s="4">
        <v>0.26539999999999997</v>
      </c>
      <c r="I262" s="4">
        <v>0.37240000000000001</v>
      </c>
      <c r="J262" s="4">
        <v>0.36219999999999997</v>
      </c>
      <c r="K262" s="3">
        <v>20000</v>
      </c>
      <c r="L262" s="2" t="s">
        <v>19</v>
      </c>
      <c r="M262" s="2" t="s">
        <v>15</v>
      </c>
    </row>
    <row r="263" spans="1:13" ht="16" x14ac:dyDescent="0.2">
      <c r="A263" s="2" t="s">
        <v>285</v>
      </c>
      <c r="B263" s="3">
        <v>121000</v>
      </c>
      <c r="C263" s="4">
        <v>4.8007999999999995E-2</v>
      </c>
      <c r="D263" s="4">
        <v>4.6962000000000004E-2</v>
      </c>
      <c r="E263" s="4">
        <v>3.2872999999999999E-2</v>
      </c>
      <c r="F263" s="4">
        <v>0.138908</v>
      </c>
      <c r="G263" s="5">
        <v>12.81</v>
      </c>
      <c r="H263" s="4">
        <v>0.25750000000000001</v>
      </c>
      <c r="I263" s="4">
        <v>0.38600000000000001</v>
      </c>
      <c r="J263" s="4">
        <v>0.35649999999999998</v>
      </c>
      <c r="K263" s="3">
        <v>2000</v>
      </c>
      <c r="L263" s="2" t="s">
        <v>19</v>
      </c>
      <c r="M263" s="2" t="s">
        <v>15</v>
      </c>
    </row>
    <row r="264" spans="1:13" ht="16" x14ac:dyDescent="0.2">
      <c r="A264" s="2" t="s">
        <v>286</v>
      </c>
      <c r="B264" s="3">
        <v>92000</v>
      </c>
      <c r="C264" s="4">
        <v>4.4633000000000006E-2</v>
      </c>
      <c r="D264" s="4">
        <v>4.6829999999999997E-2</v>
      </c>
      <c r="E264" s="4">
        <v>2.9847000000000002E-2</v>
      </c>
      <c r="F264" s="4">
        <v>0.132413</v>
      </c>
      <c r="G264" s="5">
        <v>11.1</v>
      </c>
      <c r="H264" s="4">
        <v>0.24729999999999999</v>
      </c>
      <c r="I264" s="4">
        <v>0.38659999999999994</v>
      </c>
      <c r="J264" s="4">
        <v>0.36609999999999998</v>
      </c>
      <c r="K264" s="3">
        <v>1000</v>
      </c>
      <c r="L264" s="2" t="s">
        <v>19</v>
      </c>
      <c r="M264" s="2" t="s">
        <v>85</v>
      </c>
    </row>
    <row r="265" spans="1:13" ht="16" x14ac:dyDescent="0.2">
      <c r="A265" s="2" t="s">
        <v>287</v>
      </c>
      <c r="B265" s="3">
        <v>93000</v>
      </c>
      <c r="C265" s="4">
        <v>4.5137000000000004E-2</v>
      </c>
      <c r="D265" s="4">
        <v>4.7294999999999997E-2</v>
      </c>
      <c r="E265" s="4">
        <v>3.2076E-2</v>
      </c>
      <c r="F265" s="4">
        <v>0.13583899999999999</v>
      </c>
      <c r="G265" s="5">
        <v>11.52</v>
      </c>
      <c r="H265" s="4">
        <v>0.24629999999999999</v>
      </c>
      <c r="I265" s="4">
        <v>0.38229999999999997</v>
      </c>
      <c r="J265" s="4">
        <v>0.3715</v>
      </c>
      <c r="K265" s="3">
        <v>2000</v>
      </c>
      <c r="L265" s="2" t="s">
        <v>19</v>
      </c>
      <c r="M265" s="2" t="s">
        <v>15</v>
      </c>
    </row>
    <row r="266" spans="1:13" ht="16" x14ac:dyDescent="0.2">
      <c r="A266" s="2" t="s">
        <v>288</v>
      </c>
      <c r="B266" s="3">
        <v>164000</v>
      </c>
      <c r="C266" s="4">
        <v>4.4542999999999999E-2</v>
      </c>
      <c r="D266" s="4">
        <v>4.4175000000000006E-2</v>
      </c>
      <c r="E266" s="4">
        <v>3.5729999999999998E-2</v>
      </c>
      <c r="F266" s="4">
        <v>0.135769</v>
      </c>
      <c r="G266" s="5">
        <v>13.32</v>
      </c>
      <c r="H266" s="4">
        <v>0.27089999999999997</v>
      </c>
      <c r="I266" s="4">
        <v>0.36299999999999999</v>
      </c>
      <c r="J266" s="4">
        <v>0.36619999999999997</v>
      </c>
      <c r="K266" s="3">
        <v>2000</v>
      </c>
      <c r="L266" s="2" t="s">
        <v>19</v>
      </c>
      <c r="M266" s="2" t="s">
        <v>15</v>
      </c>
    </row>
    <row r="267" spans="1:13" ht="16" x14ac:dyDescent="0.2">
      <c r="A267" s="2" t="s">
        <v>289</v>
      </c>
      <c r="B267" s="3">
        <v>110000</v>
      </c>
      <c r="C267" s="4">
        <v>4.9246999999999999E-2</v>
      </c>
      <c r="D267" s="4">
        <v>4.4915999999999998E-2</v>
      </c>
      <c r="E267" s="4">
        <v>3.5267E-2</v>
      </c>
      <c r="F267" s="4">
        <v>0.14058299999999999</v>
      </c>
      <c r="G267" s="5">
        <v>6.11</v>
      </c>
      <c r="H267" s="4">
        <v>0.29580000000000001</v>
      </c>
      <c r="I267" s="4">
        <v>0.42060000000000003</v>
      </c>
      <c r="J267" s="4">
        <v>0.28360000000000002</v>
      </c>
      <c r="K267" s="6"/>
      <c r="L267" s="2" t="s">
        <v>17</v>
      </c>
      <c r="M267" s="2" t="s">
        <v>81</v>
      </c>
    </row>
    <row r="268" spans="1:13" ht="16" x14ac:dyDescent="0.2">
      <c r="A268" s="2" t="s">
        <v>290</v>
      </c>
      <c r="B268" s="3">
        <v>127000</v>
      </c>
      <c r="C268" s="4">
        <v>4.4768999999999996E-2</v>
      </c>
      <c r="D268" s="4">
        <v>4.5955000000000003E-2</v>
      </c>
      <c r="E268" s="4">
        <v>3.3445999999999997E-2</v>
      </c>
      <c r="F268" s="4">
        <v>0.135156</v>
      </c>
      <c r="G268" s="5">
        <v>8.83</v>
      </c>
      <c r="H268" s="4">
        <v>0.27860000000000001</v>
      </c>
      <c r="I268" s="4">
        <v>0.38479999999999998</v>
      </c>
      <c r="J268" s="4">
        <v>0.33659999999999995</v>
      </c>
      <c r="K268" s="3">
        <v>4000</v>
      </c>
      <c r="L268" s="2" t="s">
        <v>19</v>
      </c>
      <c r="M268" s="2" t="s">
        <v>15</v>
      </c>
    </row>
    <row r="269" spans="1:13" ht="16" x14ac:dyDescent="0.2">
      <c r="A269" s="2" t="s">
        <v>291</v>
      </c>
      <c r="B269" s="3">
        <v>84000</v>
      </c>
      <c r="C269" s="4">
        <v>4.0728E-2</v>
      </c>
      <c r="D269" s="4">
        <v>4.5737E-2</v>
      </c>
      <c r="E269" s="4">
        <v>3.2163999999999998E-2</v>
      </c>
      <c r="F269" s="4">
        <v>0.129436</v>
      </c>
      <c r="G269" s="5">
        <v>14.58</v>
      </c>
      <c r="H269" s="4">
        <v>0.25480000000000003</v>
      </c>
      <c r="I269" s="4">
        <v>0.36080000000000001</v>
      </c>
      <c r="J269" s="4">
        <v>0.38429999999999997</v>
      </c>
      <c r="K269" s="3">
        <v>2000</v>
      </c>
      <c r="L269" s="2" t="s">
        <v>19</v>
      </c>
      <c r="M269" s="2" t="s">
        <v>15</v>
      </c>
    </row>
    <row r="270" spans="1:13" ht="16" x14ac:dyDescent="0.2">
      <c r="A270" s="2" t="s">
        <v>292</v>
      </c>
      <c r="B270" s="3">
        <v>176000</v>
      </c>
      <c r="C270" s="4">
        <v>3.7606000000000001E-2</v>
      </c>
      <c r="D270" s="4">
        <v>4.5007999999999999E-2</v>
      </c>
      <c r="E270" s="4">
        <v>2.9718000000000001E-2</v>
      </c>
      <c r="F270" s="4">
        <v>0.12315899999999999</v>
      </c>
      <c r="G270" s="5">
        <v>12.74</v>
      </c>
      <c r="H270" s="4">
        <v>0.23319999999999999</v>
      </c>
      <c r="I270" s="4">
        <v>0.33390000000000003</v>
      </c>
      <c r="J270" s="4">
        <v>0.43280000000000002</v>
      </c>
      <c r="K270" s="3">
        <v>2000</v>
      </c>
      <c r="L270" s="2" t="s">
        <v>19</v>
      </c>
      <c r="M270" s="2" t="s">
        <v>85</v>
      </c>
    </row>
    <row r="271" spans="1:13" ht="16" x14ac:dyDescent="0.2">
      <c r="A271" s="2" t="s">
        <v>293</v>
      </c>
      <c r="B271" s="3">
        <v>885000</v>
      </c>
      <c r="C271" s="4">
        <v>4.2988999999999999E-2</v>
      </c>
      <c r="D271" s="4">
        <v>4.4332999999999997E-2</v>
      </c>
      <c r="E271" s="4">
        <v>3.1459000000000001E-2</v>
      </c>
      <c r="F271" s="4">
        <v>0.12967200000000001</v>
      </c>
      <c r="G271" s="5">
        <v>16.32</v>
      </c>
      <c r="H271" s="4">
        <v>0.23989999999999997</v>
      </c>
      <c r="I271" s="4">
        <v>0.34770000000000001</v>
      </c>
      <c r="J271" s="4">
        <v>0.41240000000000004</v>
      </c>
      <c r="K271" s="3">
        <v>10000</v>
      </c>
      <c r="L271" s="2" t="s">
        <v>19</v>
      </c>
      <c r="M271" s="2" t="s">
        <v>15</v>
      </c>
    </row>
    <row r="272" spans="1:13" ht="16" x14ac:dyDescent="0.2">
      <c r="A272" s="2" t="s">
        <v>294</v>
      </c>
      <c r="B272" s="3">
        <v>162000</v>
      </c>
      <c r="C272" s="4">
        <v>3.9142999999999997E-2</v>
      </c>
      <c r="D272" s="4">
        <v>4.6180000000000006E-2</v>
      </c>
      <c r="E272" s="4">
        <v>3.0491999999999998E-2</v>
      </c>
      <c r="F272" s="4">
        <v>0.12685199999999999</v>
      </c>
      <c r="G272" s="5">
        <v>10.63</v>
      </c>
      <c r="H272" s="4">
        <v>0.24230000000000002</v>
      </c>
      <c r="I272" s="4">
        <v>0.39069999999999999</v>
      </c>
      <c r="J272" s="4">
        <v>0.36700000000000005</v>
      </c>
      <c r="K272" s="3">
        <v>1000</v>
      </c>
      <c r="L272" s="2" t="s">
        <v>19</v>
      </c>
      <c r="M272" s="2" t="s">
        <v>15</v>
      </c>
    </row>
    <row r="273" spans="1:13" ht="16" x14ac:dyDescent="0.2">
      <c r="A273" s="2" t="s">
        <v>295</v>
      </c>
      <c r="B273" s="3">
        <v>178000</v>
      </c>
      <c r="C273" s="4">
        <v>4.2743000000000003E-2</v>
      </c>
      <c r="D273" s="4">
        <v>4.6725000000000003E-2</v>
      </c>
      <c r="E273" s="4">
        <v>3.2323999999999999E-2</v>
      </c>
      <c r="F273" s="4">
        <v>0.132911</v>
      </c>
      <c r="G273" s="5">
        <v>9.92</v>
      </c>
      <c r="H273" s="4">
        <v>0.25619999999999998</v>
      </c>
      <c r="I273" s="4">
        <v>0.40720000000000001</v>
      </c>
      <c r="J273" s="4">
        <v>0.33659999999999995</v>
      </c>
      <c r="K273" s="6"/>
      <c r="L273" s="2" t="s">
        <v>17</v>
      </c>
      <c r="M273" s="2" t="s">
        <v>81</v>
      </c>
    </row>
    <row r="274" spans="1:13" ht="16" x14ac:dyDescent="0.2">
      <c r="A274" s="2" t="s">
        <v>296</v>
      </c>
      <c r="B274" s="3">
        <v>162000</v>
      </c>
      <c r="C274" s="4">
        <v>4.3499999999999997E-2</v>
      </c>
      <c r="D274" s="4">
        <v>4.6844000000000004E-2</v>
      </c>
      <c r="E274" s="4">
        <v>3.2672E-2</v>
      </c>
      <c r="F274" s="4">
        <v>0.13403399999999999</v>
      </c>
      <c r="G274" s="5">
        <v>8.01</v>
      </c>
      <c r="H274" s="4">
        <v>0.2591</v>
      </c>
      <c r="I274" s="4">
        <v>0.3725</v>
      </c>
      <c r="J274" s="4">
        <v>0.36840000000000006</v>
      </c>
      <c r="K274" s="3">
        <v>8000</v>
      </c>
      <c r="L274" s="2" t="s">
        <v>19</v>
      </c>
      <c r="M274" s="2" t="s">
        <v>15</v>
      </c>
    </row>
    <row r="275" spans="1:13" ht="16" x14ac:dyDescent="0.2">
      <c r="A275" s="2" t="s">
        <v>297</v>
      </c>
      <c r="B275" s="3">
        <v>158000</v>
      </c>
      <c r="C275" s="4">
        <v>4.0938000000000002E-2</v>
      </c>
      <c r="D275" s="4">
        <v>4.7141999999999996E-2</v>
      </c>
      <c r="E275" s="4">
        <v>3.1813000000000001E-2</v>
      </c>
      <c r="F275" s="4">
        <v>0.13083999999999998</v>
      </c>
      <c r="G275" s="5">
        <v>11.87</v>
      </c>
      <c r="H275" s="4">
        <v>0.25259999999999999</v>
      </c>
      <c r="I275" s="4">
        <v>0.38250000000000001</v>
      </c>
      <c r="J275" s="4">
        <v>0.3649</v>
      </c>
      <c r="K275" s="3">
        <v>2000</v>
      </c>
      <c r="L275" s="2" t="s">
        <v>19</v>
      </c>
      <c r="M275" s="2" t="s">
        <v>15</v>
      </c>
    </row>
    <row r="276" spans="1:13" ht="16" x14ac:dyDescent="0.2">
      <c r="A276" s="2" t="s">
        <v>298</v>
      </c>
      <c r="B276" s="3">
        <v>248000</v>
      </c>
      <c r="C276" s="4">
        <v>4.0936E-2</v>
      </c>
      <c r="D276" s="4">
        <v>4.6814000000000001E-2</v>
      </c>
      <c r="E276" s="4">
        <v>3.0526000000000001E-2</v>
      </c>
      <c r="F276" s="4">
        <v>0.12942500000000001</v>
      </c>
      <c r="G276" s="5">
        <v>10.050000000000001</v>
      </c>
      <c r="H276" s="4">
        <v>0.24460000000000001</v>
      </c>
      <c r="I276" s="4">
        <v>0.3775</v>
      </c>
      <c r="J276" s="4">
        <v>0.37780000000000002</v>
      </c>
      <c r="K276" s="3">
        <v>1000</v>
      </c>
      <c r="L276" s="2" t="s">
        <v>19</v>
      </c>
      <c r="M276" s="2" t="s">
        <v>85</v>
      </c>
    </row>
    <row r="277" spans="1:13" ht="16" x14ac:dyDescent="0.2">
      <c r="A277" s="2" t="s">
        <v>299</v>
      </c>
      <c r="B277" s="3">
        <v>267000</v>
      </c>
      <c r="C277" s="4">
        <v>4.3486999999999998E-2</v>
      </c>
      <c r="D277" s="4">
        <v>4.6726999999999998E-2</v>
      </c>
      <c r="E277" s="4">
        <v>3.0716E-2</v>
      </c>
      <c r="F277" s="4">
        <v>0.132047</v>
      </c>
      <c r="G277" s="5">
        <v>9.56</v>
      </c>
      <c r="H277" s="4">
        <v>0.24690000000000001</v>
      </c>
      <c r="I277" s="4">
        <v>0.38569999999999999</v>
      </c>
      <c r="J277" s="4">
        <v>0.3674</v>
      </c>
      <c r="K277" s="3">
        <v>4000</v>
      </c>
      <c r="L277" s="2" t="s">
        <v>19</v>
      </c>
      <c r="M277" s="2" t="s">
        <v>15</v>
      </c>
    </row>
    <row r="278" spans="1:13" ht="16" x14ac:dyDescent="0.2">
      <c r="A278" s="2" t="s">
        <v>300</v>
      </c>
      <c r="B278" s="3">
        <v>189000</v>
      </c>
      <c r="C278" s="4">
        <v>4.0091000000000002E-2</v>
      </c>
      <c r="D278" s="4">
        <v>4.6510999999999997E-2</v>
      </c>
      <c r="E278" s="4">
        <v>3.1588999999999999E-2</v>
      </c>
      <c r="F278" s="4">
        <v>0.12937900000000002</v>
      </c>
      <c r="G278" s="5">
        <v>13.18</v>
      </c>
      <c r="H278" s="4">
        <v>0.24960000000000002</v>
      </c>
      <c r="I278" s="4">
        <v>0.36890000000000001</v>
      </c>
      <c r="J278" s="4">
        <v>0.38150000000000001</v>
      </c>
      <c r="K278" s="3">
        <v>3000</v>
      </c>
      <c r="L278" s="2" t="s">
        <v>19</v>
      </c>
      <c r="M278" s="2" t="s">
        <v>15</v>
      </c>
    </row>
    <row r="279" spans="1:13" ht="16" x14ac:dyDescent="0.2">
      <c r="A279" s="2" t="s">
        <v>301</v>
      </c>
      <c r="B279" s="3">
        <v>196000</v>
      </c>
      <c r="C279" s="4">
        <v>4.2942000000000001E-2</v>
      </c>
      <c r="D279" s="4">
        <v>4.7081999999999999E-2</v>
      </c>
      <c r="E279" s="4">
        <v>3.1278E-2</v>
      </c>
      <c r="F279" s="4">
        <v>0.13236700000000001</v>
      </c>
      <c r="G279" s="5">
        <v>12.25</v>
      </c>
      <c r="H279" s="4">
        <v>0.26079999999999998</v>
      </c>
      <c r="I279" s="4">
        <v>0.40200000000000002</v>
      </c>
      <c r="J279" s="4">
        <v>0.3372</v>
      </c>
      <c r="K279" s="6"/>
      <c r="L279" s="2" t="s">
        <v>17</v>
      </c>
      <c r="M279" s="2" t="s">
        <v>81</v>
      </c>
    </row>
    <row r="280" spans="1:13" ht="16" x14ac:dyDescent="0.2">
      <c r="A280" s="2" t="s">
        <v>302</v>
      </c>
      <c r="B280" s="3">
        <v>135000</v>
      </c>
      <c r="C280" s="4">
        <v>4.1374000000000001E-2</v>
      </c>
      <c r="D280" s="4">
        <v>4.7423E-2</v>
      </c>
      <c r="E280" s="4">
        <v>3.2207E-2</v>
      </c>
      <c r="F280" s="4">
        <v>0.132047</v>
      </c>
      <c r="G280" s="5">
        <v>9.8699999999999992</v>
      </c>
      <c r="H280" s="4">
        <v>0.2697</v>
      </c>
      <c r="I280" s="4">
        <v>0.38600000000000001</v>
      </c>
      <c r="J280" s="4">
        <v>0.34429999999999999</v>
      </c>
      <c r="K280" s="3">
        <v>9000</v>
      </c>
      <c r="L280" s="2" t="s">
        <v>19</v>
      </c>
      <c r="M280" s="2" t="s">
        <v>15</v>
      </c>
    </row>
    <row r="281" spans="1:13" ht="16" x14ac:dyDescent="0.2">
      <c r="A281" s="2" t="s">
        <v>303</v>
      </c>
      <c r="B281" s="3">
        <v>194000</v>
      </c>
      <c r="C281" s="4">
        <v>4.0153000000000001E-2</v>
      </c>
      <c r="D281" s="4">
        <v>4.7039999999999998E-2</v>
      </c>
      <c r="E281" s="4">
        <v>3.1919000000000003E-2</v>
      </c>
      <c r="F281" s="4">
        <v>0.130053</v>
      </c>
      <c r="G281" s="5">
        <v>14.05</v>
      </c>
      <c r="H281" s="4">
        <v>0.26850000000000002</v>
      </c>
      <c r="I281" s="4">
        <v>0.38290000000000002</v>
      </c>
      <c r="J281" s="4">
        <v>0.34860000000000002</v>
      </c>
      <c r="K281" s="3">
        <v>5000</v>
      </c>
      <c r="L281" s="2" t="s">
        <v>19</v>
      </c>
      <c r="M281" s="2" t="s">
        <v>15</v>
      </c>
    </row>
    <row r="282" spans="1:13" ht="16" x14ac:dyDescent="0.2">
      <c r="A282" s="2" t="s">
        <v>304</v>
      </c>
      <c r="B282" s="3">
        <v>253000</v>
      </c>
      <c r="C282" s="4">
        <v>3.2636999999999999E-2</v>
      </c>
      <c r="D282" s="4">
        <v>4.6921999999999998E-2</v>
      </c>
      <c r="E282" s="4">
        <v>3.1013000000000002E-2</v>
      </c>
      <c r="F282" s="4">
        <v>0.121739</v>
      </c>
      <c r="G282" s="5">
        <v>11.51</v>
      </c>
      <c r="H282" s="4">
        <v>0.25739999999999996</v>
      </c>
      <c r="I282" s="4">
        <v>0.38090000000000002</v>
      </c>
      <c r="J282" s="4">
        <v>0.36170000000000002</v>
      </c>
      <c r="K282" s="3">
        <v>4000000</v>
      </c>
      <c r="L282" s="2" t="s">
        <v>19</v>
      </c>
      <c r="M282" s="2" t="s">
        <v>85</v>
      </c>
    </row>
    <row r="283" spans="1:13" ht="16" x14ac:dyDescent="0.2">
      <c r="A283" s="2" t="s">
        <v>305</v>
      </c>
      <c r="B283" s="3">
        <v>245000</v>
      </c>
      <c r="C283" s="4">
        <v>3.9007E-2</v>
      </c>
      <c r="D283" s="4">
        <v>4.6741999999999999E-2</v>
      </c>
      <c r="E283" s="4">
        <v>3.0747E-2</v>
      </c>
      <c r="F283" s="4">
        <v>0.12759600000000001</v>
      </c>
      <c r="G283" s="5">
        <v>11.58</v>
      </c>
      <c r="H283" s="4">
        <v>0.24579999999999999</v>
      </c>
      <c r="I283" s="4">
        <v>0.37359999999999999</v>
      </c>
      <c r="J283" s="4">
        <v>0.38060000000000005</v>
      </c>
      <c r="K283" s="3">
        <v>26000</v>
      </c>
      <c r="L283" s="2" t="s">
        <v>19</v>
      </c>
      <c r="M283" s="2" t="s">
        <v>15</v>
      </c>
    </row>
    <row r="284" spans="1:13" ht="16" x14ac:dyDescent="0.2">
      <c r="A284" s="2" t="s">
        <v>306</v>
      </c>
      <c r="B284" s="3">
        <v>159000</v>
      </c>
      <c r="C284" s="4">
        <v>4.2126999999999998E-2</v>
      </c>
      <c r="D284" s="4">
        <v>4.6296999999999998E-2</v>
      </c>
      <c r="E284" s="4">
        <v>3.1470999999999999E-2</v>
      </c>
      <c r="F284" s="4">
        <v>0.131054</v>
      </c>
      <c r="G284" s="5">
        <v>12</v>
      </c>
      <c r="H284" s="4">
        <v>0.26500000000000001</v>
      </c>
      <c r="I284" s="4">
        <v>0.38420000000000004</v>
      </c>
      <c r="J284" s="4">
        <v>0.3508</v>
      </c>
      <c r="K284" s="3">
        <v>1000</v>
      </c>
      <c r="L284" s="2" t="s">
        <v>19</v>
      </c>
      <c r="M284" s="2" t="s">
        <v>15</v>
      </c>
    </row>
    <row r="285" spans="1:13" ht="16" x14ac:dyDescent="0.2">
      <c r="A285" s="2" t="s">
        <v>307</v>
      </c>
      <c r="B285" s="3">
        <v>129000</v>
      </c>
      <c r="C285" s="4">
        <v>4.4782999999999996E-2</v>
      </c>
      <c r="D285" s="4">
        <v>4.7550000000000002E-2</v>
      </c>
      <c r="E285" s="4">
        <v>3.2074999999999999E-2</v>
      </c>
      <c r="F285" s="4">
        <v>0.13559399999999999</v>
      </c>
      <c r="G285" s="5">
        <v>12.84</v>
      </c>
      <c r="H285" s="4">
        <v>0.26640000000000003</v>
      </c>
      <c r="I285" s="4">
        <v>0.38969999999999999</v>
      </c>
      <c r="J285" s="4">
        <v>0.34389999999999998</v>
      </c>
      <c r="K285" s="3">
        <v>2000</v>
      </c>
      <c r="L285" s="2" t="s">
        <v>17</v>
      </c>
      <c r="M285" s="2" t="s">
        <v>15</v>
      </c>
    </row>
    <row r="286" spans="1:13" ht="16" x14ac:dyDescent="0.2">
      <c r="A286" s="2" t="s">
        <v>308</v>
      </c>
      <c r="B286" s="3">
        <v>126000</v>
      </c>
      <c r="C286" s="4">
        <v>4.3498000000000002E-2</v>
      </c>
      <c r="D286" s="4">
        <v>4.7287999999999997E-2</v>
      </c>
      <c r="E286" s="4">
        <v>3.2639999999999995E-2</v>
      </c>
      <c r="F286" s="4">
        <v>0.134495</v>
      </c>
      <c r="G286" s="5">
        <v>11.41</v>
      </c>
      <c r="H286" s="4">
        <v>0.27</v>
      </c>
      <c r="I286" s="4">
        <v>0.36270000000000002</v>
      </c>
      <c r="J286" s="4">
        <v>0.36729999999999996</v>
      </c>
      <c r="K286" s="3">
        <v>6000</v>
      </c>
      <c r="L286" s="2" t="s">
        <v>19</v>
      </c>
      <c r="M286" s="2" t="s">
        <v>15</v>
      </c>
    </row>
    <row r="287" spans="1:13" ht="16" x14ac:dyDescent="0.2">
      <c r="A287" s="2" t="s">
        <v>309</v>
      </c>
      <c r="B287" s="3">
        <v>74753</v>
      </c>
      <c r="C287" s="4">
        <v>4.2915000000000002E-2</v>
      </c>
      <c r="D287" s="4">
        <v>4.7476999999999998E-2</v>
      </c>
      <c r="E287" s="4">
        <v>3.2126999999999996E-2</v>
      </c>
      <c r="F287" s="4">
        <v>0.13364000000000001</v>
      </c>
      <c r="G287" s="5">
        <v>13.85</v>
      </c>
      <c r="H287" s="4">
        <v>0.2717</v>
      </c>
      <c r="I287" s="4">
        <v>0.35869999999999996</v>
      </c>
      <c r="J287" s="4">
        <v>0.369593</v>
      </c>
      <c r="K287" s="3">
        <v>2000</v>
      </c>
      <c r="L287" s="2" t="s">
        <v>17</v>
      </c>
      <c r="M287" s="2" t="s">
        <v>15</v>
      </c>
    </row>
    <row r="288" spans="1:13" ht="16" x14ac:dyDescent="0.2">
      <c r="A288" s="2" t="s">
        <v>310</v>
      </c>
      <c r="B288" s="3">
        <v>94000</v>
      </c>
      <c r="C288" s="4">
        <v>4.0273000000000003E-2</v>
      </c>
      <c r="D288" s="4">
        <v>4.7240999999999998E-2</v>
      </c>
      <c r="E288" s="4">
        <v>3.1042E-2</v>
      </c>
      <c r="F288" s="4">
        <v>0.12966800000000001</v>
      </c>
      <c r="G288" s="5">
        <v>13.77</v>
      </c>
      <c r="H288" s="4">
        <v>0.2656</v>
      </c>
      <c r="I288" s="4">
        <v>0.34079999999999999</v>
      </c>
      <c r="J288" s="4">
        <v>0.39360000000000001</v>
      </c>
      <c r="K288" s="3">
        <v>1000</v>
      </c>
      <c r="L288" s="2" t="s">
        <v>17</v>
      </c>
      <c r="M288" s="2" t="s">
        <v>15</v>
      </c>
    </row>
    <row r="289" spans="1:13" ht="16" x14ac:dyDescent="0.2">
      <c r="A289" s="2" t="s">
        <v>311</v>
      </c>
      <c r="B289" s="3">
        <v>108000</v>
      </c>
      <c r="C289" s="4">
        <v>4.1742999999999995E-2</v>
      </c>
      <c r="D289" s="4">
        <v>4.7422000000000006E-2</v>
      </c>
      <c r="E289" s="4">
        <v>3.0341E-2</v>
      </c>
      <c r="F289" s="4">
        <v>0.130666</v>
      </c>
      <c r="G289" s="5">
        <v>13.02</v>
      </c>
      <c r="H289" s="4">
        <v>0.24390000000000001</v>
      </c>
      <c r="I289" s="4">
        <v>0.35780000000000001</v>
      </c>
      <c r="J289" s="4">
        <v>0.3982</v>
      </c>
      <c r="K289" s="3">
        <v>2000</v>
      </c>
      <c r="L289" s="2" t="s">
        <v>19</v>
      </c>
      <c r="M289" s="2" t="s">
        <v>15</v>
      </c>
    </row>
    <row r="290" spans="1:13" ht="16" x14ac:dyDescent="0.2">
      <c r="A290" s="2" t="s">
        <v>312</v>
      </c>
      <c r="B290" s="3">
        <v>265000</v>
      </c>
      <c r="C290" s="4">
        <v>4.8703999999999997E-2</v>
      </c>
      <c r="D290" s="4">
        <v>4.4209999999999999E-2</v>
      </c>
      <c r="E290" s="4">
        <v>3.6121E-2</v>
      </c>
      <c r="F290" s="4">
        <v>0.14041700000000001</v>
      </c>
      <c r="G290" s="5">
        <v>9.34</v>
      </c>
      <c r="H290" s="4">
        <v>0.24890000000000001</v>
      </c>
      <c r="I290" s="4">
        <v>0.32390000000000002</v>
      </c>
      <c r="J290" s="4">
        <v>0.42719999999999997</v>
      </c>
      <c r="K290" s="3">
        <v>15000</v>
      </c>
      <c r="L290" s="2" t="s">
        <v>19</v>
      </c>
      <c r="M290" s="2" t="s">
        <v>15</v>
      </c>
    </row>
    <row r="291" spans="1:13" ht="16" x14ac:dyDescent="0.2">
      <c r="A291" s="2" t="s">
        <v>313</v>
      </c>
      <c r="B291" s="3">
        <v>181000</v>
      </c>
      <c r="C291" s="4">
        <v>5.2441000000000002E-2</v>
      </c>
      <c r="D291" s="4">
        <v>4.5003000000000001E-2</v>
      </c>
      <c r="E291" s="4">
        <v>3.7970999999999998E-2</v>
      </c>
      <c r="F291" s="4">
        <v>0.14681</v>
      </c>
      <c r="G291" s="5">
        <v>4.28</v>
      </c>
      <c r="H291" s="4">
        <v>0.29339999999999999</v>
      </c>
      <c r="I291" s="4">
        <v>0.40979999999999994</v>
      </c>
      <c r="J291" s="4">
        <v>0.29680000000000001</v>
      </c>
      <c r="K291" s="3">
        <v>4000000</v>
      </c>
      <c r="L291" s="2" t="s">
        <v>17</v>
      </c>
      <c r="M291" s="2" t="s">
        <v>15</v>
      </c>
    </row>
    <row r="292" spans="1:13" ht="16" x14ac:dyDescent="0.2">
      <c r="A292" s="2" t="s">
        <v>314</v>
      </c>
      <c r="B292" s="3">
        <v>207000</v>
      </c>
      <c r="C292" s="4">
        <v>5.4347000000000006E-2</v>
      </c>
      <c r="D292" s="4">
        <v>4.5528000000000006E-2</v>
      </c>
      <c r="E292" s="4">
        <v>3.7041999999999999E-2</v>
      </c>
      <c r="F292" s="4">
        <v>0.14818699999999999</v>
      </c>
      <c r="G292" s="5">
        <v>2.38</v>
      </c>
      <c r="H292" s="4">
        <v>0.27949999999999997</v>
      </c>
      <c r="I292" s="4">
        <v>0.38170000000000004</v>
      </c>
      <c r="J292" s="4">
        <v>0.33880000000000005</v>
      </c>
      <c r="K292" s="3">
        <v>4000000</v>
      </c>
      <c r="L292" s="2" t="s">
        <v>19</v>
      </c>
      <c r="M292" s="2" t="s">
        <v>15</v>
      </c>
    </row>
    <row r="293" spans="1:13" ht="16" x14ac:dyDescent="0.2">
      <c r="A293" s="2" t="s">
        <v>315</v>
      </c>
      <c r="B293" s="3">
        <v>138523</v>
      </c>
      <c r="C293" s="4">
        <v>5.0563000000000004E-2</v>
      </c>
      <c r="D293" s="4">
        <v>4.5296000000000003E-2</v>
      </c>
      <c r="E293" s="4">
        <v>3.5525000000000001E-2</v>
      </c>
      <c r="F293" s="4">
        <v>0.14263000000000001</v>
      </c>
      <c r="G293" s="5">
        <v>3.14</v>
      </c>
      <c r="H293" s="4">
        <v>0.2777</v>
      </c>
      <c r="I293" s="4">
        <v>0.37659999999999999</v>
      </c>
      <c r="J293" s="4">
        <v>0.34579700000000002</v>
      </c>
      <c r="K293" s="3">
        <v>4000000</v>
      </c>
      <c r="L293" s="2" t="s">
        <v>17</v>
      </c>
      <c r="M293" s="2" t="s">
        <v>15</v>
      </c>
    </row>
    <row r="294" spans="1:13" ht="16" x14ac:dyDescent="0.2">
      <c r="A294" s="2" t="s">
        <v>316</v>
      </c>
      <c r="B294" s="3">
        <v>160000</v>
      </c>
      <c r="C294" s="4">
        <v>4.6155000000000002E-2</v>
      </c>
      <c r="D294" s="4">
        <v>4.5887000000000004E-2</v>
      </c>
      <c r="E294" s="4">
        <v>3.3963E-2</v>
      </c>
      <c r="F294" s="4">
        <v>0.13728899999999999</v>
      </c>
      <c r="G294" s="5">
        <v>9.15</v>
      </c>
      <c r="H294" s="4">
        <v>0.23929999999999998</v>
      </c>
      <c r="I294" s="4">
        <v>0.30210000000000004</v>
      </c>
      <c r="J294" s="4">
        <v>0.45860000000000001</v>
      </c>
      <c r="K294" s="3">
        <v>3300000</v>
      </c>
      <c r="L294" s="2" t="s">
        <v>17</v>
      </c>
      <c r="M294" s="2" t="s">
        <v>15</v>
      </c>
    </row>
    <row r="295" spans="1:13" ht="16" x14ac:dyDescent="0.2">
      <c r="A295" s="2" t="s">
        <v>317</v>
      </c>
      <c r="B295" s="3">
        <v>169000</v>
      </c>
      <c r="C295" s="4">
        <v>4.5217E-2</v>
      </c>
      <c r="D295" s="4">
        <v>4.4135999999999995E-2</v>
      </c>
      <c r="E295" s="4">
        <v>3.4520000000000002E-2</v>
      </c>
      <c r="F295" s="4">
        <v>0.13505300000000001</v>
      </c>
      <c r="G295" s="5">
        <v>13.01</v>
      </c>
      <c r="H295" s="4">
        <v>0.23780000000000001</v>
      </c>
      <c r="I295" s="4">
        <v>0.31219999999999998</v>
      </c>
      <c r="J295" s="4">
        <v>0.45</v>
      </c>
      <c r="K295" s="3">
        <v>119000</v>
      </c>
      <c r="L295" s="2" t="s">
        <v>19</v>
      </c>
      <c r="M295" s="2" t="s">
        <v>15</v>
      </c>
    </row>
    <row r="296" spans="1:13" ht="16" x14ac:dyDescent="0.2">
      <c r="A296" s="2" t="s">
        <v>318</v>
      </c>
      <c r="B296" s="3">
        <v>554000</v>
      </c>
      <c r="C296" s="4">
        <v>4.2373000000000001E-2</v>
      </c>
      <c r="D296" s="4">
        <v>4.2738999999999999E-2</v>
      </c>
      <c r="E296" s="4">
        <v>3.4085000000000004E-2</v>
      </c>
      <c r="F296" s="4">
        <v>0.13017400000000001</v>
      </c>
      <c r="G296" s="5">
        <v>9.2200000000000006</v>
      </c>
      <c r="H296" s="4">
        <v>0.23600000000000002</v>
      </c>
      <c r="I296" s="4">
        <v>0.31469999999999998</v>
      </c>
      <c r="J296" s="4">
        <v>0.44929999999999998</v>
      </c>
      <c r="K296" s="3">
        <v>2000</v>
      </c>
      <c r="L296" s="2" t="s">
        <v>19</v>
      </c>
      <c r="M296" s="2" t="s">
        <v>15</v>
      </c>
    </row>
    <row r="297" spans="1:13" ht="16" x14ac:dyDescent="0.2">
      <c r="A297" s="2" t="s">
        <v>319</v>
      </c>
      <c r="B297" s="3">
        <v>115000</v>
      </c>
      <c r="C297" s="4">
        <v>4.3757999999999998E-2</v>
      </c>
      <c r="D297" s="4">
        <v>4.5515999999999994E-2</v>
      </c>
      <c r="E297" s="4">
        <v>3.2173E-2</v>
      </c>
      <c r="F297" s="4">
        <v>0.132411</v>
      </c>
      <c r="G297" s="5">
        <v>11.73</v>
      </c>
      <c r="H297" s="4">
        <v>0.28239999999999998</v>
      </c>
      <c r="I297" s="4">
        <v>0.4113</v>
      </c>
      <c r="J297" s="4">
        <v>0.30640000000000001</v>
      </c>
      <c r="K297" s="3">
        <v>139000</v>
      </c>
      <c r="L297" s="2" t="s">
        <v>17</v>
      </c>
      <c r="M297" s="2" t="s">
        <v>15</v>
      </c>
    </row>
    <row r="298" spans="1:13" ht="16" x14ac:dyDescent="0.2">
      <c r="A298" s="2" t="s">
        <v>320</v>
      </c>
      <c r="B298" s="3">
        <v>119000</v>
      </c>
      <c r="C298" s="4">
        <v>4.3656E-2</v>
      </c>
      <c r="D298" s="4">
        <v>4.5646000000000006E-2</v>
      </c>
      <c r="E298" s="4">
        <v>3.2177999999999998E-2</v>
      </c>
      <c r="F298" s="4">
        <v>0.13231199999999999</v>
      </c>
      <c r="G298" s="5">
        <v>4.3600000000000003</v>
      </c>
      <c r="H298" s="4">
        <v>0.26940000000000003</v>
      </c>
      <c r="I298" s="4">
        <v>0.37790000000000001</v>
      </c>
      <c r="J298" s="4">
        <v>0.35270000000000001</v>
      </c>
      <c r="K298" s="3">
        <v>780000</v>
      </c>
      <c r="L298" s="2" t="s">
        <v>19</v>
      </c>
      <c r="M298" s="2" t="s">
        <v>15</v>
      </c>
    </row>
    <row r="299" spans="1:13" ht="16" x14ac:dyDescent="0.2">
      <c r="A299" s="2" t="s">
        <v>321</v>
      </c>
      <c r="B299" s="3">
        <v>122904</v>
      </c>
      <c r="C299" s="4">
        <v>4.4231999999999994E-2</v>
      </c>
      <c r="D299" s="4">
        <v>4.5728999999999999E-2</v>
      </c>
      <c r="E299" s="4">
        <v>3.1326E-2</v>
      </c>
      <c r="F299" s="4">
        <v>0.13214000000000001</v>
      </c>
      <c r="G299" s="5">
        <v>7.1</v>
      </c>
      <c r="H299" s="4">
        <v>0.27479999999999999</v>
      </c>
      <c r="I299" s="4">
        <v>0.36579999999999996</v>
      </c>
      <c r="J299" s="4">
        <v>0.35935</v>
      </c>
      <c r="K299" s="3">
        <v>630000</v>
      </c>
      <c r="L299" s="2" t="s">
        <v>17</v>
      </c>
      <c r="M299" s="2" t="s">
        <v>15</v>
      </c>
    </row>
    <row r="300" spans="1:13" ht="16" x14ac:dyDescent="0.2">
      <c r="A300" s="2" t="s">
        <v>322</v>
      </c>
      <c r="B300" s="3">
        <v>212000</v>
      </c>
      <c r="C300" s="4">
        <v>4.4225E-2</v>
      </c>
      <c r="D300" s="4">
        <v>4.5068000000000004E-2</v>
      </c>
      <c r="E300" s="4">
        <v>3.3179E-2</v>
      </c>
      <c r="F300" s="4">
        <v>0.13355499999999998</v>
      </c>
      <c r="G300" s="5">
        <v>6.13</v>
      </c>
      <c r="H300" s="4">
        <v>0.24249999999999999</v>
      </c>
      <c r="I300" s="4">
        <v>0.31489999999999996</v>
      </c>
      <c r="J300" s="4">
        <v>0.44259999999999999</v>
      </c>
      <c r="K300" s="3">
        <v>54000</v>
      </c>
      <c r="L300" s="2" t="s">
        <v>17</v>
      </c>
      <c r="M300" s="2" t="s">
        <v>15</v>
      </c>
    </row>
    <row r="301" spans="1:13" ht="16" x14ac:dyDescent="0.2">
      <c r="A301" s="2" t="s">
        <v>323</v>
      </c>
      <c r="B301" s="3">
        <v>747000</v>
      </c>
      <c r="C301" s="4">
        <v>5.4206000000000004E-2</v>
      </c>
      <c r="D301" s="4">
        <v>4.2666000000000003E-2</v>
      </c>
      <c r="E301" s="4">
        <v>3.0758000000000001E-2</v>
      </c>
      <c r="F301" s="4">
        <v>0.13830399999999998</v>
      </c>
      <c r="G301" s="5">
        <v>14.07</v>
      </c>
      <c r="H301" s="4">
        <v>0.21179999999999999</v>
      </c>
      <c r="I301" s="4">
        <v>0.31989999999999996</v>
      </c>
      <c r="J301" s="4">
        <v>0.46840000000000004</v>
      </c>
      <c r="K301" s="3">
        <v>47000</v>
      </c>
      <c r="L301" s="2" t="s">
        <v>19</v>
      </c>
      <c r="M301" s="2" t="s">
        <v>15</v>
      </c>
    </row>
    <row r="302" spans="1:13" ht="16" x14ac:dyDescent="0.2">
      <c r="A302" s="2" t="s">
        <v>324</v>
      </c>
      <c r="B302" s="3">
        <v>285000</v>
      </c>
      <c r="C302" s="4">
        <v>4.1158E-2</v>
      </c>
      <c r="D302" s="4">
        <v>4.3761000000000001E-2</v>
      </c>
      <c r="E302" s="4">
        <v>3.2240000000000005E-2</v>
      </c>
      <c r="F302" s="4">
        <v>0.128079</v>
      </c>
      <c r="G302" s="5">
        <v>6.75</v>
      </c>
      <c r="H302" s="4">
        <v>0.25129999999999997</v>
      </c>
      <c r="I302" s="4">
        <v>0.33179999999999998</v>
      </c>
      <c r="J302" s="4">
        <v>0.41700000000000004</v>
      </c>
      <c r="K302" s="3">
        <v>2000</v>
      </c>
      <c r="L302" s="2" t="s">
        <v>19</v>
      </c>
      <c r="M302" s="2" t="s">
        <v>15</v>
      </c>
    </row>
    <row r="303" spans="1:13" ht="16" x14ac:dyDescent="0.2">
      <c r="A303" s="2" t="s">
        <v>325</v>
      </c>
      <c r="B303" s="3">
        <v>196000</v>
      </c>
      <c r="C303" s="4">
        <v>4.6521E-2</v>
      </c>
      <c r="D303" s="4">
        <v>4.5545000000000002E-2</v>
      </c>
      <c r="E303" s="4">
        <v>3.3652000000000001E-2</v>
      </c>
      <c r="F303" s="4">
        <v>0.13680799999999999</v>
      </c>
      <c r="G303" s="5">
        <v>11.46</v>
      </c>
      <c r="H303" s="4">
        <v>0.28110000000000002</v>
      </c>
      <c r="I303" s="4">
        <v>0.39890000000000003</v>
      </c>
      <c r="J303" s="4">
        <v>0.32</v>
      </c>
      <c r="K303" s="3">
        <v>13000</v>
      </c>
      <c r="L303" s="2" t="s">
        <v>17</v>
      </c>
      <c r="M303" s="2" t="s">
        <v>15</v>
      </c>
    </row>
    <row r="304" spans="1:13" ht="16" x14ac:dyDescent="0.2">
      <c r="A304" s="2" t="s">
        <v>326</v>
      </c>
      <c r="B304" s="3">
        <v>225000</v>
      </c>
      <c r="C304" s="4">
        <v>4.4463000000000003E-2</v>
      </c>
      <c r="D304" s="4">
        <v>4.6054000000000005E-2</v>
      </c>
      <c r="E304" s="4">
        <v>3.3311E-2</v>
      </c>
      <c r="F304" s="4">
        <v>0.13481299999999999</v>
      </c>
      <c r="G304" s="5">
        <v>11.23</v>
      </c>
      <c r="H304" s="4">
        <v>0.27899999999999997</v>
      </c>
      <c r="I304" s="4">
        <v>0.3725</v>
      </c>
      <c r="J304" s="4">
        <v>0.34840000000000004</v>
      </c>
      <c r="K304" s="3">
        <v>65000</v>
      </c>
      <c r="L304" s="2" t="s">
        <v>19</v>
      </c>
      <c r="M304" s="2" t="s">
        <v>15</v>
      </c>
    </row>
    <row r="305" spans="1:13" ht="16" x14ac:dyDescent="0.2">
      <c r="A305" s="2" t="s">
        <v>327</v>
      </c>
      <c r="B305" s="3">
        <v>180860</v>
      </c>
      <c r="C305" s="4">
        <v>4.5031000000000002E-2</v>
      </c>
      <c r="D305" s="4">
        <v>4.582E-2</v>
      </c>
      <c r="E305" s="4">
        <v>3.3519E-2</v>
      </c>
      <c r="F305" s="4">
        <v>0.13544999999999999</v>
      </c>
      <c r="G305" s="5">
        <v>10.33</v>
      </c>
      <c r="H305" s="4">
        <v>0.28199999999999997</v>
      </c>
      <c r="I305" s="4">
        <v>0.36829999999999996</v>
      </c>
      <c r="J305" s="4">
        <v>0.34972599999999998</v>
      </c>
      <c r="K305" s="3">
        <v>9000</v>
      </c>
      <c r="L305" s="2" t="s">
        <v>17</v>
      </c>
      <c r="M305" s="2" t="s">
        <v>15</v>
      </c>
    </row>
    <row r="306" spans="1:13" ht="16" x14ac:dyDescent="0.2">
      <c r="A306" s="2" t="s">
        <v>328</v>
      </c>
      <c r="B306" s="3">
        <v>202000</v>
      </c>
      <c r="C306" s="4">
        <v>4.3884999999999993E-2</v>
      </c>
      <c r="D306" s="4">
        <v>4.5946999999999995E-2</v>
      </c>
      <c r="E306" s="4">
        <v>2.9731E-2</v>
      </c>
      <c r="F306" s="4">
        <v>0.13040599999999999</v>
      </c>
      <c r="G306" s="5">
        <v>7.19</v>
      </c>
      <c r="H306" s="4">
        <v>0.21640000000000001</v>
      </c>
      <c r="I306" s="4">
        <v>0.29430000000000001</v>
      </c>
      <c r="J306" s="4">
        <v>0.48930000000000001</v>
      </c>
      <c r="K306" s="3">
        <v>19000</v>
      </c>
      <c r="L306" s="2" t="s">
        <v>17</v>
      </c>
      <c r="M306" s="2" t="s">
        <v>15</v>
      </c>
    </row>
    <row r="307" spans="1:13" ht="16" x14ac:dyDescent="0.2">
      <c r="A307" s="2" t="s">
        <v>329</v>
      </c>
      <c r="B307" s="3">
        <v>369000</v>
      </c>
      <c r="C307" s="4">
        <v>4.8329000000000004E-2</v>
      </c>
      <c r="D307" s="4">
        <v>4.4569999999999999E-2</v>
      </c>
      <c r="E307" s="4">
        <v>2.8214000000000003E-2</v>
      </c>
      <c r="F307" s="4">
        <v>0.131744</v>
      </c>
      <c r="G307" s="5">
        <v>12.17</v>
      </c>
      <c r="H307" s="4">
        <v>0.20670000000000002</v>
      </c>
      <c r="I307" s="4">
        <v>0.2974</v>
      </c>
      <c r="J307" s="4">
        <v>0.496</v>
      </c>
      <c r="K307" s="3">
        <v>6000</v>
      </c>
      <c r="L307" s="2" t="s">
        <v>19</v>
      </c>
      <c r="M307" s="2" t="s">
        <v>15</v>
      </c>
    </row>
    <row r="308" spans="1:13" ht="16" x14ac:dyDescent="0.2">
      <c r="A308" s="2" t="s">
        <v>330</v>
      </c>
      <c r="B308" s="3">
        <v>143000</v>
      </c>
      <c r="C308" s="4">
        <v>4.3198E-2</v>
      </c>
      <c r="D308" s="4">
        <v>4.5978000000000005E-2</v>
      </c>
      <c r="E308" s="4">
        <v>3.1881E-2</v>
      </c>
      <c r="F308" s="4">
        <v>0.13222</v>
      </c>
      <c r="G308" s="5">
        <v>11.02</v>
      </c>
      <c r="H308" s="4">
        <v>0.25780000000000003</v>
      </c>
      <c r="I308" s="4">
        <v>0.3957</v>
      </c>
      <c r="J308" s="4">
        <v>0.34649999999999997</v>
      </c>
      <c r="K308" s="3">
        <v>18000</v>
      </c>
      <c r="L308" s="2" t="s">
        <v>19</v>
      </c>
      <c r="M308" s="2" t="s">
        <v>15</v>
      </c>
    </row>
    <row r="309" spans="1:13" ht="16" x14ac:dyDescent="0.2">
      <c r="A309" s="2" t="s">
        <v>331</v>
      </c>
      <c r="B309" s="3">
        <v>117000</v>
      </c>
      <c r="C309" s="4">
        <v>4.4545000000000001E-2</v>
      </c>
      <c r="D309" s="4">
        <v>4.6013999999999999E-2</v>
      </c>
      <c r="E309" s="4">
        <v>3.3083999999999995E-2</v>
      </c>
      <c r="F309" s="4">
        <v>0.134743</v>
      </c>
      <c r="G309" s="5">
        <v>11.53</v>
      </c>
      <c r="H309" s="4">
        <v>0.26700000000000002</v>
      </c>
      <c r="I309" s="4">
        <v>0.41320000000000001</v>
      </c>
      <c r="J309" s="4">
        <v>0.31980000000000003</v>
      </c>
      <c r="K309" s="3">
        <v>3000</v>
      </c>
      <c r="L309" s="2" t="s">
        <v>17</v>
      </c>
      <c r="M309" s="2" t="s">
        <v>15</v>
      </c>
    </row>
    <row r="310" spans="1:13" ht="16" x14ac:dyDescent="0.2">
      <c r="A310" s="2" t="s">
        <v>332</v>
      </c>
      <c r="B310" s="3">
        <v>107000</v>
      </c>
      <c r="C310" s="4">
        <v>4.4118999999999998E-2</v>
      </c>
      <c r="D310" s="4">
        <v>4.5909000000000005E-2</v>
      </c>
      <c r="E310" s="4">
        <v>3.1904000000000002E-2</v>
      </c>
      <c r="F310" s="4">
        <v>0.13277</v>
      </c>
      <c r="G310" s="5">
        <v>8.65</v>
      </c>
      <c r="H310" s="4">
        <v>0.26090000000000002</v>
      </c>
      <c r="I310" s="4">
        <v>0.39319999999999999</v>
      </c>
      <c r="J310" s="4">
        <v>0.3458</v>
      </c>
      <c r="K310" s="3">
        <v>1000</v>
      </c>
      <c r="L310" s="2" t="s">
        <v>19</v>
      </c>
      <c r="M310" s="2" t="s">
        <v>15</v>
      </c>
    </row>
    <row r="311" spans="1:13" ht="16" x14ac:dyDescent="0.2">
      <c r="A311" s="2" t="s">
        <v>333</v>
      </c>
      <c r="B311" s="3">
        <v>122760</v>
      </c>
      <c r="C311" s="4">
        <v>4.4554000000000003E-2</v>
      </c>
      <c r="D311" s="4">
        <v>4.6062000000000006E-2</v>
      </c>
      <c r="E311" s="4">
        <v>3.1206999999999999E-2</v>
      </c>
      <c r="F311" s="4">
        <v>0.13269999999999998</v>
      </c>
      <c r="G311" s="5">
        <v>8.57</v>
      </c>
      <c r="H311" s="4">
        <v>0.25</v>
      </c>
      <c r="I311" s="4">
        <v>0.39770000000000005</v>
      </c>
      <c r="J311" s="4">
        <v>0.35231400000000002</v>
      </c>
      <c r="K311" s="3">
        <v>3000</v>
      </c>
      <c r="L311" s="2" t="s">
        <v>17</v>
      </c>
      <c r="M311" s="2" t="s">
        <v>15</v>
      </c>
    </row>
    <row r="312" spans="1:13" ht="16" x14ac:dyDescent="0.2">
      <c r="A312" s="2" t="s">
        <v>334</v>
      </c>
      <c r="B312" s="3">
        <v>183000</v>
      </c>
      <c r="C312" s="4">
        <v>4.2537999999999999E-2</v>
      </c>
      <c r="D312" s="4">
        <v>4.6093000000000002E-2</v>
      </c>
      <c r="E312" s="4">
        <v>3.0485999999999999E-2</v>
      </c>
      <c r="F312" s="4">
        <v>0.13004499999999999</v>
      </c>
      <c r="G312" s="5">
        <v>10.92</v>
      </c>
      <c r="H312" s="4">
        <v>0.26050000000000001</v>
      </c>
      <c r="I312" s="4">
        <v>0.37079999999999996</v>
      </c>
      <c r="J312" s="4">
        <v>0.36869999999999997</v>
      </c>
      <c r="K312" s="3">
        <v>7000</v>
      </c>
      <c r="L312" s="2" t="s">
        <v>17</v>
      </c>
      <c r="M312" s="2" t="s">
        <v>15</v>
      </c>
    </row>
    <row r="313" spans="1:13" ht="16" x14ac:dyDescent="0.2">
      <c r="A313" s="2" t="s">
        <v>335</v>
      </c>
      <c r="B313" s="3">
        <v>188000</v>
      </c>
      <c r="C313" s="4">
        <v>4.3487999999999999E-2</v>
      </c>
      <c r="D313" s="4">
        <v>4.5952E-2</v>
      </c>
      <c r="E313" s="4">
        <v>3.0585000000000001E-2</v>
      </c>
      <c r="F313" s="4">
        <v>0.13103400000000001</v>
      </c>
      <c r="G313" s="5">
        <v>10.17</v>
      </c>
      <c r="H313" s="4">
        <v>0.24829999999999999</v>
      </c>
      <c r="I313" s="4">
        <v>0.37520000000000003</v>
      </c>
      <c r="J313" s="4">
        <v>0.3765</v>
      </c>
      <c r="K313" s="3">
        <v>2000</v>
      </c>
      <c r="L313" s="2" t="s">
        <v>19</v>
      </c>
      <c r="M313" s="2" t="s">
        <v>15</v>
      </c>
    </row>
    <row r="314" spans="1:13" ht="16" x14ac:dyDescent="0.2">
      <c r="A314" s="2" t="s">
        <v>336</v>
      </c>
      <c r="B314" s="3">
        <v>206000</v>
      </c>
      <c r="C314" s="4">
        <v>4.4471999999999998E-2</v>
      </c>
      <c r="D314" s="4">
        <v>4.6438E-2</v>
      </c>
      <c r="E314" s="4">
        <v>3.2964E-2</v>
      </c>
      <c r="F314" s="4">
        <v>0.13520499999999999</v>
      </c>
      <c r="G314" s="5">
        <v>9.9600000000000009</v>
      </c>
      <c r="H314" s="4">
        <v>0.25069999999999998</v>
      </c>
      <c r="I314" s="4">
        <v>0.37549999999999994</v>
      </c>
      <c r="J314" s="4">
        <v>0.37380000000000002</v>
      </c>
      <c r="K314" s="3">
        <v>2000</v>
      </c>
      <c r="L314" s="2" t="s">
        <v>19</v>
      </c>
      <c r="M314" s="2" t="s">
        <v>15</v>
      </c>
    </row>
    <row r="315" spans="1:13" ht="16" x14ac:dyDescent="0.2">
      <c r="A315" s="2" t="s">
        <v>337</v>
      </c>
      <c r="B315" s="3">
        <v>16000</v>
      </c>
      <c r="C315" s="4">
        <v>4.0587999999999999E-2</v>
      </c>
      <c r="D315" s="4">
        <v>4.7502000000000003E-2</v>
      </c>
      <c r="E315" s="4">
        <v>3.4536999999999998E-2</v>
      </c>
      <c r="F315" s="4">
        <v>0.13403899999999999</v>
      </c>
      <c r="G315" s="5">
        <v>10.4</v>
      </c>
      <c r="H315" s="4">
        <v>0.25609999999999999</v>
      </c>
      <c r="I315" s="4">
        <v>0.37109999999999999</v>
      </c>
      <c r="J315" s="4">
        <v>0.37280000000000002</v>
      </c>
      <c r="K315" s="3">
        <v>19000</v>
      </c>
      <c r="L315" s="2" t="s">
        <v>17</v>
      </c>
      <c r="M315" s="2" t="s">
        <v>15</v>
      </c>
    </row>
    <row r="316" spans="1:13" ht="16" x14ac:dyDescent="0.2">
      <c r="A316" s="2" t="s">
        <v>338</v>
      </c>
      <c r="B316" s="3">
        <v>153000</v>
      </c>
      <c r="C316" s="4">
        <v>4.4785000000000005E-2</v>
      </c>
      <c r="D316" s="4">
        <v>4.8291000000000001E-2</v>
      </c>
      <c r="E316" s="4">
        <v>3.2726000000000005E-2</v>
      </c>
      <c r="F316" s="4">
        <v>0.13699700000000001</v>
      </c>
      <c r="G316" s="5">
        <v>9.57</v>
      </c>
      <c r="H316" s="4">
        <v>0.2631</v>
      </c>
      <c r="I316" s="4">
        <v>0.35880000000000001</v>
      </c>
      <c r="J316" s="4">
        <v>0.37810000000000005</v>
      </c>
      <c r="K316" s="3">
        <v>200000</v>
      </c>
      <c r="L316" s="2" t="s">
        <v>19</v>
      </c>
      <c r="M316" s="2" t="s">
        <v>15</v>
      </c>
    </row>
    <row r="317" spans="1:13" ht="16" x14ac:dyDescent="0.2">
      <c r="A317" s="2" t="s">
        <v>339</v>
      </c>
      <c r="B317" s="3">
        <v>148148</v>
      </c>
      <c r="C317" s="4">
        <v>4.3257999999999998E-2</v>
      </c>
      <c r="D317" s="4">
        <v>4.8255999999999993E-2</v>
      </c>
      <c r="E317" s="4">
        <v>3.2730000000000002E-2</v>
      </c>
      <c r="F317" s="4">
        <v>0.13552</v>
      </c>
      <c r="G317" s="5">
        <v>10.62</v>
      </c>
      <c r="H317" s="4">
        <v>0.26280000000000003</v>
      </c>
      <c r="I317" s="4">
        <v>0.376</v>
      </c>
      <c r="J317" s="4">
        <v>0.36117400000000005</v>
      </c>
      <c r="K317" s="3">
        <v>9000</v>
      </c>
      <c r="L317" s="2" t="s">
        <v>17</v>
      </c>
      <c r="M317" s="2" t="s">
        <v>15</v>
      </c>
    </row>
    <row r="318" spans="1:13" ht="16" x14ac:dyDescent="0.2">
      <c r="A318" s="2" t="s">
        <v>340</v>
      </c>
      <c r="B318" s="3">
        <v>148000</v>
      </c>
      <c r="C318" s="4">
        <v>4.2268E-2</v>
      </c>
      <c r="D318" s="4">
        <v>4.7690999999999997E-2</v>
      </c>
      <c r="E318" s="4">
        <v>3.1421999999999999E-2</v>
      </c>
      <c r="F318" s="4">
        <v>0.132605</v>
      </c>
      <c r="G318" s="5">
        <v>9.51</v>
      </c>
      <c r="H318" s="4">
        <v>0.25180000000000002</v>
      </c>
      <c r="I318" s="4">
        <v>0.34789999999999999</v>
      </c>
      <c r="J318" s="4">
        <v>0.40029999999999999</v>
      </c>
      <c r="K318" s="3">
        <v>77000</v>
      </c>
      <c r="L318" s="2" t="s">
        <v>17</v>
      </c>
      <c r="M318" s="2" t="s">
        <v>15</v>
      </c>
    </row>
    <row r="319" spans="1:13" ht="16" x14ac:dyDescent="0.2">
      <c r="A319" s="2" t="s">
        <v>341</v>
      </c>
      <c r="B319" s="3">
        <v>133000</v>
      </c>
      <c r="C319" s="4">
        <v>4.4660999999999999E-2</v>
      </c>
      <c r="D319" s="4">
        <v>4.8064999999999997E-2</v>
      </c>
      <c r="E319" s="4">
        <v>3.1800999999999996E-2</v>
      </c>
      <c r="F319" s="4">
        <v>0.13592399999999999</v>
      </c>
      <c r="G319" s="5">
        <v>12.38</v>
      </c>
      <c r="H319" s="4">
        <v>0.24879999999999999</v>
      </c>
      <c r="I319" s="4">
        <v>0.371</v>
      </c>
      <c r="J319" s="4">
        <v>0.38020000000000004</v>
      </c>
      <c r="K319" s="3">
        <v>11000</v>
      </c>
      <c r="L319" s="2" t="s">
        <v>19</v>
      </c>
      <c r="M319" s="2" t="s">
        <v>15</v>
      </c>
    </row>
    <row r="320" spans="1:13" ht="16" x14ac:dyDescent="0.2">
      <c r="A320" s="2" t="s">
        <v>342</v>
      </c>
      <c r="B320" s="3">
        <v>89000</v>
      </c>
      <c r="C320" s="4">
        <v>3.9275000000000004E-2</v>
      </c>
      <c r="D320" s="4">
        <v>4.6349999999999995E-2</v>
      </c>
      <c r="E320" s="4">
        <v>3.2597000000000001E-2</v>
      </c>
      <c r="F320" s="4">
        <v>0.12948499999999999</v>
      </c>
      <c r="G320" s="5">
        <v>12.34</v>
      </c>
      <c r="H320" s="4">
        <v>0.25239999999999996</v>
      </c>
      <c r="I320" s="4">
        <v>0.37079999999999996</v>
      </c>
      <c r="J320" s="4">
        <v>0.37680000000000002</v>
      </c>
      <c r="K320" s="3">
        <v>1000</v>
      </c>
      <c r="L320" s="2" t="s">
        <v>19</v>
      </c>
      <c r="M320" s="2" t="s">
        <v>15</v>
      </c>
    </row>
    <row r="321" spans="1:13" ht="16" x14ac:dyDescent="0.2">
      <c r="A321" s="2" t="s">
        <v>343</v>
      </c>
      <c r="B321" s="3">
        <v>76000</v>
      </c>
      <c r="C321" s="4">
        <v>4.2752999999999999E-2</v>
      </c>
      <c r="D321" s="4">
        <v>4.6687000000000006E-2</v>
      </c>
      <c r="E321" s="4">
        <v>3.3031999999999999E-2</v>
      </c>
      <c r="F321" s="4">
        <v>0.13364900000000002</v>
      </c>
      <c r="G321" s="5">
        <v>10.6</v>
      </c>
      <c r="H321" s="4">
        <v>0.26350000000000001</v>
      </c>
      <c r="I321" s="4">
        <v>0.38429999999999997</v>
      </c>
      <c r="J321" s="4">
        <v>0.35220000000000001</v>
      </c>
      <c r="K321" s="3">
        <v>26000</v>
      </c>
      <c r="L321" s="2" t="s">
        <v>17</v>
      </c>
      <c r="M321" s="2" t="s">
        <v>15</v>
      </c>
    </row>
    <row r="322" spans="1:13" ht="16" x14ac:dyDescent="0.2">
      <c r="A322" s="2" t="s">
        <v>344</v>
      </c>
      <c r="B322" s="3">
        <v>52000</v>
      </c>
      <c r="C322" s="4">
        <v>4.1162999999999998E-2</v>
      </c>
      <c r="D322" s="4">
        <v>4.7350000000000003E-2</v>
      </c>
      <c r="E322" s="4">
        <v>3.3211999999999998E-2</v>
      </c>
      <c r="F322" s="4">
        <v>0.132853</v>
      </c>
      <c r="G322" s="5">
        <v>12.85</v>
      </c>
      <c r="H322" s="4">
        <v>0.26750000000000002</v>
      </c>
      <c r="I322" s="4">
        <v>0.37509999999999999</v>
      </c>
      <c r="J322" s="4">
        <v>0.3574</v>
      </c>
      <c r="K322" s="3">
        <v>1000</v>
      </c>
      <c r="L322" s="2" t="s">
        <v>19</v>
      </c>
      <c r="M322" s="2" t="s">
        <v>15</v>
      </c>
    </row>
    <row r="323" spans="1:13" ht="16" x14ac:dyDescent="0.2">
      <c r="A323" s="2" t="s">
        <v>345</v>
      </c>
      <c r="B323" s="3">
        <v>39738</v>
      </c>
      <c r="C323" s="4">
        <v>4.1288999999999999E-2</v>
      </c>
      <c r="D323" s="4">
        <v>4.7149000000000003E-2</v>
      </c>
      <c r="E323" s="4">
        <v>3.2862000000000002E-2</v>
      </c>
      <c r="F323" s="4">
        <v>0.13244</v>
      </c>
      <c r="G323" s="5">
        <v>13.06</v>
      </c>
      <c r="H323" s="4">
        <v>0.26019999999999999</v>
      </c>
      <c r="I323" s="4">
        <v>0.37790000000000001</v>
      </c>
      <c r="J323" s="4">
        <v>0.36196199999999995</v>
      </c>
      <c r="K323" s="3">
        <v>2000</v>
      </c>
      <c r="L323" s="2" t="s">
        <v>17</v>
      </c>
      <c r="M323" s="2" t="s">
        <v>15</v>
      </c>
    </row>
    <row r="324" spans="1:13" ht="16" x14ac:dyDescent="0.2">
      <c r="A324" s="2" t="s">
        <v>346</v>
      </c>
      <c r="B324" s="3">
        <v>49000</v>
      </c>
      <c r="C324" s="4">
        <v>4.0487000000000002E-2</v>
      </c>
      <c r="D324" s="4">
        <v>4.6971999999999993E-2</v>
      </c>
      <c r="E324" s="4">
        <v>3.2464E-2</v>
      </c>
      <c r="F324" s="4">
        <v>0.13114599999999998</v>
      </c>
      <c r="G324" s="5">
        <v>12.42</v>
      </c>
      <c r="H324" s="4">
        <v>0.26539999999999997</v>
      </c>
      <c r="I324" s="4">
        <v>0.36570000000000003</v>
      </c>
      <c r="J324" s="4">
        <v>0.36890000000000001</v>
      </c>
      <c r="K324" s="3">
        <v>3000</v>
      </c>
      <c r="L324" s="2" t="s">
        <v>17</v>
      </c>
      <c r="M324" s="2" t="s">
        <v>15</v>
      </c>
    </row>
    <row r="325" spans="1:13" ht="16" x14ac:dyDescent="0.2">
      <c r="A325" s="2" t="s">
        <v>347</v>
      </c>
      <c r="B325" s="3">
        <v>78000</v>
      </c>
      <c r="C325" s="4">
        <v>4.3621E-2</v>
      </c>
      <c r="D325" s="4">
        <v>4.6349000000000001E-2</v>
      </c>
      <c r="E325" s="4">
        <v>3.0558000000000002E-2</v>
      </c>
      <c r="F325" s="4">
        <v>0.13158600000000001</v>
      </c>
      <c r="G325" s="5">
        <v>11.26</v>
      </c>
      <c r="H325" s="4">
        <v>0.25219999999999998</v>
      </c>
      <c r="I325" s="4">
        <v>0.36409999999999998</v>
      </c>
      <c r="J325" s="4">
        <v>0.38369999999999999</v>
      </c>
      <c r="K325" s="3">
        <v>2000</v>
      </c>
      <c r="L325" s="2" t="s">
        <v>19</v>
      </c>
      <c r="M325" s="2" t="s">
        <v>15</v>
      </c>
    </row>
    <row r="326" spans="1:13" ht="16" x14ac:dyDescent="0.2">
      <c r="A326" s="2" t="s">
        <v>348</v>
      </c>
      <c r="B326" s="3">
        <v>101000</v>
      </c>
      <c r="C326" s="4">
        <v>4.3217999999999999E-2</v>
      </c>
      <c r="D326" s="4">
        <v>4.5988000000000001E-2</v>
      </c>
      <c r="E326" s="4">
        <v>3.2134999999999997E-2</v>
      </c>
      <c r="F326" s="4">
        <v>0.13253199999999998</v>
      </c>
      <c r="G326" s="5">
        <v>9.8000000000000007</v>
      </c>
      <c r="H326" s="4">
        <v>0.25219999999999998</v>
      </c>
      <c r="I326" s="4">
        <v>0.38200000000000001</v>
      </c>
      <c r="J326" s="4">
        <v>0.36579999999999996</v>
      </c>
      <c r="K326" s="3">
        <v>1000</v>
      </c>
      <c r="L326" s="2" t="s">
        <v>19</v>
      </c>
      <c r="M326" s="2" t="s">
        <v>15</v>
      </c>
    </row>
    <row r="327" spans="1:13" ht="16" x14ac:dyDescent="0.2">
      <c r="A327" s="2" t="s">
        <v>349</v>
      </c>
      <c r="B327" s="3">
        <v>119000</v>
      </c>
      <c r="C327" s="4">
        <v>4.6521E-2</v>
      </c>
      <c r="D327" s="4">
        <v>4.5820999999999994E-2</v>
      </c>
      <c r="E327" s="4">
        <v>3.4168999999999998E-2</v>
      </c>
      <c r="F327" s="4">
        <v>0.13767799999999999</v>
      </c>
      <c r="G327" s="5">
        <v>11.84</v>
      </c>
      <c r="H327" s="4">
        <v>0.25790000000000002</v>
      </c>
      <c r="I327" s="4">
        <v>0.3856</v>
      </c>
      <c r="J327" s="4">
        <v>0.35649999999999998</v>
      </c>
      <c r="K327" s="3">
        <v>27000</v>
      </c>
      <c r="L327" s="2" t="s">
        <v>17</v>
      </c>
      <c r="M327" s="2" t="s">
        <v>15</v>
      </c>
    </row>
    <row r="328" spans="1:13" ht="16" x14ac:dyDescent="0.2">
      <c r="A328" s="2" t="s">
        <v>350</v>
      </c>
      <c r="B328" s="3">
        <v>177000</v>
      </c>
      <c r="C328" s="4">
        <v>4.5842000000000001E-2</v>
      </c>
      <c r="D328" s="4">
        <v>4.5778999999999993E-2</v>
      </c>
      <c r="E328" s="4">
        <v>3.3877000000000004E-2</v>
      </c>
      <c r="F328" s="4">
        <v>0.13650200000000001</v>
      </c>
      <c r="G328" s="5">
        <v>10.17</v>
      </c>
      <c r="H328" s="4">
        <v>0.25739999999999996</v>
      </c>
      <c r="I328" s="4">
        <v>0.37060000000000004</v>
      </c>
      <c r="J328" s="4">
        <v>0.37200000000000005</v>
      </c>
      <c r="K328" s="3">
        <v>1000</v>
      </c>
      <c r="L328" s="2" t="s">
        <v>19</v>
      </c>
      <c r="M328" s="2" t="s">
        <v>15</v>
      </c>
    </row>
    <row r="329" spans="1:13" ht="16" x14ac:dyDescent="0.2">
      <c r="A329" s="2" t="s">
        <v>351</v>
      </c>
      <c r="B329" s="3">
        <v>217873</v>
      </c>
      <c r="C329" s="4">
        <v>4.4945000000000006E-2</v>
      </c>
      <c r="D329" s="4">
        <v>4.5753000000000002E-2</v>
      </c>
      <c r="E329" s="4">
        <v>3.3076000000000001E-2</v>
      </c>
      <c r="F329" s="4">
        <v>0.1348</v>
      </c>
      <c r="G329" s="5">
        <v>10.86</v>
      </c>
      <c r="H329" s="4">
        <v>0.2492</v>
      </c>
      <c r="I329" s="4">
        <v>0.36880000000000002</v>
      </c>
      <c r="J329" s="4">
        <v>0.38203999999999999</v>
      </c>
      <c r="K329" s="3">
        <v>2000</v>
      </c>
      <c r="L329" s="2" t="s">
        <v>17</v>
      </c>
      <c r="M329" s="2" t="s">
        <v>15</v>
      </c>
    </row>
    <row r="330" spans="1:13" ht="16" x14ac:dyDescent="0.2">
      <c r="A330" s="2" t="s">
        <v>352</v>
      </c>
      <c r="B330" s="3">
        <v>641000</v>
      </c>
      <c r="C330" s="4">
        <v>8.9438999999999991E-2</v>
      </c>
      <c r="D330" s="4">
        <v>4.3887999999999996E-2</v>
      </c>
      <c r="E330" s="4">
        <v>2.9232999999999999E-2</v>
      </c>
      <c r="F330" s="4">
        <v>0.17346300000000001</v>
      </c>
      <c r="G330" s="5">
        <v>9.9700000000000006</v>
      </c>
      <c r="H330" s="4">
        <v>0.24809999999999999</v>
      </c>
      <c r="I330" s="4">
        <v>0.3286</v>
      </c>
      <c r="J330" s="4">
        <v>0.42330000000000001</v>
      </c>
      <c r="K330" s="3">
        <v>8000</v>
      </c>
      <c r="L330" s="2" t="s">
        <v>17</v>
      </c>
      <c r="M330" s="2" t="s">
        <v>15</v>
      </c>
    </row>
    <row r="331" spans="1:13" ht="16" x14ac:dyDescent="0.2">
      <c r="A331" s="2" t="s">
        <v>353</v>
      </c>
      <c r="B331" s="3">
        <v>231000</v>
      </c>
      <c r="C331" s="4">
        <v>4.5323000000000002E-2</v>
      </c>
      <c r="D331" s="4">
        <v>4.5735999999999999E-2</v>
      </c>
      <c r="E331" s="4">
        <v>3.0790000000000001E-2</v>
      </c>
      <c r="F331" s="4">
        <v>0.13286000000000001</v>
      </c>
      <c r="G331" s="5">
        <v>12.97</v>
      </c>
      <c r="H331" s="4">
        <v>0.23680000000000001</v>
      </c>
      <c r="I331" s="4">
        <v>0.36320000000000002</v>
      </c>
      <c r="J331" s="4">
        <v>0.4</v>
      </c>
      <c r="K331" s="3">
        <v>2000</v>
      </c>
      <c r="L331" s="2" t="s">
        <v>19</v>
      </c>
      <c r="M331" s="2" t="s">
        <v>15</v>
      </c>
    </row>
    <row r="332" spans="1:13" ht="16" x14ac:dyDescent="0.2">
      <c r="A332" s="2" t="s">
        <v>354</v>
      </c>
      <c r="B332" s="3">
        <v>90000</v>
      </c>
      <c r="C332" s="4">
        <v>4.0579999999999998E-2</v>
      </c>
      <c r="D332" s="4">
        <v>4.4861000000000005E-2</v>
      </c>
      <c r="E332" s="4">
        <v>3.2791000000000001E-2</v>
      </c>
      <c r="F332" s="4">
        <v>0.12933700000000001</v>
      </c>
      <c r="G332" s="5">
        <v>15.82</v>
      </c>
      <c r="H332" s="4">
        <v>0.24909999999999999</v>
      </c>
      <c r="I332" s="4">
        <v>0.31309999999999999</v>
      </c>
      <c r="J332" s="4">
        <v>0.43780000000000002</v>
      </c>
      <c r="K332" s="3">
        <v>3000</v>
      </c>
      <c r="L332" s="2" t="s">
        <v>19</v>
      </c>
      <c r="M332" s="2" t="s">
        <v>15</v>
      </c>
    </row>
    <row r="333" spans="1:13" ht="16" x14ac:dyDescent="0.2">
      <c r="A333" s="2" t="s">
        <v>355</v>
      </c>
      <c r="B333" s="3">
        <v>182000</v>
      </c>
      <c r="C333" s="4">
        <v>4.3834999999999999E-2</v>
      </c>
      <c r="D333" s="4">
        <v>4.5622999999999997E-2</v>
      </c>
      <c r="E333" s="4">
        <v>3.4557000000000004E-2</v>
      </c>
      <c r="F333" s="4">
        <v>0.13520300000000002</v>
      </c>
      <c r="G333" s="5">
        <v>6.1</v>
      </c>
      <c r="H333" s="4">
        <v>0.28739999999999999</v>
      </c>
      <c r="I333" s="4">
        <v>0.4108</v>
      </c>
      <c r="J333" s="4">
        <v>0.30180000000000001</v>
      </c>
      <c r="K333" s="3">
        <v>14000</v>
      </c>
      <c r="L333" s="2" t="s">
        <v>17</v>
      </c>
      <c r="M333" s="2" t="s">
        <v>15</v>
      </c>
    </row>
    <row r="334" spans="1:13" ht="16" x14ac:dyDescent="0.2">
      <c r="A334" s="2" t="s">
        <v>356</v>
      </c>
      <c r="B334" s="3">
        <v>204000</v>
      </c>
      <c r="C334" s="4">
        <v>4.2748999999999995E-2</v>
      </c>
      <c r="D334" s="4">
        <v>4.6086999999999996E-2</v>
      </c>
      <c r="E334" s="4">
        <v>3.2948999999999999E-2</v>
      </c>
      <c r="F334" s="4">
        <v>0.132739</v>
      </c>
      <c r="G334" s="5">
        <v>5.68</v>
      </c>
      <c r="H334" s="4">
        <v>0.28110000000000002</v>
      </c>
      <c r="I334" s="4">
        <v>0.38900000000000001</v>
      </c>
      <c r="J334" s="4">
        <v>0.32990000000000003</v>
      </c>
      <c r="K334" s="3">
        <v>11000</v>
      </c>
      <c r="L334" s="2" t="s">
        <v>19</v>
      </c>
      <c r="M334" s="2" t="s">
        <v>15</v>
      </c>
    </row>
    <row r="335" spans="1:13" ht="16" x14ac:dyDescent="0.2">
      <c r="A335" s="2" t="s">
        <v>357</v>
      </c>
      <c r="B335" s="3">
        <v>171670</v>
      </c>
      <c r="C335" s="4">
        <v>4.4184000000000001E-2</v>
      </c>
      <c r="D335" s="4">
        <v>4.5828000000000001E-2</v>
      </c>
      <c r="E335" s="4">
        <v>3.3056000000000002E-2</v>
      </c>
      <c r="F335" s="4">
        <v>0.13409000000000001</v>
      </c>
      <c r="G335" s="5">
        <v>8.42</v>
      </c>
      <c r="H335" s="4">
        <v>0.27600000000000002</v>
      </c>
      <c r="I335" s="4">
        <v>0.38150000000000001</v>
      </c>
      <c r="J335" s="4">
        <v>0.34256300000000001</v>
      </c>
      <c r="K335" s="3">
        <v>4000000</v>
      </c>
      <c r="L335" s="2" t="s">
        <v>17</v>
      </c>
      <c r="M335" s="2" t="s">
        <v>15</v>
      </c>
    </row>
    <row r="336" spans="1:13" ht="16" x14ac:dyDescent="0.2">
      <c r="A336" s="2" t="s">
        <v>358</v>
      </c>
      <c r="B336" s="3">
        <v>216000</v>
      </c>
      <c r="C336" s="4">
        <v>4.2689999999999999E-2</v>
      </c>
      <c r="D336" s="4">
        <v>4.5335E-2</v>
      </c>
      <c r="E336" s="4">
        <v>3.1800000000000002E-2</v>
      </c>
      <c r="F336" s="4">
        <v>0.13079099999999999</v>
      </c>
      <c r="G336" s="5">
        <v>8.73</v>
      </c>
      <c r="H336" s="4">
        <v>0.24</v>
      </c>
      <c r="I336" s="4">
        <v>0.29620000000000002</v>
      </c>
      <c r="J336" s="4">
        <v>0.46389999999999998</v>
      </c>
      <c r="K336" s="3">
        <v>210000</v>
      </c>
      <c r="L336" s="2" t="s">
        <v>17</v>
      </c>
      <c r="M336" s="2" t="s">
        <v>15</v>
      </c>
    </row>
    <row r="337" spans="1:13" ht="16" x14ac:dyDescent="0.2">
      <c r="A337" s="2" t="s">
        <v>359</v>
      </c>
      <c r="B337" s="3">
        <v>302000</v>
      </c>
      <c r="C337" s="4">
        <v>5.8297000000000002E-2</v>
      </c>
      <c r="D337" s="4">
        <v>4.3880000000000002E-2</v>
      </c>
      <c r="E337" s="4">
        <v>2.8403000000000001E-2</v>
      </c>
      <c r="F337" s="4">
        <v>0.14119599999999999</v>
      </c>
      <c r="G337" s="5">
        <v>14.3</v>
      </c>
      <c r="H337" s="4">
        <v>0.2082</v>
      </c>
      <c r="I337" s="4">
        <v>0.31890000000000002</v>
      </c>
      <c r="J337" s="4">
        <v>0.47289999999999999</v>
      </c>
      <c r="K337" s="3">
        <v>22000</v>
      </c>
      <c r="L337" s="2" t="s">
        <v>19</v>
      </c>
      <c r="M337" s="2" t="s">
        <v>15</v>
      </c>
    </row>
    <row r="338" spans="1:13" ht="16" x14ac:dyDescent="0.2">
      <c r="A338" s="2" t="s">
        <v>360</v>
      </c>
      <c r="B338" s="3">
        <v>152000</v>
      </c>
      <c r="C338" s="4">
        <v>4.4355000000000006E-2</v>
      </c>
      <c r="D338" s="4">
        <v>4.5683000000000001E-2</v>
      </c>
      <c r="E338" s="4">
        <v>3.2181000000000001E-2</v>
      </c>
      <c r="F338" s="4">
        <v>0.133384</v>
      </c>
      <c r="G338" s="5">
        <v>10.26</v>
      </c>
      <c r="H338" s="4">
        <v>0.27060000000000001</v>
      </c>
      <c r="I338" s="4">
        <v>0.33789999999999998</v>
      </c>
      <c r="J338" s="4">
        <v>0.39149999999999996</v>
      </c>
      <c r="K338" s="3">
        <v>2000</v>
      </c>
      <c r="L338" s="2" t="s">
        <v>19</v>
      </c>
      <c r="M338" s="2" t="s">
        <v>15</v>
      </c>
    </row>
    <row r="339" spans="1:13" ht="16" x14ac:dyDescent="0.2">
      <c r="A339" s="2" t="s">
        <v>361</v>
      </c>
      <c r="B339" s="3">
        <v>140000</v>
      </c>
      <c r="C339" s="4">
        <v>5.0942999999999995E-2</v>
      </c>
      <c r="D339" s="4">
        <v>4.6120000000000001E-2</v>
      </c>
      <c r="E339" s="4">
        <v>3.3533E-2</v>
      </c>
      <c r="F339" s="4">
        <v>0.14172899999999999</v>
      </c>
      <c r="G339" s="5">
        <v>6.55</v>
      </c>
      <c r="H339" s="4">
        <v>0.28749999999999998</v>
      </c>
      <c r="I339" s="4">
        <v>0.40529999999999999</v>
      </c>
      <c r="J339" s="4">
        <v>0.30719999999999997</v>
      </c>
      <c r="K339" s="3">
        <v>8000</v>
      </c>
      <c r="L339" s="2" t="s">
        <v>17</v>
      </c>
      <c r="M339" s="2" t="s">
        <v>15</v>
      </c>
    </row>
    <row r="340" spans="1:13" ht="16" x14ac:dyDescent="0.2">
      <c r="A340" s="2" t="s">
        <v>362</v>
      </c>
      <c r="B340" s="3">
        <v>116000</v>
      </c>
      <c r="C340" s="4">
        <v>5.2614000000000001E-2</v>
      </c>
      <c r="D340" s="4">
        <v>4.6010000000000002E-2</v>
      </c>
      <c r="E340" s="4">
        <v>3.4563999999999998E-2</v>
      </c>
      <c r="F340" s="4">
        <v>0.144286</v>
      </c>
      <c r="G340" s="5">
        <v>9.16</v>
      </c>
      <c r="H340" s="4">
        <v>0.28970000000000001</v>
      </c>
      <c r="I340" s="4">
        <v>0.39549999999999996</v>
      </c>
      <c r="J340" s="4">
        <v>0.31480000000000002</v>
      </c>
      <c r="K340" s="3">
        <v>12000</v>
      </c>
      <c r="L340" s="2" t="s">
        <v>19</v>
      </c>
      <c r="M340" s="2" t="s">
        <v>15</v>
      </c>
    </row>
    <row r="341" spans="1:13" ht="16" x14ac:dyDescent="0.2">
      <c r="A341" s="2" t="s">
        <v>363</v>
      </c>
      <c r="B341" s="3">
        <v>151430</v>
      </c>
      <c r="C341" s="4">
        <v>4.9385000000000005E-2</v>
      </c>
      <c r="D341" s="4">
        <v>4.5503000000000002E-2</v>
      </c>
      <c r="E341" s="4">
        <v>3.5473999999999999E-2</v>
      </c>
      <c r="F341" s="4">
        <v>0.14162</v>
      </c>
      <c r="G341" s="5">
        <v>4.9000000000000004</v>
      </c>
      <c r="H341" s="4">
        <v>0.28760000000000002</v>
      </c>
      <c r="I341" s="4">
        <v>0.38939999999999997</v>
      </c>
      <c r="J341" s="4">
        <v>0.32301999999999997</v>
      </c>
      <c r="K341" s="3">
        <v>2000</v>
      </c>
      <c r="L341" s="2" t="s">
        <v>17</v>
      </c>
      <c r="M341" s="2" t="s">
        <v>15</v>
      </c>
    </row>
    <row r="342" spans="1:13" ht="16" x14ac:dyDescent="0.2">
      <c r="A342" s="2" t="s">
        <v>364</v>
      </c>
      <c r="B342" s="3">
        <v>189000</v>
      </c>
      <c r="C342" s="4">
        <v>5.5728E-2</v>
      </c>
      <c r="D342" s="4">
        <v>4.5048000000000005E-2</v>
      </c>
      <c r="E342" s="4">
        <v>4.0202999999999996E-2</v>
      </c>
      <c r="F342" s="4">
        <v>0.152863</v>
      </c>
      <c r="G342" s="5">
        <v>9</v>
      </c>
      <c r="H342" s="4">
        <v>0.2288</v>
      </c>
      <c r="I342" s="4">
        <v>0.32040000000000002</v>
      </c>
      <c r="J342" s="4">
        <v>0.45079999999999998</v>
      </c>
      <c r="K342" s="3">
        <v>8000</v>
      </c>
      <c r="L342" s="2" t="s">
        <v>17</v>
      </c>
      <c r="M342" s="2" t="s">
        <v>15</v>
      </c>
    </row>
    <row r="343" spans="1:13" ht="16" x14ac:dyDescent="0.2">
      <c r="A343" s="2" t="s">
        <v>365</v>
      </c>
      <c r="B343" s="3">
        <v>121000</v>
      </c>
      <c r="C343" s="4">
        <v>4.1402999999999995E-2</v>
      </c>
      <c r="D343" s="4">
        <v>4.7282999999999999E-2</v>
      </c>
      <c r="E343" s="4">
        <v>3.1641000000000002E-2</v>
      </c>
      <c r="F343" s="4">
        <v>0.13162100000000002</v>
      </c>
      <c r="G343" s="5">
        <v>10.89</v>
      </c>
      <c r="H343" s="4">
        <v>0.2475</v>
      </c>
      <c r="I343" s="4">
        <v>0.3644</v>
      </c>
      <c r="J343" s="4">
        <v>0.38819999999999999</v>
      </c>
      <c r="K343" s="3">
        <v>110000</v>
      </c>
      <c r="L343" s="2" t="s">
        <v>19</v>
      </c>
      <c r="M343" s="2" t="s">
        <v>15</v>
      </c>
    </row>
    <row r="344" spans="1:13" ht="16" x14ac:dyDescent="0.2">
      <c r="A344" s="2" t="s">
        <v>366</v>
      </c>
      <c r="B344" s="3">
        <v>140000</v>
      </c>
      <c r="C344" s="4">
        <v>4.4132999999999999E-2</v>
      </c>
      <c r="D344" s="4">
        <v>4.7419999999999997E-2</v>
      </c>
      <c r="E344" s="4">
        <v>3.2312E-2</v>
      </c>
      <c r="F344" s="4">
        <v>0.13505800000000001</v>
      </c>
      <c r="G344" s="5">
        <v>13.05</v>
      </c>
      <c r="H344" s="4">
        <v>0.2616</v>
      </c>
      <c r="I344" s="4">
        <v>0.38979999999999998</v>
      </c>
      <c r="J344" s="4">
        <v>0.34860000000000002</v>
      </c>
      <c r="K344" s="3">
        <v>3000</v>
      </c>
      <c r="L344" s="2" t="s">
        <v>17</v>
      </c>
      <c r="M344" s="2" t="s">
        <v>15</v>
      </c>
    </row>
    <row r="345" spans="1:13" ht="16" x14ac:dyDescent="0.2">
      <c r="A345" s="2" t="s">
        <v>367</v>
      </c>
      <c r="B345" s="3">
        <v>162000</v>
      </c>
      <c r="C345" s="4">
        <v>4.4646999999999999E-2</v>
      </c>
      <c r="D345" s="4">
        <v>4.7618000000000001E-2</v>
      </c>
      <c r="E345" s="4">
        <v>3.2441999999999999E-2</v>
      </c>
      <c r="F345" s="4">
        <v>0.135796</v>
      </c>
      <c r="G345" s="5">
        <v>6.43</v>
      </c>
      <c r="H345" s="4">
        <v>0.26289999999999997</v>
      </c>
      <c r="I345" s="4">
        <v>0.36630000000000001</v>
      </c>
      <c r="J345" s="4">
        <v>0.37079999999999996</v>
      </c>
      <c r="K345" s="3">
        <v>8000</v>
      </c>
      <c r="L345" s="2" t="s">
        <v>19</v>
      </c>
      <c r="M345" s="2" t="s">
        <v>15</v>
      </c>
    </row>
    <row r="346" spans="1:13" ht="16" x14ac:dyDescent="0.2">
      <c r="A346" s="2" t="s">
        <v>368</v>
      </c>
      <c r="B346" s="3">
        <v>129000</v>
      </c>
      <c r="C346" s="4">
        <v>4.2835999999999999E-2</v>
      </c>
      <c r="D346" s="4">
        <v>4.7432999999999996E-2</v>
      </c>
      <c r="E346" s="4">
        <v>3.2419999999999997E-2</v>
      </c>
      <c r="F346" s="4">
        <v>0.133742</v>
      </c>
      <c r="G346" s="5">
        <v>11.79</v>
      </c>
      <c r="H346" s="4">
        <v>0.25850000000000001</v>
      </c>
      <c r="I346" s="4">
        <v>0.36930000000000002</v>
      </c>
      <c r="J346" s="4">
        <v>0.37219999999999998</v>
      </c>
      <c r="K346" s="3">
        <v>1000</v>
      </c>
      <c r="L346" s="2" t="s">
        <v>19</v>
      </c>
      <c r="M346" s="2" t="s">
        <v>15</v>
      </c>
    </row>
    <row r="347" spans="1:13" ht="16" x14ac:dyDescent="0.2">
      <c r="A347" s="2" t="s">
        <v>369</v>
      </c>
      <c r="B347" s="3">
        <v>342000</v>
      </c>
      <c r="C347" s="4">
        <v>5.7735000000000002E-2</v>
      </c>
      <c r="D347" s="4">
        <v>4.7045000000000003E-2</v>
      </c>
      <c r="E347" s="4">
        <v>3.2229000000000001E-2</v>
      </c>
      <c r="F347" s="4">
        <v>0.14835599999999999</v>
      </c>
      <c r="G347" s="5">
        <v>7.82</v>
      </c>
      <c r="H347" s="4">
        <v>0.25800000000000001</v>
      </c>
      <c r="I347" s="4">
        <v>0.37130000000000002</v>
      </c>
      <c r="J347" s="4">
        <v>0.37070000000000003</v>
      </c>
      <c r="K347" s="3">
        <v>4000</v>
      </c>
      <c r="L347" s="2" t="s">
        <v>17</v>
      </c>
      <c r="M347" s="2" t="s">
        <v>15</v>
      </c>
    </row>
    <row r="348" spans="1:13" ht="16" x14ac:dyDescent="0.2">
      <c r="A348" s="2" t="s">
        <v>370</v>
      </c>
      <c r="B348" s="3">
        <v>176000</v>
      </c>
      <c r="C348" s="4">
        <v>4.0778000000000002E-2</v>
      </c>
      <c r="D348" s="4">
        <v>4.7203000000000002E-2</v>
      </c>
      <c r="E348" s="4">
        <v>3.141E-2</v>
      </c>
      <c r="F348" s="4">
        <v>0.13062200000000002</v>
      </c>
      <c r="G348" s="5">
        <v>9.1300000000000008</v>
      </c>
      <c r="H348" s="4">
        <v>0.24510000000000001</v>
      </c>
      <c r="I348" s="4">
        <v>0.37</v>
      </c>
      <c r="J348" s="4">
        <v>0.38479999999999998</v>
      </c>
      <c r="K348" s="3">
        <v>7000</v>
      </c>
      <c r="L348" s="2" t="s">
        <v>19</v>
      </c>
      <c r="M348" s="2" t="s">
        <v>15</v>
      </c>
    </row>
    <row r="349" spans="1:13" ht="16" x14ac:dyDescent="0.2">
      <c r="A349" s="2" t="s">
        <v>371</v>
      </c>
      <c r="B349" s="3">
        <v>183000</v>
      </c>
      <c r="C349" s="4">
        <v>4.3147999999999999E-2</v>
      </c>
      <c r="D349" s="4">
        <v>4.4184000000000001E-2</v>
      </c>
      <c r="E349" s="4">
        <v>3.5171000000000001E-2</v>
      </c>
      <c r="F349" s="4">
        <v>0.133767</v>
      </c>
      <c r="G349" s="5">
        <v>14.15</v>
      </c>
      <c r="H349" s="4">
        <v>0.24960000000000002</v>
      </c>
      <c r="I349" s="4">
        <v>0.318</v>
      </c>
      <c r="J349" s="4">
        <v>0.43240000000000001</v>
      </c>
      <c r="K349" s="3">
        <v>2000</v>
      </c>
      <c r="L349" s="2" t="s">
        <v>19</v>
      </c>
      <c r="M349" s="2" t="s">
        <v>15</v>
      </c>
    </row>
    <row r="350" spans="1:13" ht="16" x14ac:dyDescent="0.2">
      <c r="A350" s="2" t="s">
        <v>372</v>
      </c>
      <c r="B350" s="3">
        <v>160000</v>
      </c>
      <c r="C350" s="4">
        <v>4.5829000000000002E-2</v>
      </c>
      <c r="D350" s="4">
        <v>4.4271000000000005E-2</v>
      </c>
      <c r="E350" s="4">
        <v>3.5001999999999998E-2</v>
      </c>
      <c r="F350" s="4">
        <v>0.13616899999999998</v>
      </c>
      <c r="G350" s="5">
        <v>9.67</v>
      </c>
      <c r="H350" s="4">
        <v>0.25489999999999996</v>
      </c>
      <c r="I350" s="4">
        <v>0.36219999999999997</v>
      </c>
      <c r="J350" s="4">
        <v>0.38290000000000002</v>
      </c>
      <c r="K350" s="3">
        <v>7000</v>
      </c>
      <c r="L350" s="2" t="s">
        <v>17</v>
      </c>
      <c r="M350" s="2" t="s">
        <v>15</v>
      </c>
    </row>
    <row r="351" spans="1:13" ht="16" x14ac:dyDescent="0.2">
      <c r="A351" s="2" t="s">
        <v>373</v>
      </c>
      <c r="B351" s="3">
        <v>133000</v>
      </c>
      <c r="C351" s="4">
        <v>4.8212000000000005E-2</v>
      </c>
      <c r="D351" s="4">
        <v>4.4595999999999997E-2</v>
      </c>
      <c r="E351" s="4">
        <v>3.4893E-2</v>
      </c>
      <c r="F351" s="4">
        <v>0.13866100000000001</v>
      </c>
      <c r="G351" s="5">
        <v>6.91</v>
      </c>
      <c r="H351" s="4">
        <v>0.25329999999999997</v>
      </c>
      <c r="I351" s="4">
        <v>0.34079999999999999</v>
      </c>
      <c r="J351" s="4">
        <v>0.40590000000000004</v>
      </c>
      <c r="K351" s="3">
        <v>9000</v>
      </c>
      <c r="L351" s="2" t="s">
        <v>19</v>
      </c>
      <c r="M351" s="2" t="s">
        <v>15</v>
      </c>
    </row>
    <row r="352" spans="1:13" ht="16" x14ac:dyDescent="0.2">
      <c r="A352" s="2" t="s">
        <v>374</v>
      </c>
      <c r="B352" s="3">
        <v>74000</v>
      </c>
      <c r="C352" s="4">
        <v>4.1662999999999999E-2</v>
      </c>
      <c r="D352" s="4">
        <v>4.5362E-2</v>
      </c>
      <c r="E352" s="4">
        <v>3.2437000000000001E-2</v>
      </c>
      <c r="F352" s="4">
        <v>0.13025499999999998</v>
      </c>
      <c r="G352" s="5">
        <v>6.65</v>
      </c>
      <c r="H352" s="4">
        <v>0.25600000000000001</v>
      </c>
      <c r="I352" s="4">
        <v>0.3508</v>
      </c>
      <c r="J352" s="4">
        <v>0.3931</v>
      </c>
      <c r="K352" s="3">
        <v>2000</v>
      </c>
      <c r="L352" s="2" t="s">
        <v>19</v>
      </c>
      <c r="M352" s="2" t="s">
        <v>15</v>
      </c>
    </row>
    <row r="353" spans="1:13" ht="16" x14ac:dyDescent="0.2">
      <c r="A353" s="2" t="s">
        <v>375</v>
      </c>
      <c r="B353" s="3">
        <v>249000</v>
      </c>
      <c r="C353" s="4">
        <v>5.5675000000000002E-2</v>
      </c>
      <c r="D353" s="4">
        <v>4.4256999999999998E-2</v>
      </c>
      <c r="E353" s="4">
        <v>3.4681000000000003E-2</v>
      </c>
      <c r="F353" s="4">
        <v>0.145839</v>
      </c>
      <c r="G353" s="5">
        <v>9.82</v>
      </c>
      <c r="H353" s="4">
        <v>0.25090000000000001</v>
      </c>
      <c r="I353" s="4">
        <v>0.33439999999999998</v>
      </c>
      <c r="J353" s="4">
        <v>0.41470000000000001</v>
      </c>
      <c r="K353" s="3">
        <v>6000</v>
      </c>
      <c r="L353" s="2" t="s">
        <v>17</v>
      </c>
      <c r="M353" s="2" t="s">
        <v>15</v>
      </c>
    </row>
    <row r="354" spans="1:13" ht="16" x14ac:dyDescent="0.2">
      <c r="A354" s="2" t="s">
        <v>376</v>
      </c>
      <c r="B354" s="3">
        <v>415000</v>
      </c>
      <c r="C354" s="4">
        <v>4.6684999999999997E-2</v>
      </c>
      <c r="D354" s="4">
        <v>4.3727999999999996E-2</v>
      </c>
      <c r="E354" s="4">
        <v>3.5577999999999999E-2</v>
      </c>
      <c r="F354" s="4">
        <v>0.13723199999999999</v>
      </c>
      <c r="G354" s="5">
        <v>15.33</v>
      </c>
      <c r="H354" s="4">
        <v>0.23730000000000001</v>
      </c>
      <c r="I354" s="4">
        <v>0.30530000000000002</v>
      </c>
      <c r="J354" s="4">
        <v>0.45750000000000002</v>
      </c>
      <c r="K354" s="3">
        <v>159000</v>
      </c>
      <c r="L354" s="2" t="s">
        <v>19</v>
      </c>
      <c r="M354" s="2" t="s">
        <v>15</v>
      </c>
    </row>
    <row r="355" spans="1:13" ht="16" x14ac:dyDescent="0.2">
      <c r="A355" s="2" t="s">
        <v>377</v>
      </c>
      <c r="B355" s="3">
        <v>347000</v>
      </c>
      <c r="C355" s="4">
        <v>4.0041E-2</v>
      </c>
      <c r="D355" s="4">
        <v>4.5294999999999995E-2</v>
      </c>
      <c r="E355" s="4">
        <v>2.9790999999999998E-2</v>
      </c>
      <c r="F355" s="4">
        <v>0.12599199999999999</v>
      </c>
      <c r="G355" s="5">
        <v>7.14</v>
      </c>
      <c r="H355" s="4">
        <v>0.25929999999999997</v>
      </c>
      <c r="I355" s="4">
        <v>0.3987</v>
      </c>
      <c r="J355" s="4">
        <v>0.34200000000000003</v>
      </c>
      <c r="K355" s="3">
        <v>11000</v>
      </c>
      <c r="L355" s="2" t="s">
        <v>19</v>
      </c>
      <c r="M355" s="2" t="s">
        <v>15</v>
      </c>
    </row>
    <row r="356" spans="1:13" ht="16" x14ac:dyDescent="0.2">
      <c r="A356" s="2" t="s">
        <v>378</v>
      </c>
      <c r="B356" s="3">
        <v>358000</v>
      </c>
      <c r="C356" s="4">
        <v>4.1863999999999998E-2</v>
      </c>
      <c r="D356" s="4">
        <v>4.5793999999999994E-2</v>
      </c>
      <c r="E356" s="4">
        <v>3.2379999999999999E-2</v>
      </c>
      <c r="F356" s="4">
        <v>0.13105900000000001</v>
      </c>
      <c r="G356" s="5">
        <v>7.26</v>
      </c>
      <c r="H356" s="4">
        <v>0.26219999999999999</v>
      </c>
      <c r="I356" s="4">
        <v>0.39740000000000003</v>
      </c>
      <c r="J356" s="4">
        <v>0.34039999999999998</v>
      </c>
      <c r="K356" s="3">
        <v>4000</v>
      </c>
      <c r="L356" s="2" t="s">
        <v>17</v>
      </c>
      <c r="M356" s="2" t="s">
        <v>15</v>
      </c>
    </row>
    <row r="357" spans="1:13" ht="16" x14ac:dyDescent="0.2">
      <c r="A357" s="2" t="s">
        <v>379</v>
      </c>
      <c r="B357" s="3">
        <v>311000</v>
      </c>
      <c r="C357" s="4">
        <v>4.4081999999999996E-2</v>
      </c>
      <c r="D357" s="4">
        <v>4.5963999999999998E-2</v>
      </c>
      <c r="E357" s="4">
        <v>3.3877999999999998E-2</v>
      </c>
      <c r="F357" s="4">
        <v>0.13509699999999999</v>
      </c>
      <c r="G357" s="5">
        <v>8.6199999999999992</v>
      </c>
      <c r="H357" s="4">
        <v>0.27289999999999998</v>
      </c>
      <c r="I357" s="4">
        <v>0.40210000000000001</v>
      </c>
      <c r="J357" s="4">
        <v>0.32490000000000002</v>
      </c>
      <c r="K357" s="3">
        <v>5000</v>
      </c>
      <c r="L357" s="2" t="s">
        <v>17</v>
      </c>
      <c r="M357" s="2" t="s">
        <v>15</v>
      </c>
    </row>
    <row r="358" spans="1:13" ht="16" x14ac:dyDescent="0.2">
      <c r="A358" s="2" t="s">
        <v>380</v>
      </c>
      <c r="B358" s="3">
        <v>236000</v>
      </c>
      <c r="C358" s="4">
        <v>4.2666000000000003E-2</v>
      </c>
      <c r="D358" s="4">
        <v>4.6231999999999995E-2</v>
      </c>
      <c r="E358" s="4">
        <v>3.3563000000000003E-2</v>
      </c>
      <c r="F358" s="4">
        <v>0.13352</v>
      </c>
      <c r="G358" s="5">
        <v>7.81</v>
      </c>
      <c r="H358" s="4">
        <v>0.27160000000000001</v>
      </c>
      <c r="I358" s="4">
        <v>0.3921</v>
      </c>
      <c r="J358" s="4">
        <v>0.33630000000000004</v>
      </c>
      <c r="K358" s="3">
        <v>2000</v>
      </c>
      <c r="L358" s="2" t="s">
        <v>17</v>
      </c>
      <c r="M358" s="2" t="s">
        <v>15</v>
      </c>
    </row>
    <row r="359" spans="1:13" ht="16" x14ac:dyDescent="0.2">
      <c r="A359" s="2" t="s">
        <v>381</v>
      </c>
      <c r="B359" s="3">
        <v>282000</v>
      </c>
      <c r="C359" s="4">
        <v>4.0436E-2</v>
      </c>
      <c r="D359" s="4">
        <v>4.6802000000000003E-2</v>
      </c>
      <c r="E359" s="4">
        <v>3.1907999999999999E-2</v>
      </c>
      <c r="F359" s="4">
        <v>0.13000299999999998</v>
      </c>
      <c r="G359" s="5">
        <v>7.86</v>
      </c>
      <c r="H359" s="4">
        <v>0.26960000000000001</v>
      </c>
      <c r="I359" s="4">
        <v>0.36159999999999998</v>
      </c>
      <c r="J359" s="4">
        <v>0.36880000000000002</v>
      </c>
      <c r="K359" s="3">
        <v>17000</v>
      </c>
      <c r="L359" s="2" t="s">
        <v>19</v>
      </c>
      <c r="M359" s="2" t="s">
        <v>15</v>
      </c>
    </row>
    <row r="360" spans="1:13" ht="16" x14ac:dyDescent="0.2">
      <c r="A360" s="2" t="s">
        <v>382</v>
      </c>
      <c r="B360" s="3">
        <v>241000</v>
      </c>
      <c r="C360" s="4">
        <v>3.9111E-2</v>
      </c>
      <c r="D360" s="4">
        <v>4.6003999999999996E-2</v>
      </c>
      <c r="E360" s="4">
        <v>3.1343999999999997E-2</v>
      </c>
      <c r="F360" s="4">
        <v>0.127578</v>
      </c>
      <c r="G360" s="5">
        <v>6.87</v>
      </c>
      <c r="H360" s="4">
        <v>0.27129999999999999</v>
      </c>
      <c r="I360" s="4">
        <v>0.37469999999999998</v>
      </c>
      <c r="J360" s="4">
        <v>0.35409999999999997</v>
      </c>
      <c r="K360" s="3">
        <v>6000</v>
      </c>
      <c r="L360" s="2" t="s">
        <v>19</v>
      </c>
      <c r="M360" s="2" t="s">
        <v>15</v>
      </c>
    </row>
    <row r="361" spans="1:13" ht="16" x14ac:dyDescent="0.2">
      <c r="A361" s="2" t="s">
        <v>383</v>
      </c>
      <c r="B361" s="3">
        <v>149000</v>
      </c>
      <c r="C361" s="4">
        <v>4.4509999999999994E-2</v>
      </c>
      <c r="D361" s="4">
        <v>4.6695E-2</v>
      </c>
      <c r="E361" s="4">
        <v>3.3439999999999998E-2</v>
      </c>
      <c r="F361" s="4">
        <v>0.13605400000000001</v>
      </c>
      <c r="G361" s="5">
        <v>9.8699999999999992</v>
      </c>
      <c r="H361" s="4">
        <v>0.25650000000000001</v>
      </c>
      <c r="I361" s="4">
        <v>0.39380000000000004</v>
      </c>
      <c r="J361" s="4">
        <v>0.34970000000000001</v>
      </c>
      <c r="K361" s="3">
        <v>1000</v>
      </c>
      <c r="L361" s="2" t="s">
        <v>19</v>
      </c>
      <c r="M361" s="2" t="s">
        <v>15</v>
      </c>
    </row>
    <row r="362" spans="1:13" ht="16" x14ac:dyDescent="0.2">
      <c r="A362" s="2" t="s">
        <v>384</v>
      </c>
      <c r="B362" s="3">
        <v>157000</v>
      </c>
      <c r="C362" s="4">
        <v>4.6577E-2</v>
      </c>
      <c r="D362" s="4">
        <v>4.7244000000000001E-2</v>
      </c>
      <c r="E362" s="4">
        <v>3.3842999999999998E-2</v>
      </c>
      <c r="F362" s="4">
        <v>0.13896600000000001</v>
      </c>
      <c r="G362" s="5">
        <v>12.27</v>
      </c>
      <c r="H362" s="4">
        <v>0.2586</v>
      </c>
      <c r="I362" s="4">
        <v>0.4128</v>
      </c>
      <c r="J362" s="4">
        <v>0.3286</v>
      </c>
      <c r="K362" s="6"/>
      <c r="L362" s="2" t="s">
        <v>17</v>
      </c>
      <c r="M362" s="2" t="s">
        <v>81</v>
      </c>
    </row>
    <row r="363" spans="1:13" ht="16" x14ac:dyDescent="0.2">
      <c r="A363" s="2" t="s">
        <v>385</v>
      </c>
      <c r="B363" s="3">
        <v>168000</v>
      </c>
      <c r="C363" s="4">
        <v>4.9640000000000004E-2</v>
      </c>
      <c r="D363" s="4">
        <v>4.7240999999999998E-2</v>
      </c>
      <c r="E363" s="4">
        <v>3.3914E-2</v>
      </c>
      <c r="F363" s="4">
        <v>0.14197599999999999</v>
      </c>
      <c r="G363" s="5">
        <v>9.51</v>
      </c>
      <c r="H363" s="4">
        <v>0.26129999999999998</v>
      </c>
      <c r="I363" s="4">
        <v>0.38650000000000001</v>
      </c>
      <c r="J363" s="4">
        <v>0.35229999999999995</v>
      </c>
      <c r="K363" s="3">
        <v>7000</v>
      </c>
      <c r="L363" s="2" t="s">
        <v>19</v>
      </c>
      <c r="M363" s="2" t="s">
        <v>15</v>
      </c>
    </row>
    <row r="364" spans="1:13" ht="16" x14ac:dyDescent="0.2">
      <c r="A364" s="2" t="s">
        <v>386</v>
      </c>
      <c r="B364" s="3">
        <v>98000</v>
      </c>
      <c r="C364" s="4">
        <v>4.5279E-2</v>
      </c>
      <c r="D364" s="4">
        <v>4.7944000000000007E-2</v>
      </c>
      <c r="E364" s="4">
        <v>3.3956E-2</v>
      </c>
      <c r="F364" s="4">
        <v>0.138403</v>
      </c>
      <c r="G364" s="5">
        <v>10.9</v>
      </c>
      <c r="H364" s="4">
        <v>0.2611</v>
      </c>
      <c r="I364" s="4">
        <v>0.35049999999999998</v>
      </c>
      <c r="J364" s="4">
        <v>0.38840000000000002</v>
      </c>
      <c r="K364" s="3">
        <v>4000</v>
      </c>
      <c r="L364" s="2" t="s">
        <v>19</v>
      </c>
      <c r="M364" s="2" t="s">
        <v>15</v>
      </c>
    </row>
    <row r="365" spans="1:13" ht="16" x14ac:dyDescent="0.2">
      <c r="A365" s="2" t="s">
        <v>387</v>
      </c>
      <c r="B365" s="3">
        <v>103000</v>
      </c>
      <c r="C365" s="4">
        <v>4.4089000000000003E-2</v>
      </c>
      <c r="D365" s="4">
        <v>4.8066000000000005E-2</v>
      </c>
      <c r="E365" s="4">
        <v>3.1030000000000002E-2</v>
      </c>
      <c r="F365" s="4">
        <v>0.13443099999999999</v>
      </c>
      <c r="G365" s="5">
        <v>10.91</v>
      </c>
      <c r="H365" s="4">
        <v>0.26729999999999998</v>
      </c>
      <c r="I365" s="4">
        <v>0.36130000000000001</v>
      </c>
      <c r="J365" s="4">
        <v>0.37130000000000002</v>
      </c>
      <c r="K365" s="3">
        <v>2000</v>
      </c>
      <c r="L365" s="2" t="s">
        <v>17</v>
      </c>
      <c r="M365" s="2" t="s">
        <v>15</v>
      </c>
    </row>
    <row r="366" spans="1:13" ht="16" x14ac:dyDescent="0.2">
      <c r="A366" s="2" t="s">
        <v>388</v>
      </c>
      <c r="B366" s="3">
        <v>130000</v>
      </c>
      <c r="C366" s="4">
        <v>4.6120999999999995E-2</v>
      </c>
      <c r="D366" s="4">
        <v>4.7151999999999999E-2</v>
      </c>
      <c r="E366" s="4">
        <v>3.1309000000000003E-2</v>
      </c>
      <c r="F366" s="4">
        <v>0.135827</v>
      </c>
      <c r="G366" s="5">
        <v>12.04</v>
      </c>
      <c r="H366" s="4">
        <v>0.25530000000000003</v>
      </c>
      <c r="I366" s="4">
        <v>0.37140000000000001</v>
      </c>
      <c r="J366" s="4">
        <v>0.37329999999999997</v>
      </c>
      <c r="K366" s="3">
        <v>2000</v>
      </c>
      <c r="L366" s="2" t="s">
        <v>19</v>
      </c>
      <c r="M366" s="2" t="s">
        <v>15</v>
      </c>
    </row>
    <row r="367" spans="1:13" ht="16" x14ac:dyDescent="0.2">
      <c r="A367" s="2" t="s">
        <v>389</v>
      </c>
      <c r="B367" s="3">
        <v>71000</v>
      </c>
      <c r="C367" s="4">
        <v>3.9618E-2</v>
      </c>
      <c r="D367" s="4">
        <v>4.6157000000000004E-2</v>
      </c>
      <c r="E367" s="4">
        <v>3.0482999999999996E-2</v>
      </c>
      <c r="F367" s="4">
        <v>0.12729499999999999</v>
      </c>
      <c r="G367" s="5">
        <v>8.58</v>
      </c>
      <c r="H367" s="4">
        <v>0.27</v>
      </c>
      <c r="I367" s="4">
        <v>0.41090000000000004</v>
      </c>
      <c r="J367" s="4">
        <v>0.31909999999999999</v>
      </c>
      <c r="K367" s="3">
        <v>2000</v>
      </c>
      <c r="L367" s="2" t="s">
        <v>19</v>
      </c>
      <c r="M367" s="2" t="s">
        <v>15</v>
      </c>
    </row>
    <row r="368" spans="1:13" ht="16" x14ac:dyDescent="0.2">
      <c r="A368" s="2" t="s">
        <v>390</v>
      </c>
      <c r="B368" s="3">
        <v>69000</v>
      </c>
      <c r="C368" s="4">
        <v>4.2350000000000006E-2</v>
      </c>
      <c r="D368" s="4">
        <v>4.7706999999999999E-2</v>
      </c>
      <c r="E368" s="4">
        <v>3.1759000000000003E-2</v>
      </c>
      <c r="F368" s="4">
        <v>0.13299800000000001</v>
      </c>
      <c r="G368" s="5">
        <v>10.74</v>
      </c>
      <c r="H368" s="4">
        <v>0.27729999999999999</v>
      </c>
      <c r="I368" s="4">
        <v>0.43799999999999994</v>
      </c>
      <c r="J368" s="4">
        <v>0.28470000000000001</v>
      </c>
      <c r="K368" s="6"/>
      <c r="L368" s="2" t="s">
        <v>17</v>
      </c>
      <c r="M368" s="2" t="s">
        <v>81</v>
      </c>
    </row>
    <row r="369" spans="1:13" ht="16" x14ac:dyDescent="0.2">
      <c r="A369" s="2" t="s">
        <v>391</v>
      </c>
      <c r="B369" s="3">
        <v>103000</v>
      </c>
      <c r="C369" s="4">
        <v>4.6455000000000003E-2</v>
      </c>
      <c r="D369" s="4">
        <v>4.7389000000000001E-2</v>
      </c>
      <c r="E369" s="4">
        <v>3.2599000000000003E-2</v>
      </c>
      <c r="F369" s="4">
        <v>0.13752</v>
      </c>
      <c r="G369" s="5">
        <v>8.01</v>
      </c>
      <c r="H369" s="4">
        <v>0.28360000000000002</v>
      </c>
      <c r="I369" s="4">
        <v>0.41470000000000001</v>
      </c>
      <c r="J369" s="4">
        <v>0.30170000000000002</v>
      </c>
      <c r="K369" s="3">
        <v>4000</v>
      </c>
      <c r="L369" s="2" t="s">
        <v>19</v>
      </c>
      <c r="M369" s="2" t="s">
        <v>15</v>
      </c>
    </row>
    <row r="370" spans="1:13" ht="16" x14ac:dyDescent="0.2">
      <c r="A370" s="2" t="s">
        <v>392</v>
      </c>
      <c r="B370" s="3">
        <v>59000</v>
      </c>
      <c r="C370" s="4">
        <v>4.2057000000000004E-2</v>
      </c>
      <c r="D370" s="4">
        <v>4.7371999999999997E-2</v>
      </c>
      <c r="E370" s="4">
        <v>3.1623999999999999E-2</v>
      </c>
      <c r="F370" s="4">
        <v>0.13201599999999999</v>
      </c>
      <c r="G370" s="5">
        <v>11.21</v>
      </c>
      <c r="H370" s="4">
        <v>0.28160000000000002</v>
      </c>
      <c r="I370" s="4">
        <v>0.40909999999999996</v>
      </c>
      <c r="J370" s="4">
        <v>0.30930000000000002</v>
      </c>
      <c r="K370" s="3">
        <v>8000</v>
      </c>
      <c r="L370" s="2" t="s">
        <v>19</v>
      </c>
      <c r="M370" s="2" t="s">
        <v>15</v>
      </c>
    </row>
    <row r="371" spans="1:13" ht="16" x14ac:dyDescent="0.2">
      <c r="A371" s="2" t="s">
        <v>393</v>
      </c>
      <c r="B371" s="3">
        <v>143000</v>
      </c>
      <c r="C371" s="4">
        <v>5.0077999999999998E-2</v>
      </c>
      <c r="D371" s="4">
        <v>4.6954000000000003E-2</v>
      </c>
      <c r="E371" s="4">
        <v>2.9103E-2</v>
      </c>
      <c r="F371" s="4">
        <v>0.137211</v>
      </c>
      <c r="G371" s="5">
        <v>8.85</v>
      </c>
      <c r="H371" s="4">
        <v>0.28260000000000002</v>
      </c>
      <c r="I371" s="4">
        <v>0.37979999999999997</v>
      </c>
      <c r="J371" s="4">
        <v>0.33759999999999996</v>
      </c>
      <c r="K371" s="3">
        <v>4000000</v>
      </c>
      <c r="L371" s="2" t="s">
        <v>19</v>
      </c>
      <c r="M371" s="2" t="s">
        <v>85</v>
      </c>
    </row>
    <row r="372" spans="1:13" ht="16" x14ac:dyDescent="0.2">
      <c r="A372" s="2" t="s">
        <v>394</v>
      </c>
      <c r="B372" s="3">
        <v>86000</v>
      </c>
      <c r="C372" s="4">
        <v>4.3121E-2</v>
      </c>
      <c r="D372" s="4">
        <v>4.7493999999999995E-2</v>
      </c>
      <c r="E372" s="4">
        <v>3.1011E-2</v>
      </c>
      <c r="F372" s="4">
        <v>0.13286799999999999</v>
      </c>
      <c r="G372" s="5">
        <v>11.62</v>
      </c>
      <c r="H372" s="4">
        <v>0.27560000000000001</v>
      </c>
      <c r="I372" s="4">
        <v>0.39640000000000003</v>
      </c>
      <c r="J372" s="4">
        <v>0.32789999999999997</v>
      </c>
      <c r="K372" s="3">
        <v>7000</v>
      </c>
      <c r="L372" s="2" t="s">
        <v>19</v>
      </c>
      <c r="M372" s="2" t="s">
        <v>15</v>
      </c>
    </row>
    <row r="373" spans="1:13" ht="16" x14ac:dyDescent="0.2">
      <c r="A373" s="2" t="s">
        <v>395</v>
      </c>
      <c r="B373" s="3">
        <v>74000</v>
      </c>
      <c r="C373" s="4">
        <v>4.0906999999999999E-2</v>
      </c>
      <c r="D373" s="4">
        <v>4.7117000000000006E-2</v>
      </c>
      <c r="E373" s="4">
        <v>3.261E-2</v>
      </c>
      <c r="F373" s="4">
        <v>0.13200000000000001</v>
      </c>
      <c r="G373" s="5">
        <v>12</v>
      </c>
      <c r="H373" s="4">
        <v>0.2671</v>
      </c>
      <c r="I373" s="4">
        <v>0.39159999999999995</v>
      </c>
      <c r="J373" s="4">
        <v>0.34130000000000005</v>
      </c>
      <c r="K373" s="3">
        <v>1000</v>
      </c>
      <c r="L373" s="2" t="s">
        <v>19</v>
      </c>
      <c r="M373" s="2" t="s">
        <v>15</v>
      </c>
    </row>
    <row r="374" spans="1:13" ht="16" x14ac:dyDescent="0.2">
      <c r="A374" s="2" t="s">
        <v>396</v>
      </c>
      <c r="B374" s="3">
        <v>61000</v>
      </c>
      <c r="C374" s="4">
        <v>4.6314000000000001E-2</v>
      </c>
      <c r="D374" s="4">
        <v>4.7415000000000006E-2</v>
      </c>
      <c r="E374" s="4">
        <v>3.2791000000000001E-2</v>
      </c>
      <c r="F374" s="4">
        <v>0.13774800000000001</v>
      </c>
      <c r="G374" s="5">
        <v>12.17</v>
      </c>
      <c r="H374" s="4">
        <v>0.26719999999999999</v>
      </c>
      <c r="I374" s="4">
        <v>0.4239</v>
      </c>
      <c r="J374" s="4">
        <v>0.30890000000000001</v>
      </c>
      <c r="K374" s="6"/>
      <c r="L374" s="2" t="s">
        <v>17</v>
      </c>
      <c r="M374" s="2" t="s">
        <v>81</v>
      </c>
    </row>
    <row r="375" spans="1:13" ht="16" x14ac:dyDescent="0.2">
      <c r="A375" s="2" t="s">
        <v>397</v>
      </c>
      <c r="B375" s="3">
        <v>121000</v>
      </c>
      <c r="C375" s="4">
        <v>5.8642E-2</v>
      </c>
      <c r="D375" s="4">
        <v>4.6957000000000006E-2</v>
      </c>
      <c r="E375" s="4">
        <v>3.2545000000000004E-2</v>
      </c>
      <c r="F375" s="4">
        <v>0.149168</v>
      </c>
      <c r="G375" s="5">
        <v>11.28</v>
      </c>
      <c r="H375" s="4">
        <v>0.28520000000000001</v>
      </c>
      <c r="I375" s="4">
        <v>0.40820000000000001</v>
      </c>
      <c r="J375" s="4">
        <v>0.30659999999999998</v>
      </c>
      <c r="K375" s="3">
        <v>9000</v>
      </c>
      <c r="L375" s="2" t="s">
        <v>19</v>
      </c>
      <c r="M375" s="2" t="s">
        <v>15</v>
      </c>
    </row>
    <row r="376" spans="1:13" ht="16" x14ac:dyDescent="0.2">
      <c r="A376" s="2" t="s">
        <v>398</v>
      </c>
      <c r="B376" s="3">
        <v>91000</v>
      </c>
      <c r="C376" s="4">
        <v>4.5481999999999995E-2</v>
      </c>
      <c r="D376" s="4">
        <v>4.7876000000000002E-2</v>
      </c>
      <c r="E376" s="4">
        <v>3.3937000000000002E-2</v>
      </c>
      <c r="F376" s="4">
        <v>0.13851000000000002</v>
      </c>
      <c r="G376" s="5">
        <v>11.22</v>
      </c>
      <c r="H376" s="4">
        <v>0.25509999999999999</v>
      </c>
      <c r="I376" s="4">
        <v>0.34560000000000002</v>
      </c>
      <c r="J376" s="4">
        <v>0.39939999999999998</v>
      </c>
      <c r="K376" s="3">
        <v>2000</v>
      </c>
      <c r="L376" s="2" t="s">
        <v>19</v>
      </c>
      <c r="M376" s="2" t="s">
        <v>15</v>
      </c>
    </row>
    <row r="377" spans="1:13" ht="16" x14ac:dyDescent="0.2">
      <c r="A377" s="2" t="s">
        <v>399</v>
      </c>
      <c r="B377" s="3">
        <v>83000</v>
      </c>
      <c r="C377" s="4">
        <v>4.3666000000000003E-2</v>
      </c>
      <c r="D377" s="4">
        <v>4.7939999999999997E-2</v>
      </c>
      <c r="E377" s="4">
        <v>3.1987999999999996E-2</v>
      </c>
      <c r="F377" s="4">
        <v>0.13491799999999998</v>
      </c>
      <c r="G377" s="5">
        <v>10.08</v>
      </c>
      <c r="H377" s="4">
        <v>0.28190000000000004</v>
      </c>
      <c r="I377" s="4">
        <v>0.37229999999999996</v>
      </c>
      <c r="J377" s="4">
        <v>0.3458</v>
      </c>
      <c r="K377" s="3">
        <v>3000</v>
      </c>
      <c r="L377" s="2" t="s">
        <v>17</v>
      </c>
      <c r="M377" s="2" t="s">
        <v>15</v>
      </c>
    </row>
    <row r="378" spans="1:13" ht="16" x14ac:dyDescent="0.2">
      <c r="A378" s="2" t="s">
        <v>400</v>
      </c>
      <c r="B378" s="3">
        <v>90000</v>
      </c>
      <c r="C378" s="4">
        <v>4.2477000000000001E-2</v>
      </c>
      <c r="D378" s="4">
        <v>4.7156000000000003E-2</v>
      </c>
      <c r="E378" s="4">
        <v>3.2767999999999999E-2</v>
      </c>
      <c r="F378" s="4">
        <v>0.13377</v>
      </c>
      <c r="G378" s="5">
        <v>11.49</v>
      </c>
      <c r="H378" s="4">
        <v>0.27739999999999998</v>
      </c>
      <c r="I378" s="4">
        <v>0.38829999999999998</v>
      </c>
      <c r="J378" s="4">
        <v>0.33429999999999999</v>
      </c>
      <c r="K378" s="3">
        <v>2000</v>
      </c>
      <c r="L378" s="2" t="s">
        <v>19</v>
      </c>
      <c r="M378" s="2" t="s">
        <v>15</v>
      </c>
    </row>
    <row r="379" spans="1:13" ht="16" x14ac:dyDescent="0.2">
      <c r="A379" s="2" t="s">
        <v>401</v>
      </c>
      <c r="B379" s="3">
        <v>251000</v>
      </c>
      <c r="C379" s="4">
        <v>4.7508000000000002E-2</v>
      </c>
      <c r="D379" s="4">
        <v>4.5358999999999997E-2</v>
      </c>
      <c r="E379" s="4">
        <v>3.3782E-2</v>
      </c>
      <c r="F379" s="4">
        <v>0.13793900000000001</v>
      </c>
      <c r="G379" s="5">
        <v>10.25</v>
      </c>
      <c r="H379" s="4">
        <v>0.22699999999999998</v>
      </c>
      <c r="I379" s="4">
        <v>0.34939999999999999</v>
      </c>
      <c r="J379" s="4">
        <v>0.42359999999999998</v>
      </c>
      <c r="K379" s="3">
        <v>12000</v>
      </c>
      <c r="L379" s="2" t="s">
        <v>19</v>
      </c>
      <c r="M379" s="2" t="s">
        <v>15</v>
      </c>
    </row>
    <row r="380" spans="1:13" ht="16" x14ac:dyDescent="0.2">
      <c r="A380" s="2" t="s">
        <v>402</v>
      </c>
      <c r="B380" s="3">
        <v>241000</v>
      </c>
      <c r="C380" s="4">
        <v>4.9749000000000002E-2</v>
      </c>
      <c r="D380" s="4">
        <v>4.5968000000000002E-2</v>
      </c>
      <c r="E380" s="4">
        <v>3.4082000000000001E-2</v>
      </c>
      <c r="F380" s="4">
        <v>0.14096500000000001</v>
      </c>
      <c r="G380" s="5">
        <v>9.35</v>
      </c>
      <c r="H380" s="4">
        <v>0.24539999999999998</v>
      </c>
      <c r="I380" s="4">
        <v>0.38390000000000002</v>
      </c>
      <c r="J380" s="4">
        <v>0.37070000000000003</v>
      </c>
      <c r="K380" s="3">
        <v>4000</v>
      </c>
      <c r="L380" s="2" t="s">
        <v>17</v>
      </c>
      <c r="M380" s="2" t="s">
        <v>15</v>
      </c>
    </row>
    <row r="381" spans="1:13" ht="16" x14ac:dyDescent="0.2">
      <c r="A381" s="2" t="s">
        <v>403</v>
      </c>
      <c r="B381" s="3">
        <v>214000</v>
      </c>
      <c r="C381" s="4">
        <v>4.9705000000000006E-2</v>
      </c>
      <c r="D381" s="4">
        <v>4.6078000000000001E-2</v>
      </c>
      <c r="E381" s="4">
        <v>3.4352000000000001E-2</v>
      </c>
      <c r="F381" s="4">
        <v>0.141399</v>
      </c>
      <c r="G381" s="5">
        <v>9.65</v>
      </c>
      <c r="H381" s="4">
        <v>0.2419</v>
      </c>
      <c r="I381" s="4">
        <v>0.38340000000000002</v>
      </c>
      <c r="J381" s="4">
        <v>0.37469999999999998</v>
      </c>
      <c r="K381" s="3">
        <v>10000</v>
      </c>
      <c r="L381" s="2" t="s">
        <v>17</v>
      </c>
      <c r="M381" s="2" t="s">
        <v>15</v>
      </c>
    </row>
    <row r="382" spans="1:13" ht="16" x14ac:dyDescent="0.2">
      <c r="A382" s="2" t="s">
        <v>404</v>
      </c>
      <c r="B382" s="3">
        <v>184000</v>
      </c>
      <c r="C382" s="4">
        <v>4.7107000000000003E-2</v>
      </c>
      <c r="D382" s="4">
        <v>4.6699999999999998E-2</v>
      </c>
      <c r="E382" s="4">
        <v>3.3257000000000002E-2</v>
      </c>
      <c r="F382" s="4">
        <v>0.13816700000000001</v>
      </c>
      <c r="G382" s="5">
        <v>9.27</v>
      </c>
      <c r="H382" s="4">
        <v>0.2361</v>
      </c>
      <c r="I382" s="4">
        <v>0.34360000000000002</v>
      </c>
      <c r="J382" s="4">
        <v>0.42030000000000001</v>
      </c>
      <c r="K382" s="3">
        <v>8000</v>
      </c>
      <c r="L382" s="2" t="s">
        <v>17</v>
      </c>
      <c r="M382" s="2" t="s">
        <v>15</v>
      </c>
    </row>
    <row r="383" spans="1:13" ht="16" x14ac:dyDescent="0.2">
      <c r="A383" s="2" t="s">
        <v>405</v>
      </c>
      <c r="B383" s="3">
        <v>191000</v>
      </c>
      <c r="C383" s="4">
        <v>4.4423000000000004E-2</v>
      </c>
      <c r="D383" s="4">
        <v>4.7003000000000003E-2</v>
      </c>
      <c r="E383" s="4">
        <v>3.1824999999999999E-2</v>
      </c>
      <c r="F383" s="4">
        <v>0.13414500000000001</v>
      </c>
      <c r="G383" s="5">
        <v>7.84</v>
      </c>
      <c r="H383" s="4">
        <v>0.23329999999999998</v>
      </c>
      <c r="I383" s="4">
        <v>0.3276</v>
      </c>
      <c r="J383" s="4">
        <v>0.43909999999999999</v>
      </c>
      <c r="K383" s="3">
        <v>3000</v>
      </c>
      <c r="L383" s="2" t="s">
        <v>19</v>
      </c>
      <c r="M383" s="2" t="s">
        <v>15</v>
      </c>
    </row>
    <row r="384" spans="1:13" ht="16" x14ac:dyDescent="0.2">
      <c r="A384" s="2" t="s">
        <v>406</v>
      </c>
      <c r="B384" s="3">
        <v>186000</v>
      </c>
      <c r="C384" s="4">
        <v>4.3834999999999999E-2</v>
      </c>
      <c r="D384" s="4">
        <v>4.6391999999999996E-2</v>
      </c>
      <c r="E384" s="4">
        <v>3.1217000000000002E-2</v>
      </c>
      <c r="F384" s="4">
        <v>0.13262399999999999</v>
      </c>
      <c r="G384" s="5">
        <v>9.1</v>
      </c>
      <c r="H384" s="4">
        <v>0.23260000000000003</v>
      </c>
      <c r="I384" s="4">
        <v>0.33429999999999999</v>
      </c>
      <c r="J384" s="4">
        <v>0.433</v>
      </c>
      <c r="K384" s="3">
        <v>18000</v>
      </c>
      <c r="L384" s="2" t="s">
        <v>19</v>
      </c>
      <c r="M384" s="2" t="s">
        <v>15</v>
      </c>
    </row>
    <row r="385" spans="1:13" ht="16" x14ac:dyDescent="0.2">
      <c r="A385" s="2" t="s">
        <v>407</v>
      </c>
      <c r="B385" s="3">
        <v>104000</v>
      </c>
      <c r="C385" s="4">
        <v>4.1239999999999999E-2</v>
      </c>
      <c r="D385" s="4">
        <v>4.7232999999999997E-2</v>
      </c>
      <c r="E385" s="4">
        <v>3.1549000000000001E-2</v>
      </c>
      <c r="F385" s="4">
        <v>0.131299</v>
      </c>
      <c r="G385" s="5">
        <v>10.18</v>
      </c>
      <c r="H385" s="4">
        <v>0.2447</v>
      </c>
      <c r="I385" s="4">
        <v>0.38040000000000002</v>
      </c>
      <c r="J385" s="4">
        <v>0.37479999999999997</v>
      </c>
      <c r="K385" s="3">
        <v>6000</v>
      </c>
      <c r="L385" s="2" t="s">
        <v>19</v>
      </c>
      <c r="M385" s="2" t="s">
        <v>15</v>
      </c>
    </row>
    <row r="386" spans="1:13" ht="16" x14ac:dyDescent="0.2">
      <c r="A386" s="2" t="s">
        <v>408</v>
      </c>
      <c r="B386" s="3">
        <v>86000</v>
      </c>
      <c r="C386" s="4">
        <v>3.9363999999999996E-2</v>
      </c>
      <c r="D386" s="4">
        <v>4.7640000000000002E-2</v>
      </c>
      <c r="E386" s="4">
        <v>3.1518999999999998E-2</v>
      </c>
      <c r="F386" s="4">
        <v>0.12968499999999999</v>
      </c>
      <c r="G386" s="5">
        <v>9.58</v>
      </c>
      <c r="H386" s="4">
        <v>0.25340000000000001</v>
      </c>
      <c r="I386" s="4">
        <v>0.38569999999999999</v>
      </c>
      <c r="J386" s="4">
        <v>0.36090000000000005</v>
      </c>
      <c r="K386" s="3">
        <v>2000</v>
      </c>
      <c r="L386" s="2" t="s">
        <v>17</v>
      </c>
      <c r="M386" s="2" t="s">
        <v>15</v>
      </c>
    </row>
    <row r="387" spans="1:13" ht="16" x14ac:dyDescent="0.2">
      <c r="A387" s="2" t="s">
        <v>409</v>
      </c>
      <c r="B387" s="3">
        <v>94000</v>
      </c>
      <c r="C387" s="4">
        <v>4.1946999999999998E-2</v>
      </c>
      <c r="D387" s="4">
        <v>4.7533000000000006E-2</v>
      </c>
      <c r="E387" s="4">
        <v>3.2584000000000002E-2</v>
      </c>
      <c r="F387" s="4">
        <v>0.13329299999999999</v>
      </c>
      <c r="G387" s="5">
        <v>12.33</v>
      </c>
      <c r="H387" s="4">
        <v>0.25219999999999998</v>
      </c>
      <c r="I387" s="4">
        <v>0.38670000000000004</v>
      </c>
      <c r="J387" s="4">
        <v>0.36109999999999998</v>
      </c>
      <c r="K387" s="3">
        <v>1000</v>
      </c>
      <c r="L387" s="2" t="s">
        <v>17</v>
      </c>
      <c r="M387" s="2" t="s">
        <v>15</v>
      </c>
    </row>
    <row r="388" spans="1:13" ht="16" x14ac:dyDescent="0.2">
      <c r="A388" s="2" t="s">
        <v>410</v>
      </c>
      <c r="B388" s="3">
        <v>92000</v>
      </c>
      <c r="C388" s="4">
        <v>4.1555000000000002E-2</v>
      </c>
      <c r="D388" s="4">
        <v>4.7541E-2</v>
      </c>
      <c r="E388" s="4">
        <v>3.1177E-2</v>
      </c>
      <c r="F388" s="4">
        <v>0.13125899999999999</v>
      </c>
      <c r="G388" s="5">
        <v>10.15</v>
      </c>
      <c r="H388" s="4">
        <v>0.2455</v>
      </c>
      <c r="I388" s="4">
        <v>0.36349999999999999</v>
      </c>
      <c r="J388" s="4">
        <v>0.39100000000000001</v>
      </c>
      <c r="K388" s="3">
        <v>1000</v>
      </c>
      <c r="L388" s="2" t="s">
        <v>17</v>
      </c>
      <c r="M388" s="2" t="s">
        <v>15</v>
      </c>
    </row>
    <row r="389" spans="1:13" ht="16" x14ac:dyDescent="0.2">
      <c r="A389" s="2" t="s">
        <v>411</v>
      </c>
      <c r="B389" s="3">
        <v>89000</v>
      </c>
      <c r="C389" s="4">
        <v>4.1954000000000005E-2</v>
      </c>
      <c r="D389" s="4">
        <v>4.7369000000000001E-2</v>
      </c>
      <c r="E389" s="4">
        <v>3.1139999999999998E-2</v>
      </c>
      <c r="F389" s="4">
        <v>0.13132099999999999</v>
      </c>
      <c r="G389" s="5">
        <v>8.3699999999999992</v>
      </c>
      <c r="H389" s="4">
        <v>0.26150000000000001</v>
      </c>
      <c r="I389" s="4">
        <v>0.36530000000000001</v>
      </c>
      <c r="J389" s="4">
        <v>0.37319999999999998</v>
      </c>
      <c r="K389" s="3">
        <v>1000</v>
      </c>
      <c r="L389" s="2" t="s">
        <v>19</v>
      </c>
      <c r="M389" s="2" t="s">
        <v>15</v>
      </c>
    </row>
    <row r="390" spans="1:13" ht="16" x14ac:dyDescent="0.2">
      <c r="A390" s="2" t="s">
        <v>412</v>
      </c>
      <c r="B390" s="3">
        <v>102000</v>
      </c>
      <c r="C390" s="4">
        <v>4.1889000000000003E-2</v>
      </c>
      <c r="D390" s="4">
        <v>4.6966000000000001E-2</v>
      </c>
      <c r="E390" s="4">
        <v>3.0772000000000001E-2</v>
      </c>
      <c r="F390" s="4">
        <v>0.130824</v>
      </c>
      <c r="G390" s="5">
        <v>8.51</v>
      </c>
      <c r="H390" s="4">
        <v>0.26250000000000001</v>
      </c>
      <c r="I390" s="4">
        <v>0.38369999999999999</v>
      </c>
      <c r="J390" s="4">
        <v>0.35369999999999996</v>
      </c>
      <c r="K390" s="3">
        <v>3000</v>
      </c>
      <c r="L390" s="2" t="s">
        <v>19</v>
      </c>
      <c r="M390" s="2" t="s">
        <v>15</v>
      </c>
    </row>
    <row r="391" spans="1:13" ht="16" x14ac:dyDescent="0.2">
      <c r="A391" s="2" t="s">
        <v>413</v>
      </c>
      <c r="B391" s="3">
        <v>134000</v>
      </c>
      <c r="C391" s="4">
        <v>4.4242999999999998E-2</v>
      </c>
      <c r="D391" s="4">
        <v>4.6645000000000006E-2</v>
      </c>
      <c r="E391" s="4">
        <v>3.0605000000000004E-2</v>
      </c>
      <c r="F391" s="4">
        <v>0.13262000000000002</v>
      </c>
      <c r="G391" s="5">
        <v>8.2200000000000006</v>
      </c>
      <c r="H391" s="4">
        <v>0.2273</v>
      </c>
      <c r="I391" s="4">
        <v>0.36509999999999998</v>
      </c>
      <c r="J391" s="4">
        <v>0.40759999999999996</v>
      </c>
      <c r="K391" s="3">
        <v>1000</v>
      </c>
      <c r="L391" s="2" t="s">
        <v>19</v>
      </c>
      <c r="M391" s="2" t="s">
        <v>15</v>
      </c>
    </row>
    <row r="392" spans="1:13" ht="16" x14ac:dyDescent="0.2">
      <c r="A392" s="2" t="s">
        <v>414</v>
      </c>
      <c r="B392" s="3">
        <v>177000</v>
      </c>
      <c r="C392" s="4">
        <v>4.5346000000000004E-2</v>
      </c>
      <c r="D392" s="4">
        <v>4.7070999999999995E-2</v>
      </c>
      <c r="E392" s="4">
        <v>3.2143999999999999E-2</v>
      </c>
      <c r="F392" s="4">
        <v>0.13569699999999998</v>
      </c>
      <c r="G392" s="5">
        <v>9.4600000000000009</v>
      </c>
      <c r="H392" s="4">
        <v>0.27210000000000001</v>
      </c>
      <c r="I392" s="4">
        <v>0.40610000000000002</v>
      </c>
      <c r="J392" s="4">
        <v>0.32179999999999997</v>
      </c>
      <c r="K392" s="3">
        <v>73000</v>
      </c>
      <c r="L392" s="2" t="s">
        <v>17</v>
      </c>
      <c r="M392" s="2" t="s">
        <v>15</v>
      </c>
    </row>
    <row r="393" spans="1:13" ht="16" x14ac:dyDescent="0.2">
      <c r="A393" s="2" t="s">
        <v>415</v>
      </c>
      <c r="B393" s="3">
        <v>168000</v>
      </c>
      <c r="C393" s="4">
        <v>4.3351000000000001E-2</v>
      </c>
      <c r="D393" s="4">
        <v>4.7355999999999995E-2</v>
      </c>
      <c r="E393" s="4">
        <v>3.2039999999999999E-2</v>
      </c>
      <c r="F393" s="4">
        <v>0.133909</v>
      </c>
      <c r="G393" s="5">
        <v>9.32</v>
      </c>
      <c r="H393" s="4">
        <v>0.26919999999999999</v>
      </c>
      <c r="I393" s="4">
        <v>0.41490000000000005</v>
      </c>
      <c r="J393" s="4">
        <v>0.31590000000000001</v>
      </c>
      <c r="K393" s="3">
        <v>3000</v>
      </c>
      <c r="L393" s="2" t="s">
        <v>17</v>
      </c>
      <c r="M393" s="2" t="s">
        <v>15</v>
      </c>
    </row>
    <row r="394" spans="1:13" ht="16" x14ac:dyDescent="0.2">
      <c r="A394" s="2" t="s">
        <v>416</v>
      </c>
      <c r="B394" s="3">
        <v>133000</v>
      </c>
      <c r="C394" s="4">
        <v>4.3992000000000003E-2</v>
      </c>
      <c r="D394" s="4">
        <v>4.7129000000000004E-2</v>
      </c>
      <c r="E394" s="4">
        <v>3.2473999999999996E-2</v>
      </c>
      <c r="F394" s="4">
        <v>0.13466400000000001</v>
      </c>
      <c r="G394" s="5">
        <v>9.75</v>
      </c>
      <c r="H394" s="4">
        <v>0.28000000000000003</v>
      </c>
      <c r="I394" s="4">
        <v>0.39689999999999998</v>
      </c>
      <c r="J394" s="4">
        <v>0.3231</v>
      </c>
      <c r="K394" s="3">
        <v>3000</v>
      </c>
      <c r="L394" s="2" t="s">
        <v>17</v>
      </c>
      <c r="M394" s="2" t="s">
        <v>15</v>
      </c>
    </row>
    <row r="395" spans="1:13" ht="16" x14ac:dyDescent="0.2">
      <c r="A395" s="2" t="s">
        <v>417</v>
      </c>
      <c r="B395" s="3">
        <v>169000</v>
      </c>
      <c r="C395" s="4">
        <v>4.1653000000000003E-2</v>
      </c>
      <c r="D395" s="4">
        <v>4.7657999999999999E-2</v>
      </c>
      <c r="E395" s="4">
        <v>3.0821000000000001E-2</v>
      </c>
      <c r="F395" s="4">
        <v>0.130995</v>
      </c>
      <c r="G395" s="5">
        <v>11.3</v>
      </c>
      <c r="H395" s="4">
        <v>0.27350000000000002</v>
      </c>
      <c r="I395" s="4">
        <v>0.37579999999999997</v>
      </c>
      <c r="J395" s="4">
        <v>0.35070000000000001</v>
      </c>
      <c r="K395" s="3">
        <v>2000</v>
      </c>
      <c r="L395" s="2" t="s">
        <v>19</v>
      </c>
      <c r="M395" s="2" t="s">
        <v>15</v>
      </c>
    </row>
    <row r="396" spans="1:13" ht="16" x14ac:dyDescent="0.2">
      <c r="A396" s="2" t="s">
        <v>418</v>
      </c>
      <c r="B396" s="3">
        <v>147000</v>
      </c>
      <c r="C396" s="4">
        <v>4.1946999999999998E-2</v>
      </c>
      <c r="D396" s="4">
        <v>4.7126000000000001E-2</v>
      </c>
      <c r="E396" s="4">
        <v>3.0099000000000001E-2</v>
      </c>
      <c r="F396" s="4">
        <v>0.130324</v>
      </c>
      <c r="G396" s="5">
        <v>9.06</v>
      </c>
      <c r="H396" s="4">
        <v>0.26440000000000002</v>
      </c>
      <c r="I396" s="4">
        <v>0.3876</v>
      </c>
      <c r="J396" s="4">
        <v>0.34799999999999998</v>
      </c>
      <c r="K396" s="3">
        <v>2000</v>
      </c>
      <c r="L396" s="2" t="s">
        <v>19</v>
      </c>
      <c r="M396" s="2" t="s">
        <v>15</v>
      </c>
    </row>
    <row r="397" spans="1:13" ht="16" x14ac:dyDescent="0.2">
      <c r="A397" s="2" t="s">
        <v>419</v>
      </c>
      <c r="B397" s="3">
        <v>186000</v>
      </c>
      <c r="C397" s="4">
        <v>4.3562000000000003E-2</v>
      </c>
      <c r="D397" s="4">
        <v>4.6471999999999999E-2</v>
      </c>
      <c r="E397" s="4">
        <v>3.4867000000000002E-2</v>
      </c>
      <c r="F397" s="4">
        <v>0.13641700000000001</v>
      </c>
      <c r="G397" s="5">
        <v>13.08</v>
      </c>
      <c r="H397" s="4">
        <v>0.26170000000000004</v>
      </c>
      <c r="I397" s="4">
        <v>0.38219999999999998</v>
      </c>
      <c r="J397" s="4">
        <v>0.35619999999999996</v>
      </c>
      <c r="K397" s="3">
        <v>10000</v>
      </c>
      <c r="L397" s="2" t="s">
        <v>19</v>
      </c>
      <c r="M397" s="2" t="s">
        <v>15</v>
      </c>
    </row>
    <row r="398" spans="1:13" ht="16" x14ac:dyDescent="0.2">
      <c r="A398" s="2" t="s">
        <v>420</v>
      </c>
      <c r="B398" s="3">
        <v>169000</v>
      </c>
      <c r="C398" s="4">
        <v>4.8039999999999999E-2</v>
      </c>
      <c r="D398" s="4">
        <v>4.6195000000000007E-2</v>
      </c>
      <c r="E398" s="4">
        <v>3.5535000000000004E-2</v>
      </c>
      <c r="F398" s="4">
        <v>0.141097</v>
      </c>
      <c r="G398" s="5">
        <v>12.24</v>
      </c>
      <c r="H398" s="4">
        <v>0.27050000000000002</v>
      </c>
      <c r="I398" s="4">
        <v>0.40159999999999996</v>
      </c>
      <c r="J398" s="4">
        <v>0.32789999999999997</v>
      </c>
      <c r="K398" s="3">
        <v>77000</v>
      </c>
      <c r="L398" s="2" t="s">
        <v>17</v>
      </c>
      <c r="M398" s="2" t="s">
        <v>15</v>
      </c>
    </row>
    <row r="399" spans="1:13" ht="16" x14ac:dyDescent="0.2">
      <c r="A399" s="2" t="s">
        <v>421</v>
      </c>
      <c r="B399" s="3">
        <v>134000</v>
      </c>
      <c r="C399" s="4">
        <v>5.0209000000000004E-2</v>
      </c>
      <c r="D399" s="4">
        <v>4.6134000000000001E-2</v>
      </c>
      <c r="E399" s="4">
        <v>3.5515999999999999E-2</v>
      </c>
      <c r="F399" s="4">
        <v>0.14324700000000001</v>
      </c>
      <c r="G399" s="5">
        <v>10.37</v>
      </c>
      <c r="H399" s="4">
        <v>0.26500000000000001</v>
      </c>
      <c r="I399" s="4">
        <v>0.4052</v>
      </c>
      <c r="J399" s="4">
        <v>0.32979999999999998</v>
      </c>
      <c r="K399" s="3">
        <v>10000</v>
      </c>
      <c r="L399" s="2" t="s">
        <v>17</v>
      </c>
      <c r="M399" s="2" t="s">
        <v>15</v>
      </c>
    </row>
    <row r="400" spans="1:13" ht="16" x14ac:dyDescent="0.2">
      <c r="A400" s="2" t="s">
        <v>422</v>
      </c>
      <c r="B400" s="3">
        <v>125000</v>
      </c>
      <c r="C400" s="4">
        <v>4.8226000000000005E-2</v>
      </c>
      <c r="D400" s="4">
        <v>4.6531000000000003E-2</v>
      </c>
      <c r="E400" s="4">
        <v>3.5762999999999996E-2</v>
      </c>
      <c r="F400" s="4">
        <v>0.141848</v>
      </c>
      <c r="G400" s="5">
        <v>13.19</v>
      </c>
      <c r="H400" s="4">
        <v>0.2651</v>
      </c>
      <c r="I400" s="4">
        <v>0.37479999999999997</v>
      </c>
      <c r="J400" s="4">
        <v>0.36009999999999998</v>
      </c>
      <c r="K400" s="3">
        <v>3000</v>
      </c>
      <c r="L400" s="2" t="s">
        <v>17</v>
      </c>
      <c r="M400" s="2" t="s">
        <v>15</v>
      </c>
    </row>
    <row r="401" spans="1:13" ht="16" x14ac:dyDescent="0.2">
      <c r="A401" s="2" t="s">
        <v>423</v>
      </c>
      <c r="B401" s="3">
        <v>163000</v>
      </c>
      <c r="C401" s="4">
        <v>4.6344999999999997E-2</v>
      </c>
      <c r="D401" s="4">
        <v>4.6711000000000003E-2</v>
      </c>
      <c r="E401" s="4">
        <v>3.2841000000000002E-2</v>
      </c>
      <c r="F401" s="4">
        <v>0.13686400000000001</v>
      </c>
      <c r="G401" s="5">
        <v>11.5</v>
      </c>
      <c r="H401" s="4">
        <v>0.27339999999999998</v>
      </c>
      <c r="I401" s="4">
        <v>0.37180000000000002</v>
      </c>
      <c r="J401" s="4">
        <v>0.35479999999999995</v>
      </c>
      <c r="K401" s="3">
        <v>2000</v>
      </c>
      <c r="L401" s="2" t="s">
        <v>19</v>
      </c>
      <c r="M401" s="2" t="s">
        <v>15</v>
      </c>
    </row>
    <row r="402" spans="1:13" ht="16" x14ac:dyDescent="0.2">
      <c r="A402" s="2" t="s">
        <v>424</v>
      </c>
      <c r="B402" s="3">
        <v>139000</v>
      </c>
      <c r="C402" s="4">
        <v>4.5755999999999998E-2</v>
      </c>
      <c r="D402" s="4">
        <v>4.6421000000000004E-2</v>
      </c>
      <c r="E402" s="4">
        <v>3.2222000000000001E-2</v>
      </c>
      <c r="F402" s="4">
        <v>0.13569200000000001</v>
      </c>
      <c r="G402" s="5">
        <v>6.97</v>
      </c>
      <c r="H402" s="4">
        <v>0.27440000000000003</v>
      </c>
      <c r="I402" s="4">
        <v>0.38270000000000004</v>
      </c>
      <c r="J402" s="4">
        <v>0.34299999999999997</v>
      </c>
      <c r="K402" s="3">
        <v>5000</v>
      </c>
      <c r="L402" s="2" t="s">
        <v>19</v>
      </c>
      <c r="M402" s="2" t="s">
        <v>15</v>
      </c>
    </row>
    <row r="403" spans="1:13" ht="16" x14ac:dyDescent="0.2">
      <c r="A403" s="2" t="s">
        <v>425</v>
      </c>
      <c r="B403" s="3">
        <v>157000</v>
      </c>
      <c r="C403" s="4">
        <v>3.9969000000000005E-2</v>
      </c>
      <c r="D403" s="4">
        <v>4.6625E-2</v>
      </c>
      <c r="E403" s="4">
        <v>3.2839E-2</v>
      </c>
      <c r="F403" s="4">
        <v>0.13075500000000001</v>
      </c>
      <c r="G403" s="5">
        <v>8.41</v>
      </c>
      <c r="H403" s="4">
        <v>0.25230000000000002</v>
      </c>
      <c r="I403" s="4">
        <v>0.37640000000000001</v>
      </c>
      <c r="J403" s="4">
        <v>0.37130000000000002</v>
      </c>
      <c r="K403" s="3">
        <v>8000</v>
      </c>
      <c r="L403" s="2" t="s">
        <v>19</v>
      </c>
      <c r="M403" s="2" t="s">
        <v>15</v>
      </c>
    </row>
    <row r="404" spans="1:13" ht="16" x14ac:dyDescent="0.2">
      <c r="A404" s="2" t="s">
        <v>426</v>
      </c>
      <c r="B404" s="3">
        <v>158000</v>
      </c>
      <c r="C404" s="4">
        <v>4.2846000000000002E-2</v>
      </c>
      <c r="D404" s="4">
        <v>4.6757E-2</v>
      </c>
      <c r="E404" s="4">
        <v>3.3433999999999998E-2</v>
      </c>
      <c r="F404" s="4">
        <v>0.13425800000000002</v>
      </c>
      <c r="G404" s="5">
        <v>10.15</v>
      </c>
      <c r="H404" s="4">
        <v>0.25800000000000001</v>
      </c>
      <c r="I404" s="4">
        <v>0.40029999999999999</v>
      </c>
      <c r="J404" s="4">
        <v>0.3417</v>
      </c>
      <c r="K404" s="3">
        <v>2000</v>
      </c>
      <c r="L404" s="2" t="s">
        <v>17</v>
      </c>
      <c r="M404" s="2" t="s">
        <v>15</v>
      </c>
    </row>
    <row r="405" spans="1:13" ht="16" x14ac:dyDescent="0.2">
      <c r="A405" s="2" t="s">
        <v>427</v>
      </c>
      <c r="B405" s="3">
        <v>359000</v>
      </c>
      <c r="C405" s="4">
        <v>4.6367000000000005E-2</v>
      </c>
      <c r="D405" s="4">
        <v>4.6618000000000007E-2</v>
      </c>
      <c r="E405" s="4">
        <v>3.3793999999999998E-2</v>
      </c>
      <c r="F405" s="4">
        <v>0.13803699999999999</v>
      </c>
      <c r="G405" s="5">
        <v>8.32</v>
      </c>
      <c r="H405" s="4">
        <v>0.26170000000000004</v>
      </c>
      <c r="I405" s="4">
        <v>0.40570000000000001</v>
      </c>
      <c r="J405" s="4">
        <v>0.33260000000000001</v>
      </c>
      <c r="K405" s="3">
        <v>3000</v>
      </c>
      <c r="L405" s="2" t="s">
        <v>17</v>
      </c>
      <c r="M405" s="2" t="s">
        <v>15</v>
      </c>
    </row>
    <row r="406" spans="1:13" ht="16" x14ac:dyDescent="0.2">
      <c r="A406" s="2" t="s">
        <v>428</v>
      </c>
      <c r="B406" s="3">
        <v>335000</v>
      </c>
      <c r="C406" s="4">
        <v>4.2689999999999999E-2</v>
      </c>
      <c r="D406" s="4">
        <v>4.6924E-2</v>
      </c>
      <c r="E406" s="4">
        <v>3.3839000000000001E-2</v>
      </c>
      <c r="F406" s="4">
        <v>0.13462199999999999</v>
      </c>
      <c r="G406" s="5">
        <v>9.1</v>
      </c>
      <c r="H406" s="4">
        <v>0.26860000000000001</v>
      </c>
      <c r="I406" s="4">
        <v>0.39159999999999995</v>
      </c>
      <c r="J406" s="4">
        <v>0.33979999999999999</v>
      </c>
      <c r="K406" s="3">
        <v>5000</v>
      </c>
      <c r="L406" s="2" t="s">
        <v>17</v>
      </c>
      <c r="M406" s="2" t="s">
        <v>15</v>
      </c>
    </row>
    <row r="407" spans="1:13" ht="16" x14ac:dyDescent="0.2">
      <c r="A407" s="2" t="s">
        <v>429</v>
      </c>
      <c r="B407" s="3">
        <v>161000</v>
      </c>
      <c r="C407" s="4">
        <v>4.2091000000000003E-2</v>
      </c>
      <c r="D407" s="4">
        <v>4.7262000000000005E-2</v>
      </c>
      <c r="E407" s="4">
        <v>3.2236000000000001E-2</v>
      </c>
      <c r="F407" s="4">
        <v>0.132544</v>
      </c>
      <c r="G407" s="5">
        <v>6.92</v>
      </c>
      <c r="H407" s="4">
        <v>0.2712</v>
      </c>
      <c r="I407" s="4">
        <v>0.373</v>
      </c>
      <c r="J407" s="4">
        <v>0.35580000000000001</v>
      </c>
      <c r="K407" s="3">
        <v>8000</v>
      </c>
      <c r="L407" s="2" t="s">
        <v>19</v>
      </c>
      <c r="M407" s="2" t="s">
        <v>15</v>
      </c>
    </row>
    <row r="408" spans="1:13" ht="16" x14ac:dyDescent="0.2">
      <c r="A408" s="2" t="s">
        <v>430</v>
      </c>
      <c r="B408" s="3">
        <v>108000</v>
      </c>
      <c r="C408" s="4">
        <v>4.2736000000000003E-2</v>
      </c>
      <c r="D408" s="4">
        <v>4.7088999999999999E-2</v>
      </c>
      <c r="E408" s="4">
        <v>3.1826E-2</v>
      </c>
      <c r="F408" s="4">
        <v>0.13297200000000001</v>
      </c>
      <c r="G408" s="5">
        <v>5.28</v>
      </c>
      <c r="H408" s="4">
        <v>0.26750000000000002</v>
      </c>
      <c r="I408" s="4">
        <v>0.38630000000000003</v>
      </c>
      <c r="J408" s="4">
        <v>0.34619999999999995</v>
      </c>
      <c r="K408" s="3">
        <v>1000</v>
      </c>
      <c r="L408" s="2" t="s">
        <v>19</v>
      </c>
      <c r="M408" s="2" t="s">
        <v>15</v>
      </c>
    </row>
    <row r="409" spans="1:13" ht="16" x14ac:dyDescent="0.2">
      <c r="A409" s="2" t="s">
        <v>431</v>
      </c>
      <c r="B409" s="3">
        <v>246000</v>
      </c>
      <c r="C409" s="4">
        <v>3.8719000000000003E-2</v>
      </c>
      <c r="D409" s="4">
        <v>4.6616999999999999E-2</v>
      </c>
      <c r="E409" s="4">
        <v>3.1163E-2</v>
      </c>
      <c r="F409" s="4">
        <v>0.12765299999999999</v>
      </c>
      <c r="G409" s="5">
        <v>10.199999999999999</v>
      </c>
      <c r="H409" s="4">
        <v>0.24309999999999998</v>
      </c>
      <c r="I409" s="4">
        <v>0.36930000000000002</v>
      </c>
      <c r="J409" s="4">
        <v>0.3876</v>
      </c>
      <c r="K409" s="3">
        <v>2000</v>
      </c>
      <c r="L409" s="2" t="s">
        <v>19</v>
      </c>
      <c r="M409" s="2" t="s">
        <v>15</v>
      </c>
    </row>
    <row r="410" spans="1:13" ht="16" x14ac:dyDescent="0.2">
      <c r="A410" s="2" t="s">
        <v>432</v>
      </c>
      <c r="B410" s="3">
        <v>242000</v>
      </c>
      <c r="C410" s="4">
        <v>4.4768999999999996E-2</v>
      </c>
      <c r="D410" s="4">
        <v>4.6711000000000003E-2</v>
      </c>
      <c r="E410" s="4">
        <v>3.3243000000000002E-2</v>
      </c>
      <c r="F410" s="4">
        <v>0.13592899999999999</v>
      </c>
      <c r="G410" s="5">
        <v>12.41</v>
      </c>
      <c r="H410" s="4">
        <v>0.26170000000000004</v>
      </c>
      <c r="I410" s="4">
        <v>0.39549999999999996</v>
      </c>
      <c r="J410" s="4">
        <v>0.34279999999999999</v>
      </c>
      <c r="K410" s="3">
        <v>7000</v>
      </c>
      <c r="L410" s="2" t="s">
        <v>17</v>
      </c>
      <c r="M410" s="2" t="s">
        <v>15</v>
      </c>
    </row>
    <row r="411" spans="1:13" ht="16" x14ac:dyDescent="0.2">
      <c r="A411" s="2" t="s">
        <v>433</v>
      </c>
      <c r="B411" s="3">
        <v>197000</v>
      </c>
      <c r="C411" s="4">
        <v>4.5282000000000003E-2</v>
      </c>
      <c r="D411" s="4">
        <v>4.6994999999999995E-2</v>
      </c>
      <c r="E411" s="4">
        <v>3.2666000000000001E-2</v>
      </c>
      <c r="F411" s="4">
        <v>0.13597899999999999</v>
      </c>
      <c r="G411" s="5">
        <v>10.130000000000001</v>
      </c>
      <c r="H411" s="4">
        <v>0.26030000000000003</v>
      </c>
      <c r="I411" s="4">
        <v>0.38280000000000003</v>
      </c>
      <c r="J411" s="4">
        <v>0.3569</v>
      </c>
      <c r="K411" s="3">
        <v>9000</v>
      </c>
      <c r="L411" s="2" t="s">
        <v>19</v>
      </c>
      <c r="M411" s="2" t="s">
        <v>15</v>
      </c>
    </row>
    <row r="412" spans="1:13" ht="16" x14ac:dyDescent="0.2">
      <c r="A412" s="2" t="s">
        <v>434</v>
      </c>
      <c r="B412" s="3">
        <v>236000</v>
      </c>
      <c r="C412" s="4">
        <v>3.9546999999999999E-2</v>
      </c>
      <c r="D412" s="4">
        <v>4.6681E-2</v>
      </c>
      <c r="E412" s="4">
        <v>3.2216999999999996E-2</v>
      </c>
      <c r="F412" s="4">
        <v>0.12936800000000001</v>
      </c>
      <c r="G412" s="5">
        <v>11.94</v>
      </c>
      <c r="H412" s="4">
        <v>0.25009999999999999</v>
      </c>
      <c r="I412" s="4">
        <v>0.36630000000000001</v>
      </c>
      <c r="J412" s="4">
        <v>0.38350000000000001</v>
      </c>
      <c r="K412" s="3">
        <v>1000</v>
      </c>
      <c r="L412" s="2" t="s">
        <v>19</v>
      </c>
      <c r="M412" s="2" t="s">
        <v>15</v>
      </c>
    </row>
    <row r="413" spans="1:13" ht="16" x14ac:dyDescent="0.2">
      <c r="A413" s="2" t="s">
        <v>435</v>
      </c>
      <c r="B413" s="3">
        <v>314000</v>
      </c>
      <c r="C413" s="4">
        <v>4.0972000000000001E-2</v>
      </c>
      <c r="D413" s="4">
        <v>4.6558999999999996E-2</v>
      </c>
      <c r="E413" s="4">
        <v>3.0903999999999997E-2</v>
      </c>
      <c r="F413" s="4">
        <v>0.12944900000000001</v>
      </c>
      <c r="G413" s="5">
        <v>13.05</v>
      </c>
      <c r="H413" s="4">
        <v>0.24629999999999999</v>
      </c>
      <c r="I413" s="4">
        <v>0.35</v>
      </c>
      <c r="J413" s="4">
        <v>0.40360000000000001</v>
      </c>
      <c r="K413" s="3">
        <v>9000</v>
      </c>
      <c r="L413" s="2" t="s">
        <v>17</v>
      </c>
      <c r="M413" s="2" t="s">
        <v>15</v>
      </c>
    </row>
    <row r="414" spans="1:13" ht="16" x14ac:dyDescent="0.2">
      <c r="A414" s="2" t="s">
        <v>436</v>
      </c>
      <c r="B414" s="3">
        <v>200000</v>
      </c>
      <c r="C414" s="4">
        <v>3.9523999999999997E-2</v>
      </c>
      <c r="D414" s="4">
        <v>4.6801000000000002E-2</v>
      </c>
      <c r="E414" s="4">
        <v>3.0834E-2</v>
      </c>
      <c r="F414" s="4">
        <v>0.12834899999999999</v>
      </c>
      <c r="G414" s="5">
        <v>12.19</v>
      </c>
      <c r="H414" s="4">
        <v>0.25429999999999997</v>
      </c>
      <c r="I414" s="4">
        <v>0.38689999999999997</v>
      </c>
      <c r="J414" s="4">
        <v>0.35869999999999996</v>
      </c>
      <c r="K414" s="3">
        <v>11000</v>
      </c>
      <c r="L414" s="2" t="s">
        <v>19</v>
      </c>
      <c r="M414" s="2" t="s">
        <v>15</v>
      </c>
    </row>
    <row r="415" spans="1:13" ht="16" x14ac:dyDescent="0.2">
      <c r="A415" s="2" t="s">
        <v>437</v>
      </c>
      <c r="B415" s="3">
        <v>67000</v>
      </c>
      <c r="C415" s="4">
        <v>4.1478000000000001E-2</v>
      </c>
      <c r="D415" s="4">
        <v>4.6971999999999993E-2</v>
      </c>
      <c r="E415" s="4">
        <v>3.2607999999999998E-2</v>
      </c>
      <c r="F415" s="4">
        <v>0.13241</v>
      </c>
      <c r="G415" s="5">
        <v>10.29</v>
      </c>
      <c r="H415" s="4">
        <v>0.28910000000000002</v>
      </c>
      <c r="I415" s="4">
        <v>0.37780000000000002</v>
      </c>
      <c r="J415" s="4">
        <v>0.33310000000000001</v>
      </c>
      <c r="K415" s="3">
        <v>3000</v>
      </c>
      <c r="L415" s="2" t="s">
        <v>19</v>
      </c>
      <c r="M415" s="2" t="s">
        <v>15</v>
      </c>
    </row>
    <row r="416" spans="1:13" ht="16" x14ac:dyDescent="0.2">
      <c r="A416" s="2" t="s">
        <v>438</v>
      </c>
      <c r="B416" s="3">
        <v>35000</v>
      </c>
      <c r="C416" s="4">
        <v>4.4728999999999998E-2</v>
      </c>
      <c r="D416" s="4">
        <v>4.7209000000000001E-2</v>
      </c>
      <c r="E416" s="4">
        <v>3.3596000000000001E-2</v>
      </c>
      <c r="F416" s="4">
        <v>0.13681699999999999</v>
      </c>
      <c r="G416" s="5">
        <v>12.13</v>
      </c>
      <c r="H416" s="4">
        <v>0.29339999999999999</v>
      </c>
      <c r="I416" s="4">
        <v>0.40090000000000003</v>
      </c>
      <c r="J416" s="4">
        <v>0.30570000000000003</v>
      </c>
      <c r="K416" s="3">
        <v>120000</v>
      </c>
      <c r="L416" s="2" t="s">
        <v>17</v>
      </c>
      <c r="M416" s="2" t="s">
        <v>15</v>
      </c>
    </row>
    <row r="417" spans="1:13" ht="16" x14ac:dyDescent="0.2">
      <c r="A417" s="2" t="s">
        <v>439</v>
      </c>
      <c r="B417" s="3">
        <v>118000</v>
      </c>
      <c r="C417" s="4">
        <v>4.3506000000000003E-2</v>
      </c>
      <c r="D417" s="4">
        <v>4.6752000000000002E-2</v>
      </c>
      <c r="E417" s="4">
        <v>3.4308999999999999E-2</v>
      </c>
      <c r="F417" s="4">
        <v>0.135878</v>
      </c>
      <c r="G417" s="5">
        <v>8.4700000000000006</v>
      </c>
      <c r="H417" s="4">
        <v>0.28760000000000002</v>
      </c>
      <c r="I417" s="4">
        <v>0.39460000000000001</v>
      </c>
      <c r="J417" s="4">
        <v>0.31780000000000003</v>
      </c>
      <c r="K417" s="3">
        <v>3000</v>
      </c>
      <c r="L417" s="2" t="s">
        <v>17</v>
      </c>
      <c r="M417" s="2" t="s">
        <v>15</v>
      </c>
    </row>
    <row r="418" spans="1:13" ht="16" x14ac:dyDescent="0.2">
      <c r="A418" s="2" t="s">
        <v>440</v>
      </c>
      <c r="B418" s="3">
        <v>77000</v>
      </c>
      <c r="C418" s="4">
        <v>4.4458000000000004E-2</v>
      </c>
      <c r="D418" s="4">
        <v>4.6904000000000001E-2</v>
      </c>
      <c r="E418" s="4">
        <v>3.4409000000000002E-2</v>
      </c>
      <c r="F418" s="4">
        <v>0.13700200000000001</v>
      </c>
      <c r="G418" s="5">
        <v>11.08</v>
      </c>
      <c r="H418" s="4">
        <v>0.29780000000000001</v>
      </c>
      <c r="I418" s="4">
        <v>0.37530000000000002</v>
      </c>
      <c r="J418" s="4">
        <v>0.32679999999999998</v>
      </c>
      <c r="K418" s="3">
        <v>3000</v>
      </c>
      <c r="L418" s="2" t="s">
        <v>17</v>
      </c>
      <c r="M418" s="2" t="s">
        <v>15</v>
      </c>
    </row>
    <row r="419" spans="1:13" ht="16" x14ac:dyDescent="0.2">
      <c r="A419" s="2" t="s">
        <v>441</v>
      </c>
      <c r="B419" s="3">
        <v>56000</v>
      </c>
      <c r="C419" s="4">
        <v>4.1402000000000001E-2</v>
      </c>
      <c r="D419" s="4">
        <v>4.7539999999999999E-2</v>
      </c>
      <c r="E419" s="4">
        <v>3.2932000000000003E-2</v>
      </c>
      <c r="F419" s="4">
        <v>0.13292999999999999</v>
      </c>
      <c r="G419" s="5">
        <v>9.6300000000000008</v>
      </c>
      <c r="H419" s="4">
        <v>0.28899999999999998</v>
      </c>
      <c r="I419" s="4">
        <v>0.35340000000000005</v>
      </c>
      <c r="J419" s="4">
        <v>0.35759999999999997</v>
      </c>
      <c r="K419" s="3">
        <v>7000</v>
      </c>
      <c r="L419" s="2" t="s">
        <v>19</v>
      </c>
      <c r="M419" s="2" t="s">
        <v>15</v>
      </c>
    </row>
    <row r="420" spans="1:13" ht="16" x14ac:dyDescent="0.2">
      <c r="A420" s="2" t="s">
        <v>442</v>
      </c>
      <c r="B420" s="3">
        <v>60000</v>
      </c>
      <c r="C420" s="4">
        <v>4.0594999999999999E-2</v>
      </c>
      <c r="D420" s="4">
        <v>4.7398999999999997E-2</v>
      </c>
      <c r="E420" s="4">
        <v>3.1537999999999997E-2</v>
      </c>
      <c r="F420" s="4">
        <v>0.130852</v>
      </c>
      <c r="G420" s="5">
        <v>11.6</v>
      </c>
      <c r="H420" s="4">
        <v>0.27639999999999998</v>
      </c>
      <c r="I420" s="4">
        <v>0.36340000000000006</v>
      </c>
      <c r="J420" s="4">
        <v>0.36009999999999998</v>
      </c>
      <c r="K420" s="3">
        <v>15000</v>
      </c>
      <c r="L420" s="2" t="s">
        <v>19</v>
      </c>
      <c r="M420" s="2" t="s">
        <v>15</v>
      </c>
    </row>
    <row r="421" spans="1:13" ht="16" x14ac:dyDescent="0.2">
      <c r="A421" s="2" t="s">
        <v>443</v>
      </c>
      <c r="B421" s="3">
        <v>112000</v>
      </c>
      <c r="C421" s="4">
        <v>4.0330999999999999E-2</v>
      </c>
      <c r="D421" s="4">
        <v>4.6622999999999998E-2</v>
      </c>
      <c r="E421" s="4">
        <v>3.2778999999999996E-2</v>
      </c>
      <c r="F421" s="4">
        <v>0.131052</v>
      </c>
      <c r="G421" s="5">
        <v>10.61</v>
      </c>
      <c r="H421" s="4">
        <v>0.26800000000000002</v>
      </c>
      <c r="I421" s="4">
        <v>0.37680000000000002</v>
      </c>
      <c r="J421" s="4">
        <v>0.35520000000000002</v>
      </c>
      <c r="K421" s="3">
        <v>3000</v>
      </c>
      <c r="L421" s="2" t="s">
        <v>19</v>
      </c>
      <c r="M421" s="2" t="s">
        <v>15</v>
      </c>
    </row>
    <row r="422" spans="1:13" ht="16" x14ac:dyDescent="0.2">
      <c r="A422" s="2" t="s">
        <v>444</v>
      </c>
      <c r="B422" s="3">
        <v>93000</v>
      </c>
      <c r="C422" s="4">
        <v>4.1799999999999997E-2</v>
      </c>
      <c r="D422" s="4">
        <v>4.7043999999999996E-2</v>
      </c>
      <c r="E422" s="4">
        <v>3.2705999999999999E-2</v>
      </c>
      <c r="F422" s="4">
        <v>0.132743</v>
      </c>
      <c r="G422" s="5">
        <v>9.9600000000000009</v>
      </c>
      <c r="H422" s="4">
        <v>0.25950000000000001</v>
      </c>
      <c r="I422" s="4">
        <v>0.38590000000000002</v>
      </c>
      <c r="J422" s="4">
        <v>0.35460000000000003</v>
      </c>
      <c r="K422" s="3">
        <v>1000</v>
      </c>
      <c r="L422" s="2" t="s">
        <v>17</v>
      </c>
      <c r="M422" s="2" t="s">
        <v>15</v>
      </c>
    </row>
    <row r="423" spans="1:13" ht="16" x14ac:dyDescent="0.2">
      <c r="A423" s="2" t="s">
        <v>445</v>
      </c>
      <c r="B423" s="3">
        <v>93000</v>
      </c>
      <c r="C423" s="4">
        <v>4.0037000000000003E-2</v>
      </c>
      <c r="D423" s="4">
        <v>4.7166E-2</v>
      </c>
      <c r="E423" s="4">
        <v>3.2475999999999998E-2</v>
      </c>
      <c r="F423" s="4">
        <v>0.13084199999999999</v>
      </c>
      <c r="G423" s="5">
        <v>7.62</v>
      </c>
      <c r="H423" s="4">
        <v>0.2515</v>
      </c>
      <c r="I423" s="4">
        <v>0.3876</v>
      </c>
      <c r="J423" s="4">
        <v>0.36090000000000005</v>
      </c>
      <c r="K423" s="3">
        <v>1000</v>
      </c>
      <c r="L423" s="2" t="s">
        <v>17</v>
      </c>
      <c r="M423" s="2" t="s">
        <v>15</v>
      </c>
    </row>
    <row r="424" spans="1:13" ht="16" x14ac:dyDescent="0.2">
      <c r="A424" s="2" t="s">
        <v>446</v>
      </c>
      <c r="B424" s="3">
        <v>72000</v>
      </c>
      <c r="C424" s="4">
        <v>4.0011999999999999E-2</v>
      </c>
      <c r="D424" s="4">
        <v>4.7230999999999995E-2</v>
      </c>
      <c r="E424" s="4">
        <v>3.15E-2</v>
      </c>
      <c r="F424" s="4">
        <v>0.129715</v>
      </c>
      <c r="G424" s="5">
        <v>8.2899999999999991</v>
      </c>
      <c r="H424" s="4">
        <v>0.25440000000000002</v>
      </c>
      <c r="I424" s="4">
        <v>0.375</v>
      </c>
      <c r="J424" s="4">
        <v>0.3705</v>
      </c>
      <c r="K424" s="3">
        <v>1000</v>
      </c>
      <c r="L424" s="2" t="s">
        <v>17</v>
      </c>
      <c r="M424" s="2" t="s">
        <v>15</v>
      </c>
    </row>
    <row r="425" spans="1:13" ht="16" x14ac:dyDescent="0.2">
      <c r="A425" s="2" t="s">
        <v>447</v>
      </c>
      <c r="B425" s="3">
        <v>69000</v>
      </c>
      <c r="C425" s="4">
        <v>3.9206999999999999E-2</v>
      </c>
      <c r="D425" s="4">
        <v>4.7740999999999999E-2</v>
      </c>
      <c r="E425" s="4">
        <v>3.1126000000000001E-2</v>
      </c>
      <c r="F425" s="4">
        <v>0.128964</v>
      </c>
      <c r="G425" s="5">
        <v>9.25</v>
      </c>
      <c r="H425" s="4">
        <v>0.26269999999999999</v>
      </c>
      <c r="I425" s="4">
        <v>0.36</v>
      </c>
      <c r="J425" s="4">
        <v>0.37719999999999998</v>
      </c>
      <c r="K425" s="3">
        <v>2000</v>
      </c>
      <c r="L425" s="2" t="s">
        <v>19</v>
      </c>
      <c r="M425" s="2" t="s">
        <v>15</v>
      </c>
    </row>
    <row r="426" spans="1:13" ht="16" x14ac:dyDescent="0.2">
      <c r="A426" s="2" t="s">
        <v>448</v>
      </c>
      <c r="B426" s="3">
        <v>74000</v>
      </c>
      <c r="C426" s="4">
        <v>3.6667999999999999E-2</v>
      </c>
      <c r="D426" s="4">
        <v>4.7441000000000004E-2</v>
      </c>
      <c r="E426" s="4">
        <v>3.0682000000000001E-2</v>
      </c>
      <c r="F426" s="4">
        <v>0.12601100000000001</v>
      </c>
      <c r="G426" s="5">
        <v>8.39</v>
      </c>
      <c r="H426" s="4">
        <v>0.26329999999999998</v>
      </c>
      <c r="I426" s="4">
        <v>0.37140000000000001</v>
      </c>
      <c r="J426" s="4">
        <v>0.36530000000000001</v>
      </c>
      <c r="K426" s="3">
        <v>2000</v>
      </c>
      <c r="L426" s="2" t="s">
        <v>19</v>
      </c>
      <c r="M426" s="2" t="s">
        <v>15</v>
      </c>
    </row>
    <row r="427" spans="1:13" ht="16" x14ac:dyDescent="0.2">
      <c r="A427" s="2" t="s">
        <v>449</v>
      </c>
      <c r="B427" s="3">
        <v>177000</v>
      </c>
      <c r="C427" s="4">
        <v>4.3634000000000006E-2</v>
      </c>
      <c r="D427" s="4">
        <v>4.5904999999999994E-2</v>
      </c>
      <c r="E427" s="4">
        <v>3.3156999999999999E-2</v>
      </c>
      <c r="F427" s="4">
        <v>0.133876</v>
      </c>
      <c r="G427" s="5">
        <v>8.11</v>
      </c>
      <c r="H427" s="4">
        <v>0.26869999999999999</v>
      </c>
      <c r="I427" s="4">
        <v>0.3765</v>
      </c>
      <c r="J427" s="4">
        <v>0.35479999999999995</v>
      </c>
      <c r="K427" s="3">
        <v>3000</v>
      </c>
      <c r="L427" s="2" t="s">
        <v>19</v>
      </c>
      <c r="M427" s="2" t="s">
        <v>15</v>
      </c>
    </row>
    <row r="428" spans="1:13" ht="16" x14ac:dyDescent="0.2">
      <c r="A428" s="2" t="s">
        <v>450</v>
      </c>
      <c r="B428" s="3">
        <v>176000</v>
      </c>
      <c r="C428" s="4">
        <v>4.5476999999999997E-2</v>
      </c>
      <c r="D428" s="4">
        <v>4.5650000000000003E-2</v>
      </c>
      <c r="E428" s="4">
        <v>3.4193000000000001E-2</v>
      </c>
      <c r="F428" s="4">
        <v>0.13644299999999998</v>
      </c>
      <c r="G428" s="5">
        <v>11.94</v>
      </c>
      <c r="H428" s="4">
        <v>0.28939999999999999</v>
      </c>
      <c r="I428" s="4">
        <v>0.40490000000000004</v>
      </c>
      <c r="J428" s="4">
        <v>0.30579999999999996</v>
      </c>
      <c r="K428" s="3">
        <v>3000</v>
      </c>
      <c r="L428" s="2" t="s">
        <v>17</v>
      </c>
      <c r="M428" s="2" t="s">
        <v>15</v>
      </c>
    </row>
    <row r="429" spans="1:13" ht="16" x14ac:dyDescent="0.2">
      <c r="A429" s="2" t="s">
        <v>451</v>
      </c>
      <c r="B429" s="3">
        <v>184000</v>
      </c>
      <c r="C429" s="4">
        <v>4.7309000000000004E-2</v>
      </c>
      <c r="D429" s="4">
        <v>4.5754999999999997E-2</v>
      </c>
      <c r="E429" s="4">
        <v>3.4570999999999998E-2</v>
      </c>
      <c r="F429" s="4">
        <v>0.13894899999999999</v>
      </c>
      <c r="G429" s="5">
        <v>9.48</v>
      </c>
      <c r="H429" s="4">
        <v>0.28029999999999999</v>
      </c>
      <c r="I429" s="4">
        <v>0.3821</v>
      </c>
      <c r="J429" s="4">
        <v>0.33759999999999996</v>
      </c>
      <c r="K429" s="3">
        <v>4000</v>
      </c>
      <c r="L429" s="2" t="s">
        <v>19</v>
      </c>
      <c r="M429" s="2" t="s">
        <v>15</v>
      </c>
    </row>
    <row r="430" spans="1:13" ht="16" x14ac:dyDescent="0.2">
      <c r="A430" s="2" t="s">
        <v>452</v>
      </c>
      <c r="B430" s="3">
        <v>134000</v>
      </c>
      <c r="C430" s="4">
        <v>4.5370000000000001E-2</v>
      </c>
      <c r="D430" s="4">
        <v>4.5828000000000001E-2</v>
      </c>
      <c r="E430" s="4">
        <v>3.5015999999999999E-2</v>
      </c>
      <c r="F430" s="4">
        <v>0.137432</v>
      </c>
      <c r="G430" s="5">
        <v>12.33</v>
      </c>
      <c r="H430" s="4">
        <v>0.27639999999999998</v>
      </c>
      <c r="I430" s="4">
        <v>0.39360000000000001</v>
      </c>
      <c r="J430" s="4">
        <v>0.33</v>
      </c>
      <c r="K430" s="3">
        <v>4000</v>
      </c>
      <c r="L430" s="2" t="s">
        <v>17</v>
      </c>
      <c r="M430" s="2" t="s">
        <v>15</v>
      </c>
    </row>
    <row r="431" spans="1:13" ht="16" x14ac:dyDescent="0.2">
      <c r="A431" s="2" t="s">
        <v>453</v>
      </c>
      <c r="B431" s="3">
        <v>150000</v>
      </c>
      <c r="C431" s="4">
        <v>4.3902000000000004E-2</v>
      </c>
      <c r="D431" s="4">
        <v>4.5704000000000002E-2</v>
      </c>
      <c r="E431" s="4">
        <v>3.2793999999999997E-2</v>
      </c>
      <c r="F431" s="4">
        <v>0.133296</v>
      </c>
      <c r="G431" s="5">
        <v>9.16</v>
      </c>
      <c r="H431" s="4">
        <v>0.26800000000000002</v>
      </c>
      <c r="I431" s="4">
        <v>0.37759999999999999</v>
      </c>
      <c r="J431" s="4">
        <v>0.35439999999999999</v>
      </c>
      <c r="K431" s="3">
        <v>8000</v>
      </c>
      <c r="L431" s="2" t="s">
        <v>17</v>
      </c>
      <c r="M431" s="2" t="s">
        <v>454</v>
      </c>
    </row>
    <row r="432" spans="1:13" ht="16" x14ac:dyDescent="0.2">
      <c r="A432" s="2" t="s">
        <v>455</v>
      </c>
      <c r="B432" s="3">
        <v>178000</v>
      </c>
      <c r="C432" s="4">
        <v>4.4413999999999995E-2</v>
      </c>
      <c r="D432" s="4">
        <v>4.5993000000000006E-2</v>
      </c>
      <c r="E432" s="4">
        <v>3.2621000000000004E-2</v>
      </c>
      <c r="F432" s="4">
        <v>0.13393099999999999</v>
      </c>
      <c r="G432" s="5">
        <v>9.8800000000000008</v>
      </c>
      <c r="H432" s="4">
        <v>0.26280000000000003</v>
      </c>
      <c r="I432" s="4">
        <v>0.36909999999999998</v>
      </c>
      <c r="J432" s="4">
        <v>0.36810000000000004</v>
      </c>
      <c r="K432" s="3">
        <v>11000</v>
      </c>
      <c r="L432" s="2" t="s">
        <v>19</v>
      </c>
      <c r="M432" s="2" t="s">
        <v>15</v>
      </c>
    </row>
    <row r="433" spans="1:13" ht="16" x14ac:dyDescent="0.2">
      <c r="A433" s="2" t="s">
        <v>456</v>
      </c>
      <c r="B433" s="3">
        <v>872000</v>
      </c>
      <c r="C433" s="6"/>
      <c r="D433" s="4">
        <v>4.3499999999999997E-2</v>
      </c>
      <c r="E433" s="4">
        <v>2.9500000000000002E-2</v>
      </c>
      <c r="F433" s="6"/>
      <c r="G433" s="5">
        <v>12.08</v>
      </c>
      <c r="H433" s="4">
        <v>0.24989999999999998</v>
      </c>
      <c r="I433" s="4">
        <v>0.32579999999999998</v>
      </c>
      <c r="J433" s="4">
        <v>0.42430000000000001</v>
      </c>
      <c r="K433" s="3">
        <v>48000</v>
      </c>
      <c r="L433" s="2" t="s">
        <v>457</v>
      </c>
      <c r="M433" s="2" t="s">
        <v>458</v>
      </c>
    </row>
    <row r="434" spans="1:13" ht="16" x14ac:dyDescent="0.2">
      <c r="A434" s="2" t="s">
        <v>459</v>
      </c>
      <c r="B434" s="3">
        <v>199000</v>
      </c>
      <c r="C434" s="4">
        <v>4.5317999999999997E-2</v>
      </c>
      <c r="D434" s="4">
        <v>4.6006999999999999E-2</v>
      </c>
      <c r="E434" s="4">
        <v>3.3321999999999997E-2</v>
      </c>
      <c r="F434" s="4">
        <v>0.13605</v>
      </c>
      <c r="G434" s="5">
        <v>12.05</v>
      </c>
      <c r="H434" s="4">
        <v>0.2581</v>
      </c>
      <c r="I434" s="4">
        <v>0.38340000000000002</v>
      </c>
      <c r="J434" s="4">
        <v>0.35850000000000004</v>
      </c>
      <c r="K434" s="3">
        <v>26000</v>
      </c>
      <c r="L434" s="2" t="s">
        <v>19</v>
      </c>
      <c r="M434" s="2" t="s">
        <v>15</v>
      </c>
    </row>
    <row r="435" spans="1:13" ht="16" x14ac:dyDescent="0.2">
      <c r="A435" s="2" t="s">
        <v>460</v>
      </c>
      <c r="B435" s="3">
        <v>226000</v>
      </c>
      <c r="C435" s="4">
        <v>5.4412000000000002E-2</v>
      </c>
      <c r="D435" s="4">
        <v>4.5961999999999996E-2</v>
      </c>
      <c r="E435" s="4">
        <v>3.7716E-2</v>
      </c>
      <c r="F435" s="4">
        <v>0.14976</v>
      </c>
      <c r="G435" s="5">
        <v>10.26</v>
      </c>
      <c r="H435" s="4">
        <v>0.28239999999999998</v>
      </c>
      <c r="I435" s="4">
        <v>0.36880000000000002</v>
      </c>
      <c r="J435" s="4">
        <v>0.34889999999999999</v>
      </c>
      <c r="K435" s="3">
        <v>12000</v>
      </c>
      <c r="L435" s="2" t="s">
        <v>19</v>
      </c>
      <c r="M435" s="2" t="s">
        <v>15</v>
      </c>
    </row>
    <row r="436" spans="1:13" ht="16" x14ac:dyDescent="0.2">
      <c r="A436" s="2" t="s">
        <v>461</v>
      </c>
      <c r="B436" s="3">
        <v>171000</v>
      </c>
      <c r="C436" s="4">
        <v>6.8780999999999995E-2</v>
      </c>
      <c r="D436" s="4">
        <v>4.4054999999999997E-2</v>
      </c>
      <c r="E436" s="4">
        <v>3.6038000000000001E-2</v>
      </c>
      <c r="F436" s="4">
        <v>0.15992400000000001</v>
      </c>
      <c r="G436" s="5">
        <v>12.47</v>
      </c>
      <c r="H436" s="4">
        <v>0.25379999999999997</v>
      </c>
      <c r="I436" s="4">
        <v>0.35570000000000002</v>
      </c>
      <c r="J436" s="4">
        <v>0.39049999999999996</v>
      </c>
      <c r="K436" s="3">
        <v>11000</v>
      </c>
      <c r="L436" s="2" t="s">
        <v>17</v>
      </c>
      <c r="M436" s="2" t="s">
        <v>15</v>
      </c>
    </row>
    <row r="437" spans="1:13" ht="16" x14ac:dyDescent="0.2">
      <c r="A437" s="2" t="s">
        <v>462</v>
      </c>
      <c r="B437" s="3">
        <v>27000</v>
      </c>
      <c r="C437" s="4">
        <v>5.0951000000000003E-2</v>
      </c>
      <c r="D437" s="4">
        <v>4.6505999999999999E-2</v>
      </c>
      <c r="E437" s="4">
        <v>3.7647E-2</v>
      </c>
      <c r="F437" s="4">
        <v>0.14654500000000001</v>
      </c>
      <c r="G437" s="5">
        <v>9.35</v>
      </c>
      <c r="H437" s="4">
        <v>0.30659999999999998</v>
      </c>
      <c r="I437" s="4">
        <v>0.39750000000000002</v>
      </c>
      <c r="J437" s="4">
        <v>0.2959</v>
      </c>
      <c r="K437" s="3">
        <v>4000</v>
      </c>
      <c r="L437" s="2" t="s">
        <v>17</v>
      </c>
      <c r="M437" s="2" t="s">
        <v>454</v>
      </c>
    </row>
    <row r="438" spans="1:13" ht="16" x14ac:dyDescent="0.2">
      <c r="A438" s="2" t="s">
        <v>463</v>
      </c>
      <c r="B438" s="3">
        <v>78000</v>
      </c>
      <c r="C438" s="4">
        <v>5.1249000000000003E-2</v>
      </c>
      <c r="D438" s="4">
        <v>4.7788999999999998E-2</v>
      </c>
      <c r="E438" s="4">
        <v>3.6385000000000001E-2</v>
      </c>
      <c r="F438" s="4">
        <v>0.146952</v>
      </c>
      <c r="G438" s="5">
        <v>13.66</v>
      </c>
      <c r="H438" s="4">
        <v>0.28439999999999999</v>
      </c>
      <c r="I438" s="4">
        <v>0.3906</v>
      </c>
      <c r="J438" s="4">
        <v>0.32500000000000001</v>
      </c>
      <c r="K438" s="3">
        <v>9000</v>
      </c>
      <c r="L438" s="2" t="s">
        <v>19</v>
      </c>
      <c r="M438" s="2" t="s">
        <v>15</v>
      </c>
    </row>
    <row r="439" spans="1:13" ht="16" x14ac:dyDescent="0.2">
      <c r="A439" s="2" t="s">
        <v>464</v>
      </c>
      <c r="B439" s="3">
        <v>352000</v>
      </c>
      <c r="C439" s="4">
        <v>5.0317000000000001E-2</v>
      </c>
      <c r="D439" s="4">
        <v>4.5555999999999999E-2</v>
      </c>
      <c r="E439" s="4">
        <v>3.2292000000000001E-2</v>
      </c>
      <c r="F439" s="4">
        <v>0.13938200000000001</v>
      </c>
      <c r="G439" s="5">
        <v>12.71</v>
      </c>
      <c r="H439" s="4">
        <v>0.25600000000000001</v>
      </c>
      <c r="I439" s="4">
        <v>0.34820000000000001</v>
      </c>
      <c r="J439" s="4">
        <v>0.39579999999999999</v>
      </c>
      <c r="K439" s="3">
        <v>103000</v>
      </c>
      <c r="L439" s="2" t="s">
        <v>19</v>
      </c>
      <c r="M439" s="2" t="s">
        <v>15</v>
      </c>
    </row>
    <row r="440" spans="1:13" ht="16" x14ac:dyDescent="0.2">
      <c r="A440" s="2" t="s">
        <v>465</v>
      </c>
      <c r="B440" s="3">
        <v>61000</v>
      </c>
      <c r="C440" s="4">
        <v>5.3281999999999996E-2</v>
      </c>
      <c r="D440" s="4">
        <v>4.5471000000000004E-2</v>
      </c>
      <c r="E440" s="4">
        <v>3.7912000000000001E-2</v>
      </c>
      <c r="F440" s="4">
        <v>0.14855399999999999</v>
      </c>
      <c r="G440" s="5">
        <v>12.64</v>
      </c>
      <c r="H440" s="4">
        <v>0.29260000000000003</v>
      </c>
      <c r="I440" s="4">
        <v>0.37869999999999998</v>
      </c>
      <c r="J440" s="4">
        <v>0.32869999999999999</v>
      </c>
      <c r="K440" s="3">
        <v>4000</v>
      </c>
      <c r="L440" s="2" t="s">
        <v>19</v>
      </c>
      <c r="M440" s="2" t="s">
        <v>15</v>
      </c>
    </row>
    <row r="441" spans="1:13" ht="16" x14ac:dyDescent="0.2">
      <c r="A441" s="2" t="s">
        <v>466</v>
      </c>
      <c r="B441" s="3">
        <v>74000</v>
      </c>
      <c r="C441" s="4">
        <v>4.2173999999999996E-2</v>
      </c>
      <c r="D441" s="4">
        <v>4.6711000000000003E-2</v>
      </c>
      <c r="E441" s="4">
        <v>3.0443999999999999E-2</v>
      </c>
      <c r="F441" s="4">
        <v>0.13034100000000001</v>
      </c>
      <c r="G441" s="5">
        <v>8.3699999999999992</v>
      </c>
      <c r="H441" s="4">
        <v>0.27060000000000001</v>
      </c>
      <c r="I441" s="4">
        <v>0.38390000000000002</v>
      </c>
      <c r="J441" s="4">
        <v>0.34549999999999997</v>
      </c>
      <c r="K441" s="3">
        <v>4000</v>
      </c>
      <c r="L441" s="2" t="s">
        <v>19</v>
      </c>
      <c r="M441" s="2" t="s">
        <v>15</v>
      </c>
    </row>
    <row r="442" spans="1:13" ht="16" x14ac:dyDescent="0.2">
      <c r="A442" s="2" t="s">
        <v>467</v>
      </c>
      <c r="B442" s="3">
        <v>55000</v>
      </c>
      <c r="C442" s="4">
        <v>4.1589000000000001E-2</v>
      </c>
      <c r="D442" s="4">
        <v>4.8055E-2</v>
      </c>
      <c r="E442" s="4">
        <v>3.0956999999999998E-2</v>
      </c>
      <c r="F442" s="4">
        <v>0.13172</v>
      </c>
      <c r="G442" s="5">
        <v>8.59</v>
      </c>
      <c r="H442" s="4">
        <v>0.27140000000000003</v>
      </c>
      <c r="I442" s="4">
        <v>0.37340000000000001</v>
      </c>
      <c r="J442" s="4">
        <v>0.35509999999999997</v>
      </c>
      <c r="K442" s="3">
        <v>1000</v>
      </c>
      <c r="L442" s="2" t="s">
        <v>17</v>
      </c>
      <c r="M442" s="2" t="s">
        <v>15</v>
      </c>
    </row>
    <row r="443" spans="1:13" ht="16" x14ac:dyDescent="0.2">
      <c r="A443" s="2" t="s">
        <v>468</v>
      </c>
      <c r="B443" s="3">
        <v>110000</v>
      </c>
      <c r="C443" s="4">
        <v>3.9799000000000001E-2</v>
      </c>
      <c r="D443" s="4">
        <v>4.7971000000000007E-2</v>
      </c>
      <c r="E443" s="4">
        <v>3.125E-2</v>
      </c>
      <c r="F443" s="4">
        <v>0.13003999999999999</v>
      </c>
      <c r="G443" s="5">
        <v>8.6199999999999992</v>
      </c>
      <c r="H443" s="4">
        <v>0.27579999999999999</v>
      </c>
      <c r="I443" s="4">
        <v>0.36849999999999999</v>
      </c>
      <c r="J443" s="4">
        <v>0.35570000000000002</v>
      </c>
      <c r="K443" s="3">
        <v>1000</v>
      </c>
      <c r="L443" s="2" t="s">
        <v>17</v>
      </c>
      <c r="M443" s="2" t="s">
        <v>454</v>
      </c>
    </row>
    <row r="444" spans="1:13" ht="16" x14ac:dyDescent="0.2">
      <c r="A444" s="2" t="s">
        <v>469</v>
      </c>
      <c r="B444" s="3">
        <v>49000</v>
      </c>
      <c r="C444" s="4">
        <v>4.0835999999999997E-2</v>
      </c>
      <c r="D444" s="4">
        <v>4.8093000000000004E-2</v>
      </c>
      <c r="E444" s="4">
        <v>3.1040000000000002E-2</v>
      </c>
      <c r="F444" s="4">
        <v>0.13095800000000002</v>
      </c>
      <c r="G444" s="5">
        <v>6.79</v>
      </c>
      <c r="H444" s="4">
        <v>0.27989999999999998</v>
      </c>
      <c r="I444" s="4">
        <v>0.36130000000000001</v>
      </c>
      <c r="J444" s="4">
        <v>0.3589</v>
      </c>
      <c r="K444" s="3">
        <v>1000</v>
      </c>
      <c r="L444" s="2" t="s">
        <v>19</v>
      </c>
      <c r="M444" s="2" t="s">
        <v>15</v>
      </c>
    </row>
    <row r="445" spans="1:13" ht="16" x14ac:dyDescent="0.2">
      <c r="A445" s="2" t="s">
        <v>470</v>
      </c>
      <c r="B445" s="3">
        <v>100000</v>
      </c>
      <c r="C445" s="4">
        <v>3.8094000000000003E-2</v>
      </c>
      <c r="D445" s="4">
        <v>4.7626999999999996E-2</v>
      </c>
      <c r="E445" s="4">
        <v>2.8734000000000003E-2</v>
      </c>
      <c r="F445" s="4">
        <v>0.12551399999999999</v>
      </c>
      <c r="G445" s="5">
        <v>12.86</v>
      </c>
      <c r="H445" s="4">
        <v>0.24629999999999999</v>
      </c>
      <c r="I445" s="4">
        <v>0.34820000000000001</v>
      </c>
      <c r="J445" s="4">
        <v>0.40560000000000002</v>
      </c>
      <c r="K445" s="3">
        <v>1000</v>
      </c>
      <c r="L445" s="2" t="s">
        <v>19</v>
      </c>
      <c r="M445" s="2" t="s">
        <v>15</v>
      </c>
    </row>
    <row r="446" spans="1:13" ht="16" x14ac:dyDescent="0.2">
      <c r="A446" s="2" t="s">
        <v>471</v>
      </c>
      <c r="B446" s="3">
        <v>91000</v>
      </c>
      <c r="C446" s="4">
        <v>3.8686999999999999E-2</v>
      </c>
      <c r="D446" s="4">
        <v>4.7525000000000005E-2</v>
      </c>
      <c r="E446" s="4">
        <v>3.0890000000000001E-2</v>
      </c>
      <c r="F446" s="4">
        <v>0.128384</v>
      </c>
      <c r="G446" s="5">
        <v>10.65</v>
      </c>
      <c r="H446" s="4">
        <v>0.2671</v>
      </c>
      <c r="I446" s="4">
        <v>0.37590000000000001</v>
      </c>
      <c r="J446" s="4">
        <v>0.35700000000000004</v>
      </c>
      <c r="K446" s="3">
        <v>1000</v>
      </c>
      <c r="L446" s="2" t="s">
        <v>19</v>
      </c>
      <c r="M446" s="2" t="s">
        <v>15</v>
      </c>
    </row>
    <row r="447" spans="1:13" ht="16" x14ac:dyDescent="0.2">
      <c r="A447" s="2" t="s">
        <v>472</v>
      </c>
      <c r="B447" s="3">
        <v>99000</v>
      </c>
      <c r="C447" s="4">
        <v>4.3705000000000001E-2</v>
      </c>
      <c r="D447" s="4">
        <v>4.5789999999999997E-2</v>
      </c>
      <c r="E447" s="4">
        <v>3.3313000000000002E-2</v>
      </c>
      <c r="F447" s="4">
        <v>0.133991</v>
      </c>
      <c r="G447" s="5">
        <v>8.6199999999999992</v>
      </c>
      <c r="H447" s="4">
        <v>0.28170000000000001</v>
      </c>
      <c r="I447" s="4">
        <v>0.37140000000000001</v>
      </c>
      <c r="J447" s="4">
        <v>0.34689999999999999</v>
      </c>
      <c r="K447" s="3">
        <v>6000</v>
      </c>
      <c r="L447" s="2" t="s">
        <v>19</v>
      </c>
      <c r="M447" s="2" t="s">
        <v>15</v>
      </c>
    </row>
    <row r="448" spans="1:13" ht="16" x14ac:dyDescent="0.2">
      <c r="A448" s="2" t="s">
        <v>473</v>
      </c>
      <c r="B448" s="3">
        <v>134000</v>
      </c>
      <c r="C448" s="4">
        <v>4.0906000000000005E-2</v>
      </c>
      <c r="D448" s="4">
        <v>4.6536999999999995E-2</v>
      </c>
      <c r="E448" s="4">
        <v>3.2231999999999997E-2</v>
      </c>
      <c r="F448" s="4">
        <v>0.13073499999999999</v>
      </c>
      <c r="G448" s="5">
        <v>11.37</v>
      </c>
      <c r="H448" s="4">
        <v>0.27710000000000001</v>
      </c>
      <c r="I448" s="4">
        <v>0.36349999999999999</v>
      </c>
      <c r="J448" s="4">
        <v>0.35950000000000004</v>
      </c>
      <c r="K448" s="3">
        <v>2000</v>
      </c>
      <c r="L448" s="2" t="s">
        <v>17</v>
      </c>
      <c r="M448" s="2" t="s">
        <v>15</v>
      </c>
    </row>
    <row r="449" spans="1:13" ht="16" x14ac:dyDescent="0.2">
      <c r="A449" s="2" t="s">
        <v>474</v>
      </c>
      <c r="B449" s="3">
        <v>117000</v>
      </c>
      <c r="C449" s="4">
        <v>3.9584000000000001E-2</v>
      </c>
      <c r="D449" s="4">
        <v>4.6885000000000003E-2</v>
      </c>
      <c r="E449" s="4">
        <v>3.1777E-2</v>
      </c>
      <c r="F449" s="4">
        <v>0.129186</v>
      </c>
      <c r="G449" s="5">
        <v>11.69</v>
      </c>
      <c r="H449" s="4">
        <v>0.2646</v>
      </c>
      <c r="I449" s="4">
        <v>0.35759999999999997</v>
      </c>
      <c r="J449" s="4">
        <v>0.37780000000000002</v>
      </c>
      <c r="K449" s="3">
        <v>5000</v>
      </c>
      <c r="L449" s="2" t="s">
        <v>17</v>
      </c>
      <c r="M449" s="2" t="s">
        <v>454</v>
      </c>
    </row>
    <row r="450" spans="1:13" ht="16" x14ac:dyDescent="0.2">
      <c r="A450" s="2" t="s">
        <v>475</v>
      </c>
      <c r="B450" s="3">
        <v>146000</v>
      </c>
      <c r="C450" s="4">
        <v>3.9344999999999998E-2</v>
      </c>
      <c r="D450" s="4">
        <v>4.7253999999999997E-2</v>
      </c>
      <c r="E450" s="4">
        <v>3.1923E-2</v>
      </c>
      <c r="F450" s="4">
        <v>0.12948799999999999</v>
      </c>
      <c r="G450" s="5">
        <v>9.2200000000000006</v>
      </c>
      <c r="H450" s="4">
        <v>0.27010000000000001</v>
      </c>
      <c r="I450" s="4">
        <v>0.34659999999999996</v>
      </c>
      <c r="J450" s="4">
        <v>0.38329999999999997</v>
      </c>
      <c r="K450" s="3">
        <v>2000</v>
      </c>
      <c r="L450" s="2" t="s">
        <v>19</v>
      </c>
      <c r="M450" s="2" t="s">
        <v>15</v>
      </c>
    </row>
    <row r="451" spans="1:13" ht="16" x14ac:dyDescent="0.2">
      <c r="A451" s="2" t="s">
        <v>476</v>
      </c>
      <c r="B451" s="3">
        <v>153000</v>
      </c>
      <c r="C451" s="4">
        <v>3.9842000000000002E-2</v>
      </c>
      <c r="D451" s="4">
        <v>4.7389000000000001E-2</v>
      </c>
      <c r="E451" s="4">
        <v>3.2122999999999999E-2</v>
      </c>
      <c r="F451" s="4">
        <v>0.13072600000000001</v>
      </c>
      <c r="G451" s="5">
        <v>11.43</v>
      </c>
      <c r="H451" s="4">
        <v>0.25079999999999997</v>
      </c>
      <c r="I451" s="4">
        <v>0.33779999999999999</v>
      </c>
      <c r="J451" s="4">
        <v>0.4113</v>
      </c>
      <c r="K451" s="3">
        <v>1000</v>
      </c>
      <c r="L451" s="2" t="s">
        <v>19</v>
      </c>
      <c r="M451" s="2" t="s">
        <v>15</v>
      </c>
    </row>
    <row r="452" spans="1:13" ht="16" x14ac:dyDescent="0.2">
      <c r="A452" s="2" t="s">
        <v>477</v>
      </c>
      <c r="B452" s="3">
        <v>118000</v>
      </c>
      <c r="C452" s="4">
        <v>3.9477000000000005E-2</v>
      </c>
      <c r="D452" s="4">
        <v>4.6150999999999998E-2</v>
      </c>
      <c r="E452" s="4">
        <v>3.1503999999999997E-2</v>
      </c>
      <c r="F452" s="4">
        <v>0.12830800000000001</v>
      </c>
      <c r="G452" s="5">
        <v>9.02</v>
      </c>
      <c r="H452" s="4">
        <v>0.26229999999999998</v>
      </c>
      <c r="I452" s="4">
        <v>0.33740000000000003</v>
      </c>
      <c r="J452" s="4">
        <v>0.40029999999999999</v>
      </c>
      <c r="K452" s="3">
        <v>1000</v>
      </c>
      <c r="L452" s="2" t="s">
        <v>19</v>
      </c>
      <c r="M452" s="2" t="s">
        <v>15</v>
      </c>
    </row>
    <row r="453" spans="1:13" ht="16" x14ac:dyDescent="0.2">
      <c r="A453" s="2" t="s">
        <v>478</v>
      </c>
      <c r="B453" s="3">
        <v>299000</v>
      </c>
      <c r="C453" s="4">
        <v>4.2796000000000001E-2</v>
      </c>
      <c r="D453" s="4">
        <v>4.6043000000000001E-2</v>
      </c>
      <c r="E453" s="4">
        <v>3.0759999999999999E-2</v>
      </c>
      <c r="F453" s="4">
        <v>0.13056200000000001</v>
      </c>
      <c r="G453" s="5">
        <v>11.14</v>
      </c>
      <c r="H453" s="4">
        <v>0.25489999999999996</v>
      </c>
      <c r="I453" s="4">
        <v>0.37340000000000001</v>
      </c>
      <c r="J453" s="4">
        <v>0.37159999999999999</v>
      </c>
      <c r="K453" s="3">
        <v>3000</v>
      </c>
      <c r="L453" s="2" t="s">
        <v>14</v>
      </c>
      <c r="M453" s="2" t="s">
        <v>15</v>
      </c>
    </row>
    <row r="454" spans="1:13" ht="16" x14ac:dyDescent="0.2">
      <c r="A454" s="2" t="s">
        <v>479</v>
      </c>
      <c r="B454" s="3">
        <v>248000</v>
      </c>
      <c r="C454" s="4">
        <v>4.1002000000000004E-2</v>
      </c>
      <c r="D454" s="4">
        <v>4.6997999999999998E-2</v>
      </c>
      <c r="E454" s="4">
        <v>3.0731000000000001E-2</v>
      </c>
      <c r="F454" s="4">
        <v>0.12970999999999999</v>
      </c>
      <c r="G454" s="5">
        <v>8.27</v>
      </c>
      <c r="H454" s="4">
        <v>0.25879999999999997</v>
      </c>
      <c r="I454" s="4">
        <v>0.36420000000000002</v>
      </c>
      <c r="J454" s="4">
        <v>0.377</v>
      </c>
      <c r="K454" s="3">
        <v>4000</v>
      </c>
      <c r="L454" s="2" t="s">
        <v>17</v>
      </c>
      <c r="M454" s="2" t="s">
        <v>15</v>
      </c>
    </row>
    <row r="455" spans="1:13" ht="16" x14ac:dyDescent="0.2">
      <c r="A455" s="2" t="s">
        <v>480</v>
      </c>
      <c r="B455" s="3">
        <v>221000</v>
      </c>
      <c r="C455" s="4">
        <v>4.4846000000000004E-2</v>
      </c>
      <c r="D455" s="4">
        <v>4.6759000000000002E-2</v>
      </c>
      <c r="E455" s="4">
        <v>3.0954000000000002E-2</v>
      </c>
      <c r="F455" s="4">
        <v>0.13341</v>
      </c>
      <c r="G455" s="5">
        <v>11.56</v>
      </c>
      <c r="H455" s="4">
        <v>0.25739999999999996</v>
      </c>
      <c r="I455" s="4">
        <v>0.37119999999999997</v>
      </c>
      <c r="J455" s="4">
        <v>0.37130000000000002</v>
      </c>
      <c r="K455" s="3">
        <v>4000</v>
      </c>
      <c r="L455" s="2" t="s">
        <v>17</v>
      </c>
      <c r="M455" s="2" t="s">
        <v>454</v>
      </c>
    </row>
    <row r="456" spans="1:13" ht="16" x14ac:dyDescent="0.2">
      <c r="A456" s="2" t="s">
        <v>481</v>
      </c>
      <c r="B456" s="3">
        <v>129000</v>
      </c>
      <c r="C456" s="4">
        <v>4.0542999999999996E-2</v>
      </c>
      <c r="D456" s="4">
        <v>4.7309000000000004E-2</v>
      </c>
      <c r="E456" s="4">
        <v>3.0550999999999998E-2</v>
      </c>
      <c r="F456" s="4">
        <v>0.129248</v>
      </c>
      <c r="G456" s="5">
        <v>8.14</v>
      </c>
      <c r="H456" s="4">
        <v>0.2621</v>
      </c>
      <c r="I456" s="4">
        <v>0.35409999999999997</v>
      </c>
      <c r="J456" s="4">
        <v>0.38380000000000003</v>
      </c>
      <c r="K456" s="3">
        <v>1000</v>
      </c>
      <c r="L456" s="2" t="s">
        <v>19</v>
      </c>
      <c r="M456" s="2" t="s">
        <v>15</v>
      </c>
    </row>
    <row r="457" spans="1:13" ht="16" x14ac:dyDescent="0.2">
      <c r="A457" s="2" t="s">
        <v>482</v>
      </c>
      <c r="B457" s="3">
        <v>250000</v>
      </c>
      <c r="C457" s="4">
        <v>3.7605E-2</v>
      </c>
      <c r="D457" s="4">
        <v>4.6478999999999999E-2</v>
      </c>
      <c r="E457" s="4">
        <v>3.0581999999999998E-2</v>
      </c>
      <c r="F457" s="4">
        <v>0.12576100000000001</v>
      </c>
      <c r="G457" s="5">
        <v>10.06</v>
      </c>
      <c r="H457" s="4">
        <v>0.25019999999999998</v>
      </c>
      <c r="I457" s="4">
        <v>0.35539999999999999</v>
      </c>
      <c r="J457" s="4">
        <v>0.39439999999999997</v>
      </c>
      <c r="K457" s="3">
        <v>4000</v>
      </c>
      <c r="L457" s="2" t="s">
        <v>19</v>
      </c>
      <c r="M457" s="2" t="s">
        <v>15</v>
      </c>
    </row>
    <row r="458" spans="1:13" ht="16" x14ac:dyDescent="0.2">
      <c r="A458" s="2" t="s">
        <v>483</v>
      </c>
      <c r="B458" s="3">
        <v>205000</v>
      </c>
      <c r="C458" s="4">
        <v>3.9631E-2</v>
      </c>
      <c r="D458" s="4">
        <v>4.6622999999999998E-2</v>
      </c>
      <c r="E458" s="4">
        <v>3.1173000000000003E-2</v>
      </c>
      <c r="F458" s="4">
        <v>0.12862999999999999</v>
      </c>
      <c r="G458" s="5">
        <v>9.32</v>
      </c>
      <c r="H458" s="4">
        <v>0.25359999999999999</v>
      </c>
      <c r="I458" s="4">
        <v>0.3821</v>
      </c>
      <c r="J458" s="4">
        <v>0.36430000000000001</v>
      </c>
      <c r="K458" s="3">
        <v>3000</v>
      </c>
      <c r="L458" s="2" t="s">
        <v>19</v>
      </c>
      <c r="M458" s="2" t="s">
        <v>15</v>
      </c>
    </row>
    <row r="459" spans="1:13" ht="48" x14ac:dyDescent="0.2">
      <c r="A459" s="2" t="s">
        <v>484</v>
      </c>
      <c r="B459" s="3">
        <v>64000</v>
      </c>
      <c r="C459" s="4">
        <v>4.3514999999999998E-2</v>
      </c>
      <c r="D459" s="4">
        <v>4.6627000000000002E-2</v>
      </c>
      <c r="E459" s="4">
        <v>3.1775000000000005E-2</v>
      </c>
      <c r="F459" s="4">
        <v>0.133051</v>
      </c>
      <c r="G459" s="5">
        <v>12.64</v>
      </c>
      <c r="H459" s="4">
        <v>0.24780000000000002</v>
      </c>
      <c r="I459" s="4">
        <v>0.3594</v>
      </c>
      <c r="J459" s="4">
        <v>0.39280000000000004</v>
      </c>
      <c r="K459" s="3">
        <v>1000</v>
      </c>
      <c r="L459" s="2" t="s">
        <v>17</v>
      </c>
      <c r="M459" s="2" t="s">
        <v>485</v>
      </c>
    </row>
    <row r="460" spans="1:13" ht="16" x14ac:dyDescent="0.2">
      <c r="A460" s="2" t="s">
        <v>486</v>
      </c>
      <c r="B460" s="3">
        <v>80000</v>
      </c>
      <c r="C460" s="4">
        <v>4.4105999999999999E-2</v>
      </c>
      <c r="D460" s="4">
        <v>4.7413999999999998E-2</v>
      </c>
      <c r="E460" s="4">
        <v>3.1861E-2</v>
      </c>
      <c r="F460" s="4">
        <v>0.13449900000000001</v>
      </c>
      <c r="G460" s="5">
        <v>12.38</v>
      </c>
      <c r="H460" s="4">
        <v>0.23499999999999999</v>
      </c>
      <c r="I460" s="4">
        <v>0.36380000000000001</v>
      </c>
      <c r="J460" s="4">
        <v>0.4012</v>
      </c>
      <c r="K460" s="3">
        <v>1000</v>
      </c>
      <c r="L460" s="2" t="s">
        <v>17</v>
      </c>
      <c r="M460" s="2" t="s">
        <v>15</v>
      </c>
    </row>
    <row r="461" spans="1:13" ht="16" x14ac:dyDescent="0.2">
      <c r="A461" s="2" t="s">
        <v>487</v>
      </c>
      <c r="B461" s="3">
        <v>73000</v>
      </c>
      <c r="C461" s="4">
        <v>4.5693999999999999E-2</v>
      </c>
      <c r="D461" s="4">
        <v>4.7122000000000004E-2</v>
      </c>
      <c r="E461" s="4">
        <v>3.1889000000000001E-2</v>
      </c>
      <c r="F461" s="4">
        <v>0.135684</v>
      </c>
      <c r="G461" s="5">
        <v>10.83</v>
      </c>
      <c r="H461" s="4">
        <v>0.24399999999999999</v>
      </c>
      <c r="I461" s="4">
        <v>0.3664</v>
      </c>
      <c r="J461" s="4">
        <v>0.3896</v>
      </c>
      <c r="K461" s="3">
        <v>3000</v>
      </c>
      <c r="L461" s="2" t="s">
        <v>17</v>
      </c>
      <c r="M461" s="2" t="s">
        <v>454</v>
      </c>
    </row>
    <row r="462" spans="1:13" ht="16" x14ac:dyDescent="0.2">
      <c r="A462" s="2" t="s">
        <v>488</v>
      </c>
      <c r="B462" s="3">
        <v>71000</v>
      </c>
      <c r="C462" s="4">
        <v>4.6032000000000003E-2</v>
      </c>
      <c r="D462" s="4">
        <v>4.7342000000000002E-2</v>
      </c>
      <c r="E462" s="4">
        <v>3.0945E-2</v>
      </c>
      <c r="F462" s="4">
        <v>0.13523199999999999</v>
      </c>
      <c r="G462" s="5">
        <v>11.28</v>
      </c>
      <c r="H462" s="4">
        <v>0.23280000000000001</v>
      </c>
      <c r="I462" s="4">
        <v>0.35320000000000001</v>
      </c>
      <c r="J462" s="4">
        <v>0.41399999999999998</v>
      </c>
      <c r="K462" s="3">
        <v>7000</v>
      </c>
      <c r="L462" s="2" t="s">
        <v>19</v>
      </c>
      <c r="M462" s="2" t="s">
        <v>15</v>
      </c>
    </row>
    <row r="463" spans="1:13" ht="16" x14ac:dyDescent="0.2">
      <c r="A463" s="2" t="s">
        <v>489</v>
      </c>
      <c r="B463" s="3">
        <v>86000</v>
      </c>
      <c r="C463" s="4">
        <v>4.4500000000000005E-2</v>
      </c>
      <c r="D463" s="4">
        <v>4.7889999999999995E-2</v>
      </c>
      <c r="E463" s="4">
        <v>2.9803000000000003E-2</v>
      </c>
      <c r="F463" s="4">
        <v>0.13342299999999999</v>
      </c>
      <c r="G463" s="5">
        <v>13.9</v>
      </c>
      <c r="H463" s="4">
        <v>0.23370000000000002</v>
      </c>
      <c r="I463" s="4">
        <v>0.36280000000000001</v>
      </c>
      <c r="J463" s="4">
        <v>0.40350000000000003</v>
      </c>
      <c r="K463" s="3">
        <v>3000</v>
      </c>
      <c r="L463" s="2" t="s">
        <v>19</v>
      </c>
      <c r="M463" s="2" t="s">
        <v>15</v>
      </c>
    </row>
    <row r="464" spans="1:13" ht="16" x14ac:dyDescent="0.2">
      <c r="A464" s="2" t="s">
        <v>490</v>
      </c>
      <c r="B464" s="3">
        <v>92000</v>
      </c>
      <c r="C464" s="4">
        <v>4.5804999999999998E-2</v>
      </c>
      <c r="D464" s="4">
        <v>4.7695999999999995E-2</v>
      </c>
      <c r="E464" s="4">
        <v>3.0544999999999999E-2</v>
      </c>
      <c r="F464" s="4">
        <v>0.13538500000000001</v>
      </c>
      <c r="G464" s="5">
        <v>11.68</v>
      </c>
      <c r="H464" s="4">
        <v>0.24719999999999998</v>
      </c>
      <c r="I464" s="4">
        <v>0.39529999999999998</v>
      </c>
      <c r="J464" s="4">
        <v>0.35759999999999997</v>
      </c>
      <c r="K464" s="3">
        <v>5000</v>
      </c>
      <c r="L464" s="2" t="s">
        <v>19</v>
      </c>
      <c r="M464" s="2" t="s">
        <v>15</v>
      </c>
    </row>
    <row r="465" spans="1:13" ht="16" x14ac:dyDescent="0.2">
      <c r="A465" s="2" t="s">
        <v>491</v>
      </c>
      <c r="B465" s="3">
        <v>84000</v>
      </c>
      <c r="C465" s="4">
        <v>4.1946000000000004E-2</v>
      </c>
      <c r="D465" s="4">
        <v>4.8160000000000001E-2</v>
      </c>
      <c r="E465" s="4">
        <v>3.2321000000000003E-2</v>
      </c>
      <c r="F465" s="4">
        <v>0.133797</v>
      </c>
      <c r="G465" s="5">
        <v>11.82</v>
      </c>
      <c r="H465" s="4">
        <v>0.26229999999999998</v>
      </c>
      <c r="I465" s="4">
        <v>0.35489999999999999</v>
      </c>
      <c r="J465" s="4">
        <v>0.38280000000000003</v>
      </c>
      <c r="K465" s="3">
        <v>6000</v>
      </c>
      <c r="L465" s="2" t="s">
        <v>14</v>
      </c>
      <c r="M465" s="2" t="s">
        <v>15</v>
      </c>
    </row>
    <row r="466" spans="1:13" ht="16" x14ac:dyDescent="0.2">
      <c r="A466" s="2" t="s">
        <v>492</v>
      </c>
      <c r="B466" s="3">
        <v>66000</v>
      </c>
      <c r="C466" s="4">
        <v>4.2647000000000004E-2</v>
      </c>
      <c r="D466" s="4">
        <v>4.7944000000000007E-2</v>
      </c>
      <c r="E466" s="4">
        <v>3.1807000000000002E-2</v>
      </c>
      <c r="F466" s="4">
        <v>0.133577</v>
      </c>
      <c r="G466" s="5">
        <v>11.76</v>
      </c>
      <c r="H466" s="4">
        <v>0.2661</v>
      </c>
      <c r="I466" s="4">
        <v>0.37670000000000003</v>
      </c>
      <c r="J466" s="4">
        <v>0.35719999999999996</v>
      </c>
      <c r="K466" s="3">
        <v>2000</v>
      </c>
      <c r="L466" s="2" t="s">
        <v>17</v>
      </c>
      <c r="M466" s="2" t="s">
        <v>15</v>
      </c>
    </row>
    <row r="467" spans="1:13" ht="16" x14ac:dyDescent="0.2">
      <c r="A467" s="2" t="s">
        <v>493</v>
      </c>
      <c r="B467" s="3">
        <v>103000</v>
      </c>
      <c r="C467" s="4">
        <v>4.2949000000000001E-2</v>
      </c>
      <c r="D467" s="4">
        <v>4.7906000000000004E-2</v>
      </c>
      <c r="E467" s="4">
        <v>3.1739000000000003E-2</v>
      </c>
      <c r="F467" s="4">
        <v>0.13365099999999999</v>
      </c>
      <c r="G467" s="5">
        <v>9.1999999999999993</v>
      </c>
      <c r="H467" s="4">
        <v>0.26329999999999998</v>
      </c>
      <c r="I467" s="4">
        <v>0.38090000000000002</v>
      </c>
      <c r="J467" s="4">
        <v>0.35580000000000001</v>
      </c>
      <c r="K467" s="3">
        <v>3000</v>
      </c>
      <c r="L467" s="2" t="s">
        <v>17</v>
      </c>
      <c r="M467" s="2" t="s">
        <v>454</v>
      </c>
    </row>
    <row r="468" spans="1:13" ht="16" x14ac:dyDescent="0.2">
      <c r="A468" s="2" t="s">
        <v>494</v>
      </c>
      <c r="B468" s="3">
        <v>74000</v>
      </c>
      <c r="C468" s="4">
        <v>4.1933999999999999E-2</v>
      </c>
      <c r="D468" s="4">
        <v>4.7815999999999997E-2</v>
      </c>
      <c r="E468" s="4">
        <v>3.2007000000000001E-2</v>
      </c>
      <c r="F468" s="4">
        <v>0.13281299999999999</v>
      </c>
      <c r="G468" s="5">
        <v>12.22</v>
      </c>
      <c r="H468" s="4">
        <v>0.25239999999999996</v>
      </c>
      <c r="I468" s="4">
        <v>0.35969999999999996</v>
      </c>
      <c r="J468" s="4">
        <v>0.38780000000000003</v>
      </c>
      <c r="K468" s="3">
        <v>2000</v>
      </c>
      <c r="L468" s="2" t="s">
        <v>19</v>
      </c>
      <c r="M468" s="2" t="s">
        <v>15</v>
      </c>
    </row>
    <row r="469" spans="1:13" ht="16" x14ac:dyDescent="0.2">
      <c r="A469" s="2" t="s">
        <v>495</v>
      </c>
      <c r="B469" s="3">
        <v>140000</v>
      </c>
      <c r="C469" s="4">
        <v>4.1264000000000002E-2</v>
      </c>
      <c r="D469" s="4">
        <v>4.7882999999999995E-2</v>
      </c>
      <c r="E469" s="4">
        <v>2.8983999999999999E-2</v>
      </c>
      <c r="F469" s="4">
        <v>0.12926399999999999</v>
      </c>
      <c r="G469" s="5">
        <v>9.99</v>
      </c>
      <c r="H469" s="4">
        <v>0.24030000000000001</v>
      </c>
      <c r="I469" s="4">
        <v>0.34380000000000005</v>
      </c>
      <c r="J469" s="4">
        <v>0.41590000000000005</v>
      </c>
      <c r="K469" s="3">
        <v>3000</v>
      </c>
      <c r="L469" s="2" t="s">
        <v>19</v>
      </c>
      <c r="M469" s="2" t="s">
        <v>15</v>
      </c>
    </row>
    <row r="470" spans="1:13" ht="16" x14ac:dyDescent="0.2">
      <c r="A470" s="2" t="s">
        <v>496</v>
      </c>
      <c r="B470" s="3">
        <v>164000</v>
      </c>
      <c r="C470" s="4">
        <v>4.3636999999999995E-2</v>
      </c>
      <c r="D470" s="4">
        <v>4.7975999999999998E-2</v>
      </c>
      <c r="E470" s="4">
        <v>3.0816E-2</v>
      </c>
      <c r="F470" s="4">
        <v>0.13381199999999999</v>
      </c>
      <c r="G470" s="5">
        <v>9.27</v>
      </c>
      <c r="H470" s="4">
        <v>0.25420000000000004</v>
      </c>
      <c r="I470" s="4">
        <v>0.36530000000000001</v>
      </c>
      <c r="J470" s="4">
        <v>0.38060000000000005</v>
      </c>
      <c r="K470" s="3">
        <v>24000</v>
      </c>
      <c r="L470" s="2" t="s">
        <v>19</v>
      </c>
      <c r="M470" s="2" t="s">
        <v>15</v>
      </c>
    </row>
    <row r="471" spans="1:13" ht="16" x14ac:dyDescent="0.2">
      <c r="A471" s="2" t="s">
        <v>497</v>
      </c>
      <c r="B471" s="3">
        <v>172000</v>
      </c>
      <c r="C471" s="4">
        <v>4.1014000000000002E-2</v>
      </c>
      <c r="D471" s="4">
        <v>4.6851999999999998E-2</v>
      </c>
      <c r="E471" s="4">
        <v>3.1847E-2</v>
      </c>
      <c r="F471" s="4">
        <v>0.13087300000000002</v>
      </c>
      <c r="G471" s="5">
        <v>9.16</v>
      </c>
      <c r="H471" s="4">
        <v>0.27699999999999997</v>
      </c>
      <c r="I471" s="4">
        <v>0.39340000000000003</v>
      </c>
      <c r="J471" s="4">
        <v>0.32969999999999999</v>
      </c>
      <c r="K471" s="3">
        <v>7000</v>
      </c>
      <c r="L471" s="2" t="s">
        <v>14</v>
      </c>
      <c r="M471" s="2" t="s">
        <v>15</v>
      </c>
    </row>
    <row r="472" spans="1:13" ht="16" x14ac:dyDescent="0.2">
      <c r="A472" s="2" t="s">
        <v>498</v>
      </c>
      <c r="B472" s="3">
        <v>181000</v>
      </c>
      <c r="C472" s="4">
        <v>4.1127999999999998E-2</v>
      </c>
      <c r="D472" s="4">
        <v>4.5860000000000005E-2</v>
      </c>
      <c r="E472" s="4">
        <v>3.1962999999999998E-2</v>
      </c>
      <c r="F472" s="4">
        <v>0.12990699999999999</v>
      </c>
      <c r="G472" s="5">
        <v>12.15</v>
      </c>
      <c r="H472" s="4">
        <v>0.27660000000000001</v>
      </c>
      <c r="I472" s="4">
        <v>0.4163</v>
      </c>
      <c r="J472" s="4">
        <v>0.307</v>
      </c>
      <c r="K472" s="3">
        <v>8000</v>
      </c>
      <c r="L472" s="2" t="s">
        <v>17</v>
      </c>
      <c r="M472" s="2" t="s">
        <v>15</v>
      </c>
    </row>
    <row r="473" spans="1:13" ht="16" x14ac:dyDescent="0.2">
      <c r="A473" s="2" t="s">
        <v>499</v>
      </c>
      <c r="B473" s="3">
        <v>60000</v>
      </c>
      <c r="C473" s="4">
        <v>4.2012999999999995E-2</v>
      </c>
      <c r="D473" s="4">
        <v>4.6615000000000004E-2</v>
      </c>
      <c r="E473" s="4">
        <v>3.1588999999999999E-2</v>
      </c>
      <c r="F473" s="4">
        <v>0.131107</v>
      </c>
      <c r="G473" s="5">
        <v>6.81</v>
      </c>
      <c r="H473" s="4">
        <v>0.2757</v>
      </c>
      <c r="I473" s="4">
        <v>0.39860000000000001</v>
      </c>
      <c r="J473" s="4">
        <v>0.32569999999999999</v>
      </c>
      <c r="K473" s="3">
        <v>5000</v>
      </c>
      <c r="L473" s="2" t="s">
        <v>17</v>
      </c>
      <c r="M473" s="2" t="s">
        <v>454</v>
      </c>
    </row>
    <row r="474" spans="1:13" ht="16" x14ac:dyDescent="0.2">
      <c r="A474" s="2" t="s">
        <v>500</v>
      </c>
      <c r="B474" s="3">
        <v>88000</v>
      </c>
      <c r="C474" s="4">
        <v>4.2114000000000006E-2</v>
      </c>
      <c r="D474" s="4">
        <v>4.6098E-2</v>
      </c>
      <c r="E474" s="4">
        <v>3.3535000000000002E-2</v>
      </c>
      <c r="F474" s="4">
        <v>0.132741</v>
      </c>
      <c r="G474" s="5">
        <v>10.08</v>
      </c>
      <c r="H474" s="4">
        <v>0.27960000000000002</v>
      </c>
      <c r="I474" s="4">
        <v>0.38590000000000002</v>
      </c>
      <c r="J474" s="4">
        <v>0.33450000000000002</v>
      </c>
      <c r="K474" s="3">
        <v>4000</v>
      </c>
      <c r="L474" s="2" t="s">
        <v>19</v>
      </c>
      <c r="M474" s="2" t="s">
        <v>15</v>
      </c>
    </row>
    <row r="475" spans="1:13" ht="16" x14ac:dyDescent="0.2">
      <c r="A475" s="2" t="s">
        <v>501</v>
      </c>
      <c r="B475" s="3">
        <v>165000</v>
      </c>
      <c r="C475" s="4">
        <v>4.0987999999999997E-2</v>
      </c>
      <c r="D475" s="4">
        <v>4.7077000000000001E-2</v>
      </c>
      <c r="E475" s="4">
        <v>3.2280000000000003E-2</v>
      </c>
      <c r="F475" s="4">
        <v>0.131575</v>
      </c>
      <c r="G475" s="5">
        <v>10.52</v>
      </c>
      <c r="H475" s="4">
        <v>0.27039999999999997</v>
      </c>
      <c r="I475" s="4">
        <v>0.35899999999999999</v>
      </c>
      <c r="J475" s="4">
        <v>0.37060000000000004</v>
      </c>
      <c r="K475" s="3">
        <v>5000</v>
      </c>
      <c r="L475" s="2" t="s">
        <v>14</v>
      </c>
      <c r="M475" s="2" t="s">
        <v>15</v>
      </c>
    </row>
    <row r="476" spans="1:13" ht="16" x14ac:dyDescent="0.2">
      <c r="A476" s="2" t="s">
        <v>502</v>
      </c>
      <c r="B476" s="3">
        <v>114000</v>
      </c>
      <c r="C476" s="4">
        <v>4.6750999999999994E-2</v>
      </c>
      <c r="D476" s="4">
        <v>4.5929999999999999E-2</v>
      </c>
      <c r="E476" s="4">
        <v>3.5110999999999996E-2</v>
      </c>
      <c r="F476" s="4">
        <v>0.13902699999999998</v>
      </c>
      <c r="G476" s="5">
        <v>11.64</v>
      </c>
      <c r="H476" s="4">
        <v>0.27750000000000002</v>
      </c>
      <c r="I476" s="4">
        <v>0.38219999999999998</v>
      </c>
      <c r="J476" s="4">
        <v>0.34029999999999999</v>
      </c>
      <c r="K476" s="3">
        <v>3000</v>
      </c>
      <c r="L476" s="2" t="s">
        <v>17</v>
      </c>
      <c r="M476" s="2" t="s">
        <v>15</v>
      </c>
    </row>
    <row r="477" spans="1:13" ht="16" x14ac:dyDescent="0.2">
      <c r="A477" s="2" t="s">
        <v>503</v>
      </c>
      <c r="B477" s="3">
        <v>130000</v>
      </c>
      <c r="C477" s="4">
        <v>4.0284000000000007E-2</v>
      </c>
      <c r="D477" s="4">
        <v>4.6939000000000002E-2</v>
      </c>
      <c r="E477" s="4">
        <v>3.3283E-2</v>
      </c>
      <c r="F477" s="4">
        <v>0.13159200000000001</v>
      </c>
      <c r="G477" s="5">
        <v>8.0500000000000007</v>
      </c>
      <c r="H477" s="4">
        <v>0.2772</v>
      </c>
      <c r="I477" s="4">
        <v>0.376</v>
      </c>
      <c r="J477" s="4">
        <v>0.34670000000000001</v>
      </c>
      <c r="K477" s="3">
        <v>9000</v>
      </c>
      <c r="L477" s="2" t="s">
        <v>17</v>
      </c>
      <c r="M477" s="2" t="s">
        <v>454</v>
      </c>
    </row>
    <row r="478" spans="1:13" ht="16" x14ac:dyDescent="0.2">
      <c r="A478" s="2" t="s">
        <v>504</v>
      </c>
      <c r="B478" s="3">
        <v>112000</v>
      </c>
      <c r="C478" s="4">
        <v>3.9674000000000001E-2</v>
      </c>
      <c r="D478" s="4">
        <v>4.7240999999999998E-2</v>
      </c>
      <c r="E478" s="4">
        <v>3.4137000000000001E-2</v>
      </c>
      <c r="F478" s="4">
        <v>0.13223399999999999</v>
      </c>
      <c r="G478" s="5">
        <v>12.71</v>
      </c>
      <c r="H478" s="4">
        <v>0.26280000000000003</v>
      </c>
      <c r="I478" s="4">
        <v>0.35590000000000005</v>
      </c>
      <c r="J478" s="4">
        <v>0.38130000000000003</v>
      </c>
      <c r="K478" s="3">
        <v>13000</v>
      </c>
      <c r="L478" s="2" t="s">
        <v>19</v>
      </c>
      <c r="M478" s="2" t="s">
        <v>15</v>
      </c>
    </row>
    <row r="479" spans="1:13" ht="16" x14ac:dyDescent="0.2">
      <c r="A479" s="2" t="s">
        <v>505</v>
      </c>
      <c r="B479" s="3">
        <v>136000</v>
      </c>
      <c r="C479" s="4">
        <v>4.0987999999999997E-2</v>
      </c>
      <c r="D479" s="4">
        <v>4.6803999999999998E-2</v>
      </c>
      <c r="E479" s="4">
        <v>3.1063999999999998E-2</v>
      </c>
      <c r="F479" s="4">
        <v>0.13005699999999998</v>
      </c>
      <c r="G479" s="5">
        <v>12.67</v>
      </c>
      <c r="H479" s="4">
        <v>0.25140000000000001</v>
      </c>
      <c r="I479" s="4">
        <v>0.34860000000000002</v>
      </c>
      <c r="J479" s="4">
        <v>0.4</v>
      </c>
      <c r="K479" s="3">
        <v>3000</v>
      </c>
      <c r="L479" s="2" t="s">
        <v>19</v>
      </c>
      <c r="M479" s="2" t="s">
        <v>15</v>
      </c>
    </row>
    <row r="480" spans="1:13" ht="16" x14ac:dyDescent="0.2">
      <c r="A480" s="2" t="s">
        <v>506</v>
      </c>
      <c r="B480" s="3">
        <v>68000</v>
      </c>
      <c r="C480" s="4">
        <v>4.3830000000000001E-2</v>
      </c>
      <c r="D480" s="4">
        <v>4.7070999999999995E-2</v>
      </c>
      <c r="E480" s="4">
        <v>3.3977E-2</v>
      </c>
      <c r="F480" s="4">
        <v>0.13647200000000001</v>
      </c>
      <c r="G480" s="5">
        <v>10.19</v>
      </c>
      <c r="H480" s="4">
        <v>0.2843</v>
      </c>
      <c r="I480" s="4">
        <v>0.36950000000000005</v>
      </c>
      <c r="J480" s="4">
        <v>0.34630000000000005</v>
      </c>
      <c r="K480" s="3">
        <v>2000</v>
      </c>
      <c r="L480" s="2" t="s">
        <v>19</v>
      </c>
      <c r="M480" s="2" t="s">
        <v>15</v>
      </c>
    </row>
    <row r="481" spans="1:13" ht="16" x14ac:dyDescent="0.2">
      <c r="A481" s="2" t="s">
        <v>507</v>
      </c>
      <c r="B481" s="3">
        <v>63000</v>
      </c>
      <c r="C481" s="4">
        <v>4.1334000000000003E-2</v>
      </c>
      <c r="D481" s="4">
        <v>4.6657000000000004E-2</v>
      </c>
      <c r="E481" s="4">
        <v>3.2896000000000002E-2</v>
      </c>
      <c r="F481" s="4">
        <v>0.13212599999999999</v>
      </c>
      <c r="G481" s="5">
        <v>14.08</v>
      </c>
      <c r="H481" s="4">
        <v>0.27940000000000004</v>
      </c>
      <c r="I481" s="4">
        <v>0.37259999999999999</v>
      </c>
      <c r="J481" s="4">
        <v>0.34789999999999999</v>
      </c>
      <c r="K481" s="3">
        <v>2000</v>
      </c>
      <c r="L481" s="2" t="s">
        <v>14</v>
      </c>
      <c r="M481" s="2" t="s">
        <v>15</v>
      </c>
    </row>
    <row r="482" spans="1:13" ht="16" x14ac:dyDescent="0.2">
      <c r="A482" s="2" t="s">
        <v>508</v>
      </c>
      <c r="B482" s="3">
        <v>92000</v>
      </c>
      <c r="C482" s="4">
        <v>3.8203999999999995E-2</v>
      </c>
      <c r="D482" s="4">
        <v>4.5213999999999997E-2</v>
      </c>
      <c r="E482" s="4">
        <v>3.0169000000000001E-2</v>
      </c>
      <c r="F482" s="4">
        <v>0.12431499999999999</v>
      </c>
      <c r="G482" s="5">
        <v>14.47</v>
      </c>
      <c r="H482" s="4">
        <v>0.27460000000000001</v>
      </c>
      <c r="I482" s="4">
        <v>0.38319999999999999</v>
      </c>
      <c r="J482" s="4">
        <v>0.34210000000000002</v>
      </c>
      <c r="K482" s="3">
        <v>1000</v>
      </c>
      <c r="L482" s="2" t="s">
        <v>17</v>
      </c>
      <c r="M482" s="2" t="s">
        <v>15</v>
      </c>
    </row>
    <row r="483" spans="1:13" ht="16" x14ac:dyDescent="0.2">
      <c r="A483" s="2" t="s">
        <v>509</v>
      </c>
      <c r="B483" s="3">
        <v>104000</v>
      </c>
      <c r="C483" s="4">
        <v>3.8646E-2</v>
      </c>
      <c r="D483" s="4">
        <v>4.5427000000000002E-2</v>
      </c>
      <c r="E483" s="4">
        <v>3.0686000000000001E-2</v>
      </c>
      <c r="F483" s="4">
        <v>0.12542500000000001</v>
      </c>
      <c r="G483" s="5">
        <v>11.27</v>
      </c>
      <c r="H483" s="4">
        <v>0.2772</v>
      </c>
      <c r="I483" s="4">
        <v>0.38880000000000003</v>
      </c>
      <c r="J483" s="4">
        <v>0.33399999999999996</v>
      </c>
      <c r="K483" s="3">
        <v>2000</v>
      </c>
      <c r="L483" s="2" t="s">
        <v>17</v>
      </c>
      <c r="M483" s="2" t="s">
        <v>454</v>
      </c>
    </row>
    <row r="484" spans="1:13" ht="16" x14ac:dyDescent="0.2">
      <c r="A484" s="2" t="s">
        <v>510</v>
      </c>
      <c r="B484" s="3">
        <v>72000</v>
      </c>
      <c r="C484" s="4">
        <v>3.9708E-2</v>
      </c>
      <c r="D484" s="4">
        <v>4.6178999999999998E-2</v>
      </c>
      <c r="E484" s="4">
        <v>3.1111E-2</v>
      </c>
      <c r="F484" s="4">
        <v>0.12775300000000001</v>
      </c>
      <c r="G484" s="5">
        <v>11.3</v>
      </c>
      <c r="H484" s="4">
        <v>0.28300000000000003</v>
      </c>
      <c r="I484" s="4">
        <v>0.38299999999999995</v>
      </c>
      <c r="J484" s="4">
        <v>0.33399999999999996</v>
      </c>
      <c r="K484" s="3">
        <v>1000</v>
      </c>
      <c r="L484" s="2" t="s">
        <v>19</v>
      </c>
      <c r="M484" s="2" t="s">
        <v>15</v>
      </c>
    </row>
    <row r="485" spans="1:13" ht="16" x14ac:dyDescent="0.2">
      <c r="A485" s="2" t="s">
        <v>511</v>
      </c>
      <c r="B485" s="3">
        <v>209000</v>
      </c>
      <c r="C485" s="4">
        <v>3.5445999999999998E-2</v>
      </c>
      <c r="D485" s="4">
        <v>4.5805999999999993E-2</v>
      </c>
      <c r="E485" s="4">
        <v>2.9087999999999999E-2</v>
      </c>
      <c r="F485" s="4">
        <v>0.12119300000000001</v>
      </c>
      <c r="G485" s="5">
        <v>8.99</v>
      </c>
      <c r="H485" s="4">
        <v>0.25920000000000004</v>
      </c>
      <c r="I485" s="4">
        <v>0.38380000000000003</v>
      </c>
      <c r="J485" s="4">
        <v>0.35700000000000004</v>
      </c>
      <c r="K485" s="3">
        <v>1000</v>
      </c>
      <c r="L485" s="2" t="s">
        <v>19</v>
      </c>
      <c r="M485" s="2" t="s">
        <v>15</v>
      </c>
    </row>
    <row r="486" spans="1:13" ht="16" x14ac:dyDescent="0.2">
      <c r="A486" s="2" t="s">
        <v>512</v>
      </c>
      <c r="B486" s="3">
        <v>117000</v>
      </c>
      <c r="C486" s="4">
        <v>4.0033000000000006E-2</v>
      </c>
      <c r="D486" s="4">
        <v>4.4863E-2</v>
      </c>
      <c r="E486" s="4">
        <v>3.2576999999999995E-2</v>
      </c>
      <c r="F486" s="4">
        <v>0.12859699999999999</v>
      </c>
      <c r="G486" s="5">
        <v>18.38</v>
      </c>
      <c r="H486" s="4">
        <v>0.27739999999999998</v>
      </c>
      <c r="I486" s="4">
        <v>0.41270000000000001</v>
      </c>
      <c r="J486" s="4">
        <v>0.30990000000000001</v>
      </c>
      <c r="K486" s="3">
        <v>1000</v>
      </c>
      <c r="L486" s="2" t="s">
        <v>19</v>
      </c>
      <c r="M486" s="2" t="s">
        <v>15</v>
      </c>
    </row>
    <row r="487" spans="1:13" ht="16" x14ac:dyDescent="0.2">
      <c r="A487" s="2" t="s">
        <v>513</v>
      </c>
      <c r="B487" s="3">
        <v>143000</v>
      </c>
      <c r="C487" s="4">
        <v>4.2251999999999998E-2</v>
      </c>
      <c r="D487" s="4">
        <v>4.5030000000000001E-2</v>
      </c>
      <c r="E487" s="4">
        <v>3.6031000000000001E-2</v>
      </c>
      <c r="F487" s="4">
        <v>0.13466</v>
      </c>
      <c r="G487" s="5">
        <v>11.88</v>
      </c>
      <c r="H487" s="4">
        <v>0.29100000000000004</v>
      </c>
      <c r="I487" s="4">
        <v>0.35499999999999998</v>
      </c>
      <c r="J487" s="4">
        <v>0.35409999999999997</v>
      </c>
      <c r="K487" s="3">
        <v>2000</v>
      </c>
      <c r="L487" s="2" t="s">
        <v>14</v>
      </c>
      <c r="M487" s="2" t="s">
        <v>15</v>
      </c>
    </row>
    <row r="488" spans="1:13" ht="16" x14ac:dyDescent="0.2">
      <c r="A488" s="2" t="s">
        <v>514</v>
      </c>
      <c r="B488" s="3">
        <v>254000</v>
      </c>
      <c r="C488" s="4">
        <v>5.2908999999999998E-2</v>
      </c>
      <c r="D488" s="4">
        <v>4.5041999999999999E-2</v>
      </c>
      <c r="E488" s="4">
        <v>4.0583000000000001E-2</v>
      </c>
      <c r="F488" s="4">
        <v>0.15016400000000002</v>
      </c>
      <c r="G488" s="5">
        <v>12.94</v>
      </c>
      <c r="H488" s="4">
        <v>0.2893</v>
      </c>
      <c r="I488" s="4">
        <v>0.36530000000000001</v>
      </c>
      <c r="J488" s="4">
        <v>0.34539999999999998</v>
      </c>
      <c r="K488" s="3">
        <v>4000</v>
      </c>
      <c r="L488" s="2" t="s">
        <v>17</v>
      </c>
      <c r="M488" s="2" t="s">
        <v>15</v>
      </c>
    </row>
    <row r="489" spans="1:13" ht="16" x14ac:dyDescent="0.2">
      <c r="A489" s="2" t="s">
        <v>515</v>
      </c>
      <c r="B489" s="3">
        <v>175000</v>
      </c>
      <c r="C489" s="4">
        <v>5.5421999999999999E-2</v>
      </c>
      <c r="D489" s="4">
        <v>4.6015E-2</v>
      </c>
      <c r="E489" s="4">
        <v>4.0296000000000005E-2</v>
      </c>
      <c r="F489" s="4">
        <v>0.15360200000000002</v>
      </c>
      <c r="G489" s="5">
        <v>9.57</v>
      </c>
      <c r="H489" s="4">
        <v>0.26400000000000001</v>
      </c>
      <c r="I489" s="4">
        <v>0.375</v>
      </c>
      <c r="J489" s="4">
        <v>0.36109999999999998</v>
      </c>
      <c r="K489" s="3">
        <v>26000</v>
      </c>
      <c r="L489" s="2" t="s">
        <v>17</v>
      </c>
      <c r="M489" s="2" t="s">
        <v>15</v>
      </c>
    </row>
    <row r="490" spans="1:13" ht="16" x14ac:dyDescent="0.2">
      <c r="A490" s="2" t="s">
        <v>516</v>
      </c>
      <c r="B490" s="3">
        <v>297000</v>
      </c>
      <c r="C490" s="4">
        <v>4.7591000000000001E-2</v>
      </c>
      <c r="D490" s="4">
        <v>4.4240000000000002E-2</v>
      </c>
      <c r="E490" s="4">
        <v>3.6382999999999999E-2</v>
      </c>
      <c r="F490" s="4">
        <v>0.13932</v>
      </c>
      <c r="G490" s="5">
        <v>10.07</v>
      </c>
      <c r="H490" s="4">
        <v>0.2651</v>
      </c>
      <c r="I490" s="4">
        <v>0.35979999999999995</v>
      </c>
      <c r="J490" s="4">
        <v>0.375</v>
      </c>
      <c r="K490" s="3">
        <v>11000</v>
      </c>
      <c r="L490" s="2" t="s">
        <v>17</v>
      </c>
      <c r="M490" s="2" t="s">
        <v>15</v>
      </c>
    </row>
    <row r="491" spans="1:13" ht="16" x14ac:dyDescent="0.2">
      <c r="A491" s="2" t="s">
        <v>517</v>
      </c>
      <c r="B491" s="3">
        <v>245000</v>
      </c>
      <c r="C491" s="4">
        <v>4.0571999999999997E-2</v>
      </c>
      <c r="D491" s="4">
        <v>4.7187E-2</v>
      </c>
      <c r="E491" s="4">
        <v>3.0356999999999999E-2</v>
      </c>
      <c r="F491" s="4">
        <v>0.12886900000000001</v>
      </c>
      <c r="G491" s="5">
        <v>11.42</v>
      </c>
      <c r="H491" s="4">
        <v>0.23469999999999999</v>
      </c>
      <c r="I491" s="4">
        <v>0.30790000000000001</v>
      </c>
      <c r="J491" s="4">
        <v>0.45740000000000003</v>
      </c>
      <c r="K491" s="3">
        <v>5000</v>
      </c>
      <c r="L491" s="2" t="s">
        <v>19</v>
      </c>
      <c r="M491" s="2" t="s">
        <v>15</v>
      </c>
    </row>
    <row r="492" spans="1:13" ht="16" x14ac:dyDescent="0.2">
      <c r="A492" s="2" t="s">
        <v>518</v>
      </c>
      <c r="B492" s="3">
        <v>391000</v>
      </c>
      <c r="C492" s="4">
        <v>4.2965000000000003E-2</v>
      </c>
      <c r="D492" s="4">
        <v>4.5053000000000003E-2</v>
      </c>
      <c r="E492" s="4">
        <v>3.0651000000000001E-2</v>
      </c>
      <c r="F492" s="4">
        <v>0.12962300000000002</v>
      </c>
      <c r="G492" s="5">
        <v>20.329999999999998</v>
      </c>
      <c r="H492" s="4">
        <v>0.25739999999999996</v>
      </c>
      <c r="I492" s="4">
        <v>0.34350000000000003</v>
      </c>
      <c r="J492" s="4">
        <v>0.39909999999999995</v>
      </c>
      <c r="K492" s="3">
        <v>5000</v>
      </c>
      <c r="L492" s="2" t="s">
        <v>19</v>
      </c>
      <c r="M492" s="2" t="s">
        <v>15</v>
      </c>
    </row>
    <row r="493" spans="1:13" ht="16" x14ac:dyDescent="0.2">
      <c r="A493" s="2" t="s">
        <v>519</v>
      </c>
      <c r="B493" s="3">
        <v>161000</v>
      </c>
      <c r="C493" s="4">
        <v>4.2340999999999997E-2</v>
      </c>
      <c r="D493" s="4">
        <v>4.6856000000000002E-2</v>
      </c>
      <c r="E493" s="4">
        <v>3.1425999999999996E-2</v>
      </c>
      <c r="F493" s="4">
        <v>0.131748</v>
      </c>
      <c r="G493" s="5">
        <v>12.17</v>
      </c>
      <c r="H493" s="4">
        <v>0.26829999999999998</v>
      </c>
      <c r="I493" s="4">
        <v>0.37959999999999999</v>
      </c>
      <c r="J493" s="4">
        <v>0.35210000000000002</v>
      </c>
      <c r="K493" s="3">
        <v>2000</v>
      </c>
      <c r="L493" s="2" t="s">
        <v>14</v>
      </c>
      <c r="M493" s="2" t="s">
        <v>15</v>
      </c>
    </row>
    <row r="494" spans="1:13" ht="16" x14ac:dyDescent="0.2">
      <c r="A494" s="2" t="s">
        <v>520</v>
      </c>
      <c r="B494" s="3">
        <v>170000</v>
      </c>
      <c r="C494" s="4">
        <v>4.4881000000000004E-2</v>
      </c>
      <c r="D494" s="4">
        <v>4.7624000000000007E-2</v>
      </c>
      <c r="E494" s="4">
        <v>3.1861E-2</v>
      </c>
      <c r="F494" s="4">
        <v>0.13553999999999999</v>
      </c>
      <c r="G494" s="5">
        <v>11.81</v>
      </c>
      <c r="H494" s="4">
        <v>0.25159999999999999</v>
      </c>
      <c r="I494" s="4">
        <v>0.36820000000000003</v>
      </c>
      <c r="J494" s="4">
        <v>0.38009999999999999</v>
      </c>
      <c r="K494" s="3">
        <v>2000</v>
      </c>
      <c r="L494" s="2" t="s">
        <v>17</v>
      </c>
      <c r="M494" s="2" t="s">
        <v>15</v>
      </c>
    </row>
    <row r="495" spans="1:13" ht="16" x14ac:dyDescent="0.2">
      <c r="A495" s="2" t="s">
        <v>521</v>
      </c>
      <c r="B495" s="3">
        <v>121000</v>
      </c>
      <c r="C495" s="4">
        <v>4.6684000000000003E-2</v>
      </c>
      <c r="D495" s="4">
        <v>4.7737000000000002E-2</v>
      </c>
      <c r="E495" s="4">
        <v>3.2092000000000002E-2</v>
      </c>
      <c r="F495" s="4">
        <v>0.13774500000000001</v>
      </c>
      <c r="G495" s="5">
        <v>11.07</v>
      </c>
      <c r="H495" s="4">
        <v>0.25280000000000002</v>
      </c>
      <c r="I495" s="4">
        <v>0.36969999999999997</v>
      </c>
      <c r="J495" s="4">
        <v>0.3775</v>
      </c>
      <c r="K495" s="3">
        <v>1000</v>
      </c>
      <c r="L495" s="2" t="s">
        <v>17</v>
      </c>
      <c r="M495" s="2" t="s">
        <v>15</v>
      </c>
    </row>
    <row r="496" spans="1:13" ht="16" x14ac:dyDescent="0.2">
      <c r="A496" s="2" t="s">
        <v>522</v>
      </c>
      <c r="B496" s="3">
        <v>125000</v>
      </c>
      <c r="C496" s="4">
        <v>4.3299999999999998E-2</v>
      </c>
      <c r="D496" s="4">
        <v>4.7756E-2</v>
      </c>
      <c r="E496" s="4">
        <v>3.1647000000000002E-2</v>
      </c>
      <c r="F496" s="4">
        <v>0.133766</v>
      </c>
      <c r="G496" s="5">
        <v>10.7</v>
      </c>
      <c r="H496" s="4">
        <v>0.25559999999999999</v>
      </c>
      <c r="I496" s="4">
        <v>0.35220000000000001</v>
      </c>
      <c r="J496" s="4">
        <v>0.39219999999999999</v>
      </c>
      <c r="K496" s="3">
        <v>1000</v>
      </c>
      <c r="L496" s="2" t="s">
        <v>17</v>
      </c>
      <c r="M496" s="2" t="s">
        <v>15</v>
      </c>
    </row>
    <row r="497" spans="1:13" ht="16" x14ac:dyDescent="0.2">
      <c r="A497" s="2" t="s">
        <v>523</v>
      </c>
      <c r="B497" s="3">
        <v>112000</v>
      </c>
      <c r="C497" s="4">
        <v>3.8469999999999997E-2</v>
      </c>
      <c r="D497" s="4">
        <v>4.7638999999999994E-2</v>
      </c>
      <c r="E497" s="4">
        <v>2.9607000000000001E-2</v>
      </c>
      <c r="F497" s="4">
        <v>0.126441</v>
      </c>
      <c r="G497" s="5">
        <v>9.01</v>
      </c>
      <c r="H497" s="4">
        <v>0.24030000000000001</v>
      </c>
      <c r="I497" s="4">
        <v>0.31819999999999998</v>
      </c>
      <c r="J497" s="4">
        <v>0.4415</v>
      </c>
      <c r="K497" s="3">
        <v>1000</v>
      </c>
      <c r="L497" s="2" t="s">
        <v>19</v>
      </c>
      <c r="M497" s="2" t="s">
        <v>15</v>
      </c>
    </row>
    <row r="498" spans="1:13" ht="16" x14ac:dyDescent="0.2">
      <c r="A498" s="2" t="s">
        <v>524</v>
      </c>
      <c r="B498" s="3">
        <v>161000</v>
      </c>
      <c r="C498" s="4">
        <v>3.9066999999999998E-2</v>
      </c>
      <c r="D498" s="4">
        <v>4.7097E-2</v>
      </c>
      <c r="E498" s="4">
        <v>2.9796999999999997E-2</v>
      </c>
      <c r="F498" s="4">
        <v>0.12706400000000001</v>
      </c>
      <c r="G498" s="5">
        <v>10.76</v>
      </c>
      <c r="H498" s="4">
        <v>0.2482</v>
      </c>
      <c r="I498" s="4">
        <v>0.34439999999999998</v>
      </c>
      <c r="J498" s="4">
        <v>0.40740000000000004</v>
      </c>
      <c r="K498" s="3">
        <v>1000</v>
      </c>
      <c r="L498" s="2" t="s">
        <v>19</v>
      </c>
      <c r="M498" s="2" t="s">
        <v>15</v>
      </c>
    </row>
    <row r="499" spans="1:13" ht="16" x14ac:dyDescent="0.2">
      <c r="A499" s="2" t="s">
        <v>525</v>
      </c>
      <c r="B499" s="3">
        <v>153000</v>
      </c>
      <c r="C499" s="4">
        <v>4.5050999999999994E-2</v>
      </c>
      <c r="D499" s="4">
        <v>4.6703000000000001E-2</v>
      </c>
      <c r="E499" s="4">
        <v>3.3161000000000003E-2</v>
      </c>
      <c r="F499" s="4">
        <v>0.13619899999999999</v>
      </c>
      <c r="G499" s="5">
        <v>12.3</v>
      </c>
      <c r="H499" s="4">
        <v>0.25780000000000003</v>
      </c>
      <c r="I499" s="4">
        <v>0.38240000000000002</v>
      </c>
      <c r="J499" s="4">
        <v>0.3599</v>
      </c>
      <c r="K499" s="3">
        <v>4000</v>
      </c>
      <c r="L499" s="2" t="s">
        <v>14</v>
      </c>
      <c r="M499" s="2" t="s">
        <v>15</v>
      </c>
    </row>
    <row r="500" spans="1:13" ht="16" x14ac:dyDescent="0.2">
      <c r="A500" s="2" t="s">
        <v>526</v>
      </c>
      <c r="B500" s="3">
        <v>107000</v>
      </c>
      <c r="C500" s="4">
        <v>4.7739000000000004E-2</v>
      </c>
      <c r="D500" s="4">
        <v>4.6775999999999998E-2</v>
      </c>
      <c r="E500" s="4">
        <v>3.4161999999999998E-2</v>
      </c>
      <c r="F500" s="4">
        <v>0.13994899999999999</v>
      </c>
      <c r="G500" s="5">
        <v>11.96</v>
      </c>
      <c r="H500" s="4">
        <v>0.26030000000000003</v>
      </c>
      <c r="I500" s="4">
        <v>0.41509999999999997</v>
      </c>
      <c r="J500" s="4">
        <v>0.3246</v>
      </c>
      <c r="K500" s="3">
        <v>3000</v>
      </c>
      <c r="L500" s="2" t="s">
        <v>17</v>
      </c>
      <c r="M500" s="2" t="s">
        <v>15</v>
      </c>
    </row>
    <row r="501" spans="1:13" ht="16" x14ac:dyDescent="0.2">
      <c r="A501" s="2" t="s">
        <v>527</v>
      </c>
      <c r="B501" s="3">
        <v>160000</v>
      </c>
      <c r="C501" s="4">
        <v>4.8472999999999995E-2</v>
      </c>
      <c r="D501" s="4">
        <v>4.7161999999999996E-2</v>
      </c>
      <c r="E501" s="4">
        <v>3.4502000000000005E-2</v>
      </c>
      <c r="F501" s="4">
        <v>0.141543</v>
      </c>
      <c r="G501" s="5">
        <v>12.13</v>
      </c>
      <c r="H501" s="4">
        <v>0.26179999999999998</v>
      </c>
      <c r="I501" s="4">
        <v>0.4032</v>
      </c>
      <c r="J501" s="4">
        <v>0.33500000000000002</v>
      </c>
      <c r="K501" s="3">
        <v>2000</v>
      </c>
      <c r="L501" s="2" t="s">
        <v>17</v>
      </c>
      <c r="M501" s="2" t="s">
        <v>15</v>
      </c>
    </row>
    <row r="502" spans="1:13" ht="16" x14ac:dyDescent="0.2">
      <c r="A502" s="2" t="s">
        <v>528</v>
      </c>
      <c r="B502" s="3">
        <v>125000</v>
      </c>
      <c r="C502" s="4">
        <v>4.7363999999999996E-2</v>
      </c>
      <c r="D502" s="4">
        <v>4.6942999999999999E-2</v>
      </c>
      <c r="E502" s="4">
        <v>3.4238999999999999E-2</v>
      </c>
      <c r="F502" s="4">
        <v>0.13977499999999998</v>
      </c>
      <c r="G502" s="5">
        <v>11.1</v>
      </c>
      <c r="H502" s="4">
        <v>0.26579999999999998</v>
      </c>
      <c r="I502" s="4">
        <v>0.38490000000000002</v>
      </c>
      <c r="J502" s="4">
        <v>0.3493</v>
      </c>
      <c r="K502" s="3">
        <v>2000</v>
      </c>
      <c r="L502" s="2" t="s">
        <v>17</v>
      </c>
      <c r="M502" s="2" t="s">
        <v>15</v>
      </c>
    </row>
    <row r="503" spans="1:13" ht="16" x14ac:dyDescent="0.2">
      <c r="A503" s="2" t="s">
        <v>529</v>
      </c>
      <c r="B503" s="3">
        <v>164000</v>
      </c>
      <c r="C503" s="4">
        <v>4.5498000000000004E-2</v>
      </c>
      <c r="D503" s="4">
        <v>4.6056999999999994E-2</v>
      </c>
      <c r="E503" s="4">
        <v>3.3633000000000003E-2</v>
      </c>
      <c r="F503" s="4">
        <v>0.13614800000000002</v>
      </c>
      <c r="G503" s="5">
        <v>11.91</v>
      </c>
      <c r="H503" s="4">
        <v>0.25840000000000002</v>
      </c>
      <c r="I503" s="4">
        <v>0.34179999999999999</v>
      </c>
      <c r="J503" s="4">
        <v>0.39979999999999999</v>
      </c>
      <c r="K503" s="3">
        <v>4000</v>
      </c>
      <c r="L503" s="2" t="s">
        <v>19</v>
      </c>
      <c r="M503" s="2" t="s">
        <v>15</v>
      </c>
    </row>
    <row r="504" spans="1:13" ht="16" x14ac:dyDescent="0.2">
      <c r="A504" s="2" t="s">
        <v>530</v>
      </c>
      <c r="B504" s="3">
        <v>177000</v>
      </c>
      <c r="C504" s="4">
        <v>4.3158000000000002E-2</v>
      </c>
      <c r="D504" s="4">
        <v>4.6593000000000002E-2</v>
      </c>
      <c r="E504" s="4">
        <v>3.2508000000000002E-2</v>
      </c>
      <c r="F504" s="4">
        <v>0.13358700000000001</v>
      </c>
      <c r="G504" s="5">
        <v>10.210000000000001</v>
      </c>
      <c r="H504" s="4">
        <v>0.2525</v>
      </c>
      <c r="I504" s="4">
        <v>0.36990000000000001</v>
      </c>
      <c r="J504" s="4">
        <v>0.37759999999999999</v>
      </c>
      <c r="K504" s="3">
        <v>3000</v>
      </c>
      <c r="L504" s="2" t="s">
        <v>19</v>
      </c>
      <c r="M504" s="2" t="s">
        <v>15</v>
      </c>
    </row>
    <row r="505" spans="1:13" ht="16" x14ac:dyDescent="0.2">
      <c r="A505" s="2" t="s">
        <v>531</v>
      </c>
      <c r="B505" s="3">
        <v>87000</v>
      </c>
      <c r="C505" s="4">
        <v>3.8607000000000002E-2</v>
      </c>
      <c r="D505" s="4">
        <v>4.6946000000000002E-2</v>
      </c>
      <c r="E505" s="4">
        <v>3.2448000000000005E-2</v>
      </c>
      <c r="F505" s="4">
        <v>0.129223</v>
      </c>
      <c r="G505" s="5">
        <v>12.17</v>
      </c>
      <c r="H505" s="4">
        <v>0.28239999999999998</v>
      </c>
      <c r="I505" s="4">
        <v>0.37229999999999996</v>
      </c>
      <c r="J505" s="4">
        <v>0.3453</v>
      </c>
      <c r="K505" s="3">
        <v>4000</v>
      </c>
      <c r="L505" s="2" t="s">
        <v>17</v>
      </c>
      <c r="M505" s="2" t="s">
        <v>15</v>
      </c>
    </row>
    <row r="506" spans="1:13" ht="16" x14ac:dyDescent="0.2">
      <c r="A506" s="2" t="s">
        <v>532</v>
      </c>
      <c r="B506" s="3">
        <v>93000</v>
      </c>
      <c r="C506" s="4">
        <v>4.0092999999999997E-2</v>
      </c>
      <c r="D506" s="4">
        <v>4.7073999999999998E-2</v>
      </c>
      <c r="E506" s="4">
        <v>3.2265000000000002E-2</v>
      </c>
      <c r="F506" s="4">
        <v>0.13055899999999998</v>
      </c>
      <c r="G506" s="5">
        <v>10.119999999999999</v>
      </c>
      <c r="H506" s="4">
        <v>0.28620000000000001</v>
      </c>
      <c r="I506" s="4">
        <v>0.38750000000000001</v>
      </c>
      <c r="J506" s="4">
        <v>0.32630000000000003</v>
      </c>
      <c r="K506" s="3">
        <v>7000</v>
      </c>
      <c r="L506" s="2" t="s">
        <v>17</v>
      </c>
      <c r="M506" s="2" t="s">
        <v>15</v>
      </c>
    </row>
    <row r="507" spans="1:13" ht="16" x14ac:dyDescent="0.2">
      <c r="A507" s="2" t="s">
        <v>533</v>
      </c>
      <c r="B507" s="3">
        <v>97000</v>
      </c>
      <c r="C507" s="4">
        <v>3.9003999999999997E-2</v>
      </c>
      <c r="D507" s="4">
        <v>4.7486E-2</v>
      </c>
      <c r="E507" s="4">
        <v>3.2468999999999998E-2</v>
      </c>
      <c r="F507" s="4">
        <v>0.13003399999999998</v>
      </c>
      <c r="G507" s="5">
        <v>11.19</v>
      </c>
      <c r="H507" s="4">
        <v>0.28120000000000001</v>
      </c>
      <c r="I507" s="4">
        <v>0.36509999999999998</v>
      </c>
      <c r="J507" s="4">
        <v>0.35369999999999996</v>
      </c>
      <c r="K507" s="3">
        <v>1000</v>
      </c>
      <c r="L507" s="2" t="s">
        <v>17</v>
      </c>
      <c r="M507" s="2" t="s">
        <v>454</v>
      </c>
    </row>
    <row r="508" spans="1:13" ht="16" x14ac:dyDescent="0.2">
      <c r="A508" s="2" t="s">
        <v>534</v>
      </c>
      <c r="B508" s="3">
        <v>41000</v>
      </c>
      <c r="C508" s="4">
        <v>3.9659E-2</v>
      </c>
      <c r="D508" s="4">
        <v>4.7333999999999994E-2</v>
      </c>
      <c r="E508" s="4">
        <v>3.1912999999999997E-2</v>
      </c>
      <c r="F508" s="4">
        <v>0.129882</v>
      </c>
      <c r="G508" s="5">
        <v>10.73</v>
      </c>
      <c r="H508" s="4">
        <v>0.28079999999999999</v>
      </c>
      <c r="I508" s="4">
        <v>0.36469999999999997</v>
      </c>
      <c r="J508" s="4">
        <v>0.35460000000000003</v>
      </c>
      <c r="K508" s="3">
        <v>5000</v>
      </c>
      <c r="L508" s="2" t="s">
        <v>19</v>
      </c>
      <c r="M508" s="2" t="s">
        <v>15</v>
      </c>
    </row>
    <row r="509" spans="1:13" ht="16" x14ac:dyDescent="0.2">
      <c r="A509" s="2" t="s">
        <v>535</v>
      </c>
      <c r="B509" s="3">
        <v>90000</v>
      </c>
      <c r="C509" s="4">
        <v>3.7324999999999997E-2</v>
      </c>
      <c r="D509" s="4">
        <v>4.7093999999999997E-2</v>
      </c>
      <c r="E509" s="4">
        <v>3.0986E-2</v>
      </c>
      <c r="F509" s="4">
        <v>0.12661600000000001</v>
      </c>
      <c r="G509" s="5">
        <v>9.19</v>
      </c>
      <c r="H509" s="4">
        <v>0.27179999999999999</v>
      </c>
      <c r="I509" s="4">
        <v>0.35200000000000004</v>
      </c>
      <c r="J509" s="4">
        <v>0.37619999999999998</v>
      </c>
      <c r="K509" s="3">
        <v>2000</v>
      </c>
      <c r="L509" s="2" t="s">
        <v>19</v>
      </c>
      <c r="M509" s="2" t="s">
        <v>15</v>
      </c>
    </row>
    <row r="510" spans="1:13" ht="16" x14ac:dyDescent="0.2">
      <c r="A510" s="2" t="s">
        <v>536</v>
      </c>
      <c r="B510" s="3">
        <v>105000</v>
      </c>
      <c r="C510" s="4">
        <v>3.8406999999999997E-2</v>
      </c>
      <c r="D510" s="4">
        <v>4.7125E-2</v>
      </c>
      <c r="E510" s="4">
        <v>3.2372999999999999E-2</v>
      </c>
      <c r="F510" s="4">
        <v>0.12928599999999998</v>
      </c>
      <c r="G510" s="5">
        <v>11.5</v>
      </c>
      <c r="H510" s="4">
        <v>0.28270000000000001</v>
      </c>
      <c r="I510" s="4">
        <v>0.37929999999999997</v>
      </c>
      <c r="J510" s="4">
        <v>0.33799999999999997</v>
      </c>
      <c r="K510" s="3">
        <v>1000</v>
      </c>
      <c r="L510" s="2" t="s">
        <v>19</v>
      </c>
      <c r="M510" s="2" t="s">
        <v>15</v>
      </c>
    </row>
    <row r="511" spans="1:13" ht="16" x14ac:dyDescent="0.2">
      <c r="A511" s="2" t="s">
        <v>537</v>
      </c>
      <c r="B511" s="3">
        <v>132000</v>
      </c>
      <c r="C511" s="4">
        <v>4.3053000000000001E-2</v>
      </c>
      <c r="D511" s="4">
        <v>4.6814000000000001E-2</v>
      </c>
      <c r="E511" s="4">
        <v>3.4190999999999999E-2</v>
      </c>
      <c r="F511" s="4">
        <v>0.13544800000000001</v>
      </c>
      <c r="G511" s="5">
        <v>11.43</v>
      </c>
      <c r="H511" s="4">
        <v>0.27500000000000002</v>
      </c>
      <c r="I511" s="4">
        <v>0.3831</v>
      </c>
      <c r="J511" s="4">
        <v>0.34179999999999999</v>
      </c>
      <c r="K511" s="3">
        <v>2000</v>
      </c>
      <c r="L511" s="2" t="s">
        <v>17</v>
      </c>
      <c r="M511" s="2" t="s">
        <v>15</v>
      </c>
    </row>
    <row r="512" spans="1:13" ht="16" x14ac:dyDescent="0.2">
      <c r="A512" s="2" t="s">
        <v>538</v>
      </c>
      <c r="B512" s="3">
        <v>107000</v>
      </c>
      <c r="C512" s="4">
        <v>4.462E-2</v>
      </c>
      <c r="D512" s="4">
        <v>4.6702E-2</v>
      </c>
      <c r="E512" s="4">
        <v>3.3572999999999999E-2</v>
      </c>
      <c r="F512" s="4">
        <v>0.13608599999999998</v>
      </c>
      <c r="G512" s="5">
        <v>8.26</v>
      </c>
      <c r="H512" s="4">
        <v>0.27460000000000001</v>
      </c>
      <c r="I512" s="4">
        <v>0.38700000000000001</v>
      </c>
      <c r="J512" s="4">
        <v>0.33840000000000003</v>
      </c>
      <c r="K512" s="3">
        <v>32000</v>
      </c>
      <c r="L512" s="2" t="s">
        <v>17</v>
      </c>
      <c r="M512" s="2" t="s">
        <v>15</v>
      </c>
    </row>
    <row r="513" spans="1:13" ht="16" x14ac:dyDescent="0.2">
      <c r="A513" s="2" t="s">
        <v>539</v>
      </c>
      <c r="B513" s="3">
        <v>84000</v>
      </c>
      <c r="C513" s="4">
        <v>4.3399E-2</v>
      </c>
      <c r="D513" s="4">
        <v>4.6878000000000003E-2</v>
      </c>
      <c r="E513" s="4">
        <v>3.3305000000000001E-2</v>
      </c>
      <c r="F513" s="4">
        <v>0.13466400000000001</v>
      </c>
      <c r="G513" s="5">
        <v>11.75</v>
      </c>
      <c r="H513" s="4">
        <v>0.26950000000000002</v>
      </c>
      <c r="I513" s="4">
        <v>0.37</v>
      </c>
      <c r="J513" s="4">
        <v>0.36049999999999999</v>
      </c>
      <c r="K513" s="3">
        <v>460000</v>
      </c>
      <c r="L513" s="2" t="s">
        <v>17</v>
      </c>
      <c r="M513" s="2" t="s">
        <v>454</v>
      </c>
    </row>
    <row r="514" spans="1:13" ht="16" x14ac:dyDescent="0.2">
      <c r="A514" s="2" t="s">
        <v>540</v>
      </c>
      <c r="B514" s="3">
        <v>82000</v>
      </c>
      <c r="C514" s="4">
        <v>4.2178000000000007E-2</v>
      </c>
      <c r="D514" s="4">
        <v>4.6927000000000003E-2</v>
      </c>
      <c r="E514" s="4">
        <v>3.2751999999999996E-2</v>
      </c>
      <c r="F514" s="4">
        <v>0.13287599999999999</v>
      </c>
      <c r="G514" s="5">
        <v>10.32</v>
      </c>
      <c r="H514" s="4">
        <v>0.27500000000000002</v>
      </c>
      <c r="I514" s="4">
        <v>0.37969999999999998</v>
      </c>
      <c r="J514" s="4">
        <v>0.34520000000000001</v>
      </c>
      <c r="K514" s="3">
        <v>50000</v>
      </c>
      <c r="L514" s="2" t="s">
        <v>19</v>
      </c>
      <c r="M514" s="2" t="s">
        <v>15</v>
      </c>
    </row>
    <row r="515" spans="1:13" ht="16" x14ac:dyDescent="0.2">
      <c r="A515" s="2" t="s">
        <v>541</v>
      </c>
      <c r="B515" s="3">
        <v>115000</v>
      </c>
      <c r="C515" s="4">
        <v>3.8674E-2</v>
      </c>
      <c r="D515" s="4">
        <v>4.7015000000000001E-2</v>
      </c>
      <c r="E515" s="4">
        <v>3.0855999999999998E-2</v>
      </c>
      <c r="F515" s="4">
        <v>0.12774099999999999</v>
      </c>
      <c r="G515" s="5">
        <v>9.27</v>
      </c>
      <c r="H515" s="4">
        <v>0.26530000000000004</v>
      </c>
      <c r="I515" s="4">
        <v>0.3639</v>
      </c>
      <c r="J515" s="4">
        <v>0.37079999999999996</v>
      </c>
      <c r="K515" s="3">
        <v>2000</v>
      </c>
      <c r="L515" s="2" t="s">
        <v>19</v>
      </c>
      <c r="M515" s="2" t="s">
        <v>15</v>
      </c>
    </row>
    <row r="516" spans="1:13" ht="16" x14ac:dyDescent="0.2">
      <c r="A516" s="2" t="s">
        <v>542</v>
      </c>
      <c r="B516" s="3">
        <v>155000</v>
      </c>
      <c r="C516" s="4">
        <v>4.3596000000000003E-2</v>
      </c>
      <c r="D516" s="4">
        <v>4.6959999999999995E-2</v>
      </c>
      <c r="E516" s="4">
        <v>3.3488000000000004E-2</v>
      </c>
      <c r="F516" s="4">
        <v>0.135571</v>
      </c>
      <c r="G516" s="5">
        <v>11.7</v>
      </c>
      <c r="H516" s="4">
        <v>0.2707</v>
      </c>
      <c r="I516" s="4">
        <v>0.38780000000000003</v>
      </c>
      <c r="J516" s="4">
        <v>0.34149999999999997</v>
      </c>
      <c r="K516" s="3">
        <v>2000</v>
      </c>
      <c r="L516" s="2" t="s">
        <v>19</v>
      </c>
      <c r="M516" s="2" t="s">
        <v>15</v>
      </c>
    </row>
    <row r="517" spans="1:13" ht="16" x14ac:dyDescent="0.2">
      <c r="A517" s="2" t="s">
        <v>543</v>
      </c>
      <c r="B517" s="3">
        <v>329000</v>
      </c>
      <c r="C517" s="4">
        <v>4.2674999999999998E-2</v>
      </c>
      <c r="D517" s="4">
        <v>4.6708999999999994E-2</v>
      </c>
      <c r="E517" s="4">
        <v>3.4373000000000001E-2</v>
      </c>
      <c r="F517" s="4">
        <v>0.13514799999999999</v>
      </c>
      <c r="G517" s="5">
        <v>8.73</v>
      </c>
      <c r="H517" s="4">
        <v>0.27789999999999998</v>
      </c>
      <c r="I517" s="4">
        <v>0.39610000000000001</v>
      </c>
      <c r="J517" s="4">
        <v>0.32590000000000002</v>
      </c>
      <c r="K517" s="3">
        <v>7000</v>
      </c>
      <c r="L517" s="2" t="s">
        <v>17</v>
      </c>
      <c r="M517" s="2" t="s">
        <v>15</v>
      </c>
    </row>
    <row r="518" spans="1:13" ht="16" x14ac:dyDescent="0.2">
      <c r="A518" s="2" t="s">
        <v>544</v>
      </c>
      <c r="B518" s="3">
        <v>262000</v>
      </c>
      <c r="C518" s="4">
        <v>4.2092999999999998E-2</v>
      </c>
      <c r="D518" s="4">
        <v>4.6996000000000003E-2</v>
      </c>
      <c r="E518" s="4">
        <v>3.3588E-2</v>
      </c>
      <c r="F518" s="4">
        <v>0.133907</v>
      </c>
      <c r="G518" s="5">
        <v>8.61</v>
      </c>
      <c r="H518" s="4">
        <v>0.27250000000000002</v>
      </c>
      <c r="I518" s="4">
        <v>0.4</v>
      </c>
      <c r="J518" s="4">
        <v>0.32750000000000001</v>
      </c>
      <c r="K518" s="3">
        <v>9000</v>
      </c>
      <c r="L518" s="2" t="s">
        <v>17</v>
      </c>
      <c r="M518" s="2" t="s">
        <v>15</v>
      </c>
    </row>
    <row r="519" spans="1:13" ht="16" x14ac:dyDescent="0.2">
      <c r="A519" s="2" t="s">
        <v>545</v>
      </c>
      <c r="B519" s="3">
        <v>181000</v>
      </c>
      <c r="C519" s="4">
        <v>4.2957999999999996E-2</v>
      </c>
      <c r="D519" s="4">
        <v>4.6969000000000004E-2</v>
      </c>
      <c r="E519" s="4">
        <v>3.2663999999999999E-2</v>
      </c>
      <c r="F519" s="4">
        <v>0.13362199999999999</v>
      </c>
      <c r="G519" s="5">
        <v>7.37</v>
      </c>
      <c r="H519" s="4">
        <v>0.25269999999999998</v>
      </c>
      <c r="I519" s="4">
        <v>0.373</v>
      </c>
      <c r="J519" s="4">
        <v>0.37430000000000002</v>
      </c>
      <c r="K519" s="3">
        <v>20000</v>
      </c>
      <c r="L519" s="2" t="s">
        <v>17</v>
      </c>
      <c r="M519" s="2" t="s">
        <v>454</v>
      </c>
    </row>
    <row r="520" spans="1:13" ht="16" x14ac:dyDescent="0.2">
      <c r="A520" s="2" t="s">
        <v>546</v>
      </c>
      <c r="B520" s="3">
        <v>266000</v>
      </c>
      <c r="C520" s="4">
        <v>4.1273999999999998E-2</v>
      </c>
      <c r="D520" s="4">
        <v>4.6711000000000003E-2</v>
      </c>
      <c r="E520" s="4">
        <v>3.2858999999999999E-2</v>
      </c>
      <c r="F520" s="4">
        <v>0.13184200000000001</v>
      </c>
      <c r="G520" s="5">
        <v>10.53</v>
      </c>
      <c r="H520" s="4">
        <v>0.23929999999999998</v>
      </c>
      <c r="I520" s="4">
        <v>0.35609999999999997</v>
      </c>
      <c r="J520" s="4">
        <v>0.40460000000000002</v>
      </c>
      <c r="K520" s="3">
        <v>3000</v>
      </c>
      <c r="L520" s="2" t="s">
        <v>19</v>
      </c>
      <c r="M520" s="2" t="s">
        <v>15</v>
      </c>
    </row>
    <row r="521" spans="1:13" ht="16" x14ac:dyDescent="0.2">
      <c r="A521" s="2" t="s">
        <v>547</v>
      </c>
      <c r="B521" s="3">
        <v>224000</v>
      </c>
      <c r="C521" s="4">
        <v>3.8837000000000003E-2</v>
      </c>
      <c r="D521" s="4">
        <v>4.6702E-2</v>
      </c>
      <c r="E521" s="4">
        <v>3.1333E-2</v>
      </c>
      <c r="F521" s="4">
        <v>0.12807499999999999</v>
      </c>
      <c r="G521" s="5">
        <v>8.58</v>
      </c>
      <c r="H521" s="4">
        <v>0.25650000000000001</v>
      </c>
      <c r="I521" s="4">
        <v>0.38369999999999999</v>
      </c>
      <c r="J521" s="4">
        <v>0.35979999999999995</v>
      </c>
      <c r="K521" s="3">
        <v>5000</v>
      </c>
      <c r="L521" s="2" t="s">
        <v>19</v>
      </c>
      <c r="M521" s="2" t="s">
        <v>15</v>
      </c>
    </row>
    <row r="522" spans="1:13" ht="16" x14ac:dyDescent="0.2">
      <c r="A522" s="2" t="s">
        <v>548</v>
      </c>
      <c r="B522" s="3">
        <v>120000</v>
      </c>
      <c r="C522" s="4">
        <v>3.9671999999999999E-2</v>
      </c>
      <c r="D522" s="4">
        <v>4.6700999999999999E-2</v>
      </c>
      <c r="E522" s="4">
        <v>3.1539000000000005E-2</v>
      </c>
      <c r="F522" s="4">
        <v>0.129163</v>
      </c>
      <c r="G522" s="5">
        <v>10.18</v>
      </c>
      <c r="H522" s="4">
        <v>0.252</v>
      </c>
      <c r="I522" s="4">
        <v>0.38890000000000002</v>
      </c>
      <c r="J522" s="4">
        <v>0.35909999999999997</v>
      </c>
      <c r="K522" s="3">
        <v>13000</v>
      </c>
      <c r="L522" s="2" t="s">
        <v>19</v>
      </c>
      <c r="M522" s="2" t="s">
        <v>15</v>
      </c>
    </row>
    <row r="523" spans="1:13" ht="16" x14ac:dyDescent="0.2">
      <c r="A523" s="2" t="s">
        <v>549</v>
      </c>
      <c r="B523" s="3">
        <v>146000</v>
      </c>
      <c r="C523" s="4">
        <v>3.8800000000000001E-2</v>
      </c>
      <c r="D523" s="4">
        <v>4.7107999999999997E-2</v>
      </c>
      <c r="E523" s="4">
        <v>3.0727000000000001E-2</v>
      </c>
      <c r="F523" s="4">
        <v>0.12771000000000002</v>
      </c>
      <c r="G523" s="5">
        <v>13.56</v>
      </c>
      <c r="H523" s="4">
        <v>0.27110000000000001</v>
      </c>
      <c r="I523" s="4">
        <v>0.38740000000000002</v>
      </c>
      <c r="J523" s="4">
        <v>0.34149999999999997</v>
      </c>
      <c r="K523" s="3">
        <v>2000</v>
      </c>
      <c r="L523" s="2" t="s">
        <v>17</v>
      </c>
      <c r="M523" s="2" t="s">
        <v>15</v>
      </c>
    </row>
    <row r="524" spans="1:13" ht="16" x14ac:dyDescent="0.2">
      <c r="A524" s="2" t="s">
        <v>550</v>
      </c>
      <c r="B524" s="3">
        <v>155000</v>
      </c>
      <c r="C524" s="4">
        <v>4.1935E-2</v>
      </c>
      <c r="D524" s="4">
        <v>4.7051999999999997E-2</v>
      </c>
      <c r="E524" s="4">
        <v>3.1580999999999998E-2</v>
      </c>
      <c r="F524" s="4">
        <v>0.13162499999999999</v>
      </c>
      <c r="G524" s="5">
        <v>11.52</v>
      </c>
      <c r="H524" s="4">
        <v>0.25840000000000002</v>
      </c>
      <c r="I524" s="4">
        <v>0.38799999999999996</v>
      </c>
      <c r="J524" s="4">
        <v>0.35359999999999997</v>
      </c>
      <c r="K524" s="3">
        <v>6000</v>
      </c>
      <c r="L524" s="2" t="s">
        <v>17</v>
      </c>
      <c r="M524" s="2" t="s">
        <v>15</v>
      </c>
    </row>
    <row r="525" spans="1:13" ht="16" x14ac:dyDescent="0.2">
      <c r="A525" s="2" t="s">
        <v>551</v>
      </c>
      <c r="B525" s="3">
        <v>130000</v>
      </c>
      <c r="C525" s="4">
        <v>4.1794999999999999E-2</v>
      </c>
      <c r="D525" s="4">
        <v>4.7144999999999999E-2</v>
      </c>
      <c r="E525" s="4">
        <v>3.0485000000000002E-2</v>
      </c>
      <c r="F525" s="4">
        <v>0.130277</v>
      </c>
      <c r="G525" s="5">
        <v>10.26</v>
      </c>
      <c r="H525" s="4">
        <v>0.26429999999999998</v>
      </c>
      <c r="I525" s="4">
        <v>0.38750000000000001</v>
      </c>
      <c r="J525" s="4">
        <v>0.34820000000000001</v>
      </c>
      <c r="K525" s="3">
        <v>2000</v>
      </c>
      <c r="L525" s="2" t="s">
        <v>17</v>
      </c>
      <c r="M525" s="2" t="s">
        <v>454</v>
      </c>
    </row>
    <row r="526" spans="1:13" ht="16" x14ac:dyDescent="0.2">
      <c r="A526" s="2" t="s">
        <v>552</v>
      </c>
      <c r="B526" s="3">
        <v>104000</v>
      </c>
      <c r="C526" s="4">
        <v>4.1428E-2</v>
      </c>
      <c r="D526" s="4">
        <v>4.7001999999999995E-2</v>
      </c>
      <c r="E526" s="4">
        <v>3.0379E-2</v>
      </c>
      <c r="F526" s="4">
        <v>0.12960199999999999</v>
      </c>
      <c r="G526" s="5">
        <v>10.35</v>
      </c>
      <c r="H526" s="4">
        <v>0.25600000000000001</v>
      </c>
      <c r="I526" s="4">
        <v>0.3614</v>
      </c>
      <c r="J526" s="4">
        <v>0.3826</v>
      </c>
      <c r="K526" s="3">
        <v>4000000</v>
      </c>
      <c r="L526" s="2" t="s">
        <v>19</v>
      </c>
      <c r="M526" s="2" t="s">
        <v>15</v>
      </c>
    </row>
    <row r="527" spans="1:13" ht="16" x14ac:dyDescent="0.2">
      <c r="A527" s="2" t="s">
        <v>553</v>
      </c>
      <c r="B527" s="3">
        <v>136000</v>
      </c>
      <c r="C527" s="4">
        <v>3.8856000000000002E-2</v>
      </c>
      <c r="D527" s="4">
        <v>4.7134000000000002E-2</v>
      </c>
      <c r="E527" s="4">
        <v>2.9500000000000002E-2</v>
      </c>
      <c r="F527" s="4">
        <v>0.12656900000000001</v>
      </c>
      <c r="G527" s="5">
        <v>12.59</v>
      </c>
      <c r="H527" s="4">
        <v>0.25090000000000001</v>
      </c>
      <c r="I527" s="4">
        <v>0.35289999999999999</v>
      </c>
      <c r="J527" s="4">
        <v>0.3962</v>
      </c>
      <c r="K527" s="3">
        <v>3000</v>
      </c>
      <c r="L527" s="2" t="s">
        <v>19</v>
      </c>
      <c r="M527" s="2" t="s">
        <v>15</v>
      </c>
    </row>
    <row r="528" spans="1:13" ht="16" x14ac:dyDescent="0.2">
      <c r="A528" s="2" t="s">
        <v>554</v>
      </c>
      <c r="B528" s="3">
        <v>106000</v>
      </c>
      <c r="C528" s="4">
        <v>3.8056E-2</v>
      </c>
      <c r="D528" s="4">
        <v>4.7111E-2</v>
      </c>
      <c r="E528" s="4">
        <v>3.1101999999999998E-2</v>
      </c>
      <c r="F528" s="4">
        <v>0.12751200000000001</v>
      </c>
      <c r="G528" s="5">
        <v>9.75</v>
      </c>
      <c r="H528" s="4">
        <v>0.2462</v>
      </c>
      <c r="I528" s="4">
        <v>0.36399999999999999</v>
      </c>
      <c r="J528" s="4">
        <v>0.38979999999999998</v>
      </c>
      <c r="K528" s="3">
        <v>1000</v>
      </c>
      <c r="L528" s="2" t="s">
        <v>19</v>
      </c>
      <c r="M528" s="2" t="s">
        <v>15</v>
      </c>
    </row>
    <row r="529" spans="1:13" ht="16" x14ac:dyDescent="0.2">
      <c r="A529" s="2" t="s">
        <v>555</v>
      </c>
      <c r="B529" s="3">
        <v>109000</v>
      </c>
      <c r="C529" s="4">
        <v>4.2066999999999993E-2</v>
      </c>
      <c r="D529" s="4">
        <v>4.6866000000000005E-2</v>
      </c>
      <c r="E529" s="4">
        <v>3.3778000000000002E-2</v>
      </c>
      <c r="F529" s="4">
        <v>0.13406399999999999</v>
      </c>
      <c r="G529" s="5">
        <v>11.62</v>
      </c>
      <c r="H529" s="4">
        <v>0.30740000000000001</v>
      </c>
      <c r="I529" s="4">
        <v>0.41320000000000001</v>
      </c>
      <c r="J529" s="4">
        <v>0.27949999999999997</v>
      </c>
      <c r="K529" s="3">
        <v>2000</v>
      </c>
      <c r="L529" s="2" t="s">
        <v>17</v>
      </c>
      <c r="M529" s="2" t="s">
        <v>15</v>
      </c>
    </row>
    <row r="530" spans="1:13" ht="16" x14ac:dyDescent="0.2">
      <c r="A530" s="2" t="s">
        <v>556</v>
      </c>
      <c r="B530" s="3">
        <v>129000</v>
      </c>
      <c r="C530" s="4">
        <v>4.2785000000000004E-2</v>
      </c>
      <c r="D530" s="4">
        <v>4.6913999999999997E-2</v>
      </c>
      <c r="E530" s="4">
        <v>3.1941999999999998E-2</v>
      </c>
      <c r="F530" s="4">
        <v>0.132715</v>
      </c>
      <c r="G530" s="5">
        <v>11.1</v>
      </c>
      <c r="H530" s="4">
        <v>0.30130000000000001</v>
      </c>
      <c r="I530" s="4">
        <v>0.40029999999999999</v>
      </c>
      <c r="J530" s="4">
        <v>0.2984</v>
      </c>
      <c r="K530" s="3">
        <v>4000</v>
      </c>
      <c r="L530" s="2" t="s">
        <v>17</v>
      </c>
      <c r="M530" s="2" t="s">
        <v>15</v>
      </c>
    </row>
    <row r="531" spans="1:13" ht="16" x14ac:dyDescent="0.2">
      <c r="A531" s="2" t="s">
        <v>557</v>
      </c>
      <c r="B531" s="3">
        <v>109000</v>
      </c>
      <c r="C531" s="4">
        <v>4.1919999999999999E-2</v>
      </c>
      <c r="D531" s="4">
        <v>4.7181000000000001E-2</v>
      </c>
      <c r="E531" s="4">
        <v>3.1928999999999999E-2</v>
      </c>
      <c r="F531" s="4">
        <v>0.13202</v>
      </c>
      <c r="G531" s="5">
        <v>10.79</v>
      </c>
      <c r="H531" s="4">
        <v>0.28749999999999998</v>
      </c>
      <c r="I531" s="4">
        <v>0.3911</v>
      </c>
      <c r="J531" s="4">
        <v>0.32140000000000002</v>
      </c>
      <c r="K531" s="3">
        <v>4000</v>
      </c>
      <c r="L531" s="2" t="s">
        <v>17</v>
      </c>
      <c r="M531" s="2" t="s">
        <v>454</v>
      </c>
    </row>
    <row r="532" spans="1:13" ht="16" x14ac:dyDescent="0.2">
      <c r="A532" s="2" t="s">
        <v>558</v>
      </c>
      <c r="B532" s="3">
        <v>75000</v>
      </c>
      <c r="C532" s="4">
        <v>4.3791999999999998E-2</v>
      </c>
      <c r="D532" s="4">
        <v>4.6588000000000004E-2</v>
      </c>
      <c r="E532" s="4">
        <v>3.3209000000000002E-2</v>
      </c>
      <c r="F532" s="4">
        <v>0.13461899999999999</v>
      </c>
      <c r="G532" s="5">
        <v>12.91</v>
      </c>
      <c r="H532" s="4">
        <v>0.2873</v>
      </c>
      <c r="I532" s="4">
        <v>0.39079999999999998</v>
      </c>
      <c r="J532" s="4">
        <v>0.32200000000000001</v>
      </c>
      <c r="K532" s="3">
        <v>28000</v>
      </c>
      <c r="L532" s="2" t="s">
        <v>19</v>
      </c>
      <c r="M532" s="2" t="s">
        <v>15</v>
      </c>
    </row>
    <row r="533" spans="1:13" ht="16" x14ac:dyDescent="0.2">
      <c r="A533" s="2" t="s">
        <v>559</v>
      </c>
      <c r="B533" s="3">
        <v>90000</v>
      </c>
      <c r="C533" s="4">
        <v>4.2701999999999997E-2</v>
      </c>
      <c r="D533" s="4">
        <v>4.6504999999999998E-2</v>
      </c>
      <c r="E533" s="4">
        <v>3.3197999999999998E-2</v>
      </c>
      <c r="F533" s="4">
        <v>0.13378799999999999</v>
      </c>
      <c r="G533" s="5">
        <v>12.58</v>
      </c>
      <c r="H533" s="4">
        <v>0.2843</v>
      </c>
      <c r="I533" s="4">
        <v>0.39390000000000003</v>
      </c>
      <c r="J533" s="4">
        <v>0.32189999999999996</v>
      </c>
      <c r="K533" s="3">
        <v>5000</v>
      </c>
      <c r="L533" s="2" t="s">
        <v>19</v>
      </c>
      <c r="M533" s="2" t="s">
        <v>15</v>
      </c>
    </row>
    <row r="534" spans="1:13" ht="16" x14ac:dyDescent="0.2">
      <c r="A534" s="2" t="s">
        <v>560</v>
      </c>
      <c r="B534" s="3">
        <v>143000</v>
      </c>
      <c r="C534" s="4">
        <v>4.2321999999999999E-2</v>
      </c>
      <c r="D534" s="4">
        <v>4.6519999999999999E-2</v>
      </c>
      <c r="E534" s="4">
        <v>3.3071000000000003E-2</v>
      </c>
      <c r="F534" s="4">
        <v>0.133327</v>
      </c>
      <c r="G534" s="5">
        <v>12.27</v>
      </c>
      <c r="H534" s="4">
        <v>0.28809999999999997</v>
      </c>
      <c r="I534" s="4">
        <v>0.4108</v>
      </c>
      <c r="J534" s="4">
        <v>0.30109999999999998</v>
      </c>
      <c r="K534" s="3">
        <v>2000</v>
      </c>
      <c r="L534" s="2" t="s">
        <v>19</v>
      </c>
      <c r="M534" s="2" t="s">
        <v>15</v>
      </c>
    </row>
    <row r="535" spans="1:13" ht="16" x14ac:dyDescent="0.2">
      <c r="A535" s="2" t="s">
        <v>561</v>
      </c>
      <c r="B535" s="3">
        <v>200000</v>
      </c>
      <c r="C535" s="4">
        <v>3.9449999999999999E-2</v>
      </c>
      <c r="D535" s="4">
        <v>4.6856999999999996E-2</v>
      </c>
      <c r="E535" s="4">
        <v>3.073E-2</v>
      </c>
      <c r="F535" s="4">
        <v>0.128083</v>
      </c>
      <c r="G535" s="5">
        <v>15.18</v>
      </c>
      <c r="H535" s="4">
        <v>0.26989999999999997</v>
      </c>
      <c r="I535" s="4">
        <v>0.39539999999999997</v>
      </c>
      <c r="J535" s="4">
        <v>0.3347</v>
      </c>
      <c r="K535" s="3">
        <v>5000</v>
      </c>
      <c r="L535" s="2" t="s">
        <v>17</v>
      </c>
      <c r="M535" s="2" t="s">
        <v>15</v>
      </c>
    </row>
    <row r="536" spans="1:13" ht="16" x14ac:dyDescent="0.2">
      <c r="A536" s="2" t="s">
        <v>562</v>
      </c>
      <c r="B536" s="3">
        <v>224000</v>
      </c>
      <c r="C536" s="4">
        <v>4.2768E-2</v>
      </c>
      <c r="D536" s="4">
        <v>4.6683000000000002E-2</v>
      </c>
      <c r="E536" s="4">
        <v>3.2050000000000002E-2</v>
      </c>
      <c r="F536" s="4">
        <v>0.13255699999999998</v>
      </c>
      <c r="G536" s="5">
        <v>12.57</v>
      </c>
      <c r="H536" s="4">
        <v>0.2697</v>
      </c>
      <c r="I536" s="4">
        <v>0.39450000000000002</v>
      </c>
      <c r="J536" s="4">
        <v>0.33579999999999999</v>
      </c>
      <c r="K536" s="3">
        <v>8000</v>
      </c>
      <c r="L536" s="2" t="s">
        <v>17</v>
      </c>
      <c r="M536" s="2" t="s">
        <v>15</v>
      </c>
    </row>
    <row r="537" spans="1:13" ht="16" x14ac:dyDescent="0.2">
      <c r="A537" s="2" t="s">
        <v>563</v>
      </c>
      <c r="B537" s="3">
        <v>145000</v>
      </c>
      <c r="C537" s="4">
        <v>4.1746999999999999E-2</v>
      </c>
      <c r="D537" s="4">
        <v>4.6912000000000002E-2</v>
      </c>
      <c r="E537" s="4">
        <v>3.1211000000000003E-2</v>
      </c>
      <c r="F537" s="4">
        <v>0.13076000000000002</v>
      </c>
      <c r="G537" s="5">
        <v>12.43</v>
      </c>
      <c r="H537" s="4">
        <v>0.27039999999999997</v>
      </c>
      <c r="I537" s="4">
        <v>0.38329999999999997</v>
      </c>
      <c r="J537" s="4">
        <v>0.34639999999999999</v>
      </c>
      <c r="K537" s="3">
        <v>12000</v>
      </c>
      <c r="L537" s="2" t="s">
        <v>17</v>
      </c>
      <c r="M537" s="2" t="s">
        <v>454</v>
      </c>
    </row>
    <row r="538" spans="1:13" ht="16" x14ac:dyDescent="0.2">
      <c r="A538" s="2" t="s">
        <v>564</v>
      </c>
      <c r="B538" s="3">
        <v>130000</v>
      </c>
      <c r="C538" s="4">
        <v>4.0075E-2</v>
      </c>
      <c r="D538" s="4">
        <v>4.7092999999999996E-2</v>
      </c>
      <c r="E538" s="4">
        <v>3.1699000000000005E-2</v>
      </c>
      <c r="F538" s="4">
        <v>0.12979399999999999</v>
      </c>
      <c r="G538" s="5">
        <v>12.75</v>
      </c>
      <c r="H538" s="4">
        <v>0.26739999999999997</v>
      </c>
      <c r="I538" s="4">
        <v>0.37270000000000003</v>
      </c>
      <c r="J538" s="4">
        <v>0.3599</v>
      </c>
      <c r="K538" s="3">
        <v>14000</v>
      </c>
      <c r="L538" s="2" t="s">
        <v>19</v>
      </c>
      <c r="M538" s="2" t="s">
        <v>15</v>
      </c>
    </row>
    <row r="539" spans="1:13" ht="16" x14ac:dyDescent="0.2">
      <c r="A539" s="2" t="s">
        <v>565</v>
      </c>
      <c r="B539" s="3">
        <v>254000</v>
      </c>
      <c r="C539" s="4">
        <v>3.9864000000000004E-2</v>
      </c>
      <c r="D539" s="4">
        <v>4.7009999999999996E-2</v>
      </c>
      <c r="E539" s="4">
        <v>2.9700000000000001E-2</v>
      </c>
      <c r="F539" s="4">
        <v>0.127661</v>
      </c>
      <c r="G539" s="5">
        <v>11.91</v>
      </c>
      <c r="H539" s="4">
        <v>0.2437</v>
      </c>
      <c r="I539" s="4">
        <v>0.36630000000000001</v>
      </c>
      <c r="J539" s="4">
        <v>0.39</v>
      </c>
      <c r="K539" s="3">
        <v>7000</v>
      </c>
      <c r="L539" s="2" t="s">
        <v>19</v>
      </c>
      <c r="M539" s="2" t="s">
        <v>15</v>
      </c>
    </row>
    <row r="540" spans="1:13" ht="16" x14ac:dyDescent="0.2">
      <c r="A540" s="2" t="s">
        <v>566</v>
      </c>
      <c r="B540" s="3">
        <v>224000</v>
      </c>
      <c r="C540" s="4">
        <v>4.1033E-2</v>
      </c>
      <c r="D540" s="4">
        <v>4.7301000000000003E-2</v>
      </c>
      <c r="E540" s="4">
        <v>3.0415000000000001E-2</v>
      </c>
      <c r="F540" s="4">
        <v>0.12997700000000001</v>
      </c>
      <c r="G540" s="5">
        <v>12.84</v>
      </c>
      <c r="H540" s="4">
        <v>0.25170000000000003</v>
      </c>
      <c r="I540" s="4">
        <v>0.38189999999999996</v>
      </c>
      <c r="J540" s="4">
        <v>0.36649999999999999</v>
      </c>
      <c r="K540" s="3">
        <v>3000</v>
      </c>
      <c r="L540" s="2" t="s">
        <v>19</v>
      </c>
      <c r="M540" s="2" t="s">
        <v>15</v>
      </c>
    </row>
    <row r="541" spans="1:13" ht="16" x14ac:dyDescent="0.2">
      <c r="A541" s="2" t="s">
        <v>567</v>
      </c>
      <c r="B541" s="3">
        <v>64000</v>
      </c>
      <c r="C541" s="4">
        <v>4.2436000000000001E-2</v>
      </c>
      <c r="D541" s="4">
        <v>4.7055E-2</v>
      </c>
      <c r="E541" s="4">
        <v>3.1316999999999998E-2</v>
      </c>
      <c r="F541" s="4">
        <v>0.13194699999999998</v>
      </c>
      <c r="G541" s="5">
        <v>13.14</v>
      </c>
      <c r="H541" s="4">
        <v>0.26819999999999999</v>
      </c>
      <c r="I541" s="4">
        <v>0.39280000000000004</v>
      </c>
      <c r="J541" s="4">
        <v>0.33909999999999996</v>
      </c>
      <c r="K541" s="3">
        <v>2000</v>
      </c>
      <c r="L541" s="2" t="s">
        <v>17</v>
      </c>
      <c r="M541" s="2" t="s">
        <v>15</v>
      </c>
    </row>
    <row r="542" spans="1:13" ht="16" x14ac:dyDescent="0.2">
      <c r="A542" s="2" t="s">
        <v>568</v>
      </c>
      <c r="B542" s="3">
        <v>66000</v>
      </c>
      <c r="C542" s="4">
        <v>4.4429999999999997E-2</v>
      </c>
      <c r="D542" s="4">
        <v>4.7098000000000001E-2</v>
      </c>
      <c r="E542" s="4">
        <v>3.1866999999999999E-2</v>
      </c>
      <c r="F542" s="4">
        <v>0.13451199999999999</v>
      </c>
      <c r="G542" s="5">
        <v>11.32</v>
      </c>
      <c r="H542" s="4">
        <v>0.26400000000000001</v>
      </c>
      <c r="I542" s="4">
        <v>0.40560000000000002</v>
      </c>
      <c r="J542" s="4">
        <v>0.33030000000000004</v>
      </c>
      <c r="K542" s="3">
        <v>5000</v>
      </c>
      <c r="L542" s="2" t="s">
        <v>17</v>
      </c>
      <c r="M542" s="2" t="s">
        <v>15</v>
      </c>
    </row>
    <row r="543" spans="1:13" ht="16" x14ac:dyDescent="0.2">
      <c r="A543" s="2" t="s">
        <v>569</v>
      </c>
      <c r="B543" s="3">
        <v>81000</v>
      </c>
      <c r="C543" s="4">
        <v>4.5633E-2</v>
      </c>
      <c r="D543" s="4">
        <v>4.7111E-2</v>
      </c>
      <c r="E543" s="4">
        <v>3.2211999999999998E-2</v>
      </c>
      <c r="F543" s="4">
        <v>0.13611599999999999</v>
      </c>
      <c r="G543" s="5">
        <v>12.71</v>
      </c>
      <c r="H543" s="4">
        <v>0.26329999999999998</v>
      </c>
      <c r="I543" s="4">
        <v>0.4133</v>
      </c>
      <c r="J543" s="4">
        <v>0.32340000000000002</v>
      </c>
      <c r="K543" s="3">
        <v>1000</v>
      </c>
      <c r="L543" s="2" t="s">
        <v>17</v>
      </c>
      <c r="M543" s="2" t="s">
        <v>15</v>
      </c>
    </row>
    <row r="544" spans="1:13" ht="16" x14ac:dyDescent="0.2">
      <c r="A544" s="2" t="s">
        <v>570</v>
      </c>
      <c r="B544" s="3">
        <v>57000</v>
      </c>
      <c r="C544" s="4">
        <v>4.3562999999999998E-2</v>
      </c>
      <c r="D544" s="4">
        <v>4.7777E-2</v>
      </c>
      <c r="E544" s="4">
        <v>3.1670999999999998E-2</v>
      </c>
      <c r="F544" s="4">
        <v>0.13408</v>
      </c>
      <c r="G544" s="5">
        <v>11.41</v>
      </c>
      <c r="H544" s="4">
        <v>0.2727</v>
      </c>
      <c r="I544" s="4">
        <v>0.38069999999999998</v>
      </c>
      <c r="J544" s="4">
        <v>0.34670000000000001</v>
      </c>
      <c r="K544" s="3">
        <v>1000</v>
      </c>
      <c r="L544" s="2" t="s">
        <v>17</v>
      </c>
      <c r="M544" s="2" t="s">
        <v>15</v>
      </c>
    </row>
    <row r="545" spans="1:13" ht="16" x14ac:dyDescent="0.2">
      <c r="A545" s="2" t="s">
        <v>571</v>
      </c>
      <c r="B545" s="3">
        <v>79000</v>
      </c>
      <c r="C545" s="4">
        <v>4.233E-2</v>
      </c>
      <c r="D545" s="4">
        <v>4.7392000000000004E-2</v>
      </c>
      <c r="E545" s="4">
        <v>3.1154999999999999E-2</v>
      </c>
      <c r="F545" s="4">
        <v>0.131744</v>
      </c>
      <c r="G545" s="5">
        <v>12.64</v>
      </c>
      <c r="H545" s="4">
        <v>0.27460000000000001</v>
      </c>
      <c r="I545" s="4">
        <v>0.36920000000000003</v>
      </c>
      <c r="J545" s="4">
        <v>0.35619999999999996</v>
      </c>
      <c r="K545" s="3">
        <v>1000</v>
      </c>
      <c r="L545" s="2" t="s">
        <v>19</v>
      </c>
      <c r="M545" s="2" t="s">
        <v>15</v>
      </c>
    </row>
    <row r="546" spans="1:13" ht="16" x14ac:dyDescent="0.2">
      <c r="A546" s="2" t="s">
        <v>572</v>
      </c>
      <c r="B546" s="3">
        <v>100000</v>
      </c>
      <c r="C546" s="4">
        <v>4.5776999999999998E-2</v>
      </c>
      <c r="D546" s="4">
        <v>4.6802000000000003E-2</v>
      </c>
      <c r="E546" s="4">
        <v>3.0057999999999998E-2</v>
      </c>
      <c r="F546" s="4">
        <v>0.13376399999999999</v>
      </c>
      <c r="G546" s="5">
        <v>11.58</v>
      </c>
      <c r="H546" s="4">
        <v>0.26239999999999997</v>
      </c>
      <c r="I546" s="4">
        <v>0.38009999999999999</v>
      </c>
      <c r="J546" s="4">
        <v>0.35749999999999998</v>
      </c>
      <c r="K546" s="3">
        <v>2000</v>
      </c>
      <c r="L546" s="2" t="s">
        <v>19</v>
      </c>
      <c r="M546" s="2" t="s">
        <v>15</v>
      </c>
    </row>
    <row r="547" spans="1:13" ht="16" x14ac:dyDescent="0.2">
      <c r="A547" s="2" t="s">
        <v>573</v>
      </c>
      <c r="B547" s="3">
        <v>110000</v>
      </c>
      <c r="C547" s="4">
        <v>4.3140999999999999E-2</v>
      </c>
      <c r="D547" s="4">
        <v>4.7058999999999997E-2</v>
      </c>
      <c r="E547" s="4">
        <v>3.1479E-2</v>
      </c>
      <c r="F547" s="4">
        <v>0.13283699999999998</v>
      </c>
      <c r="G547" s="5">
        <v>12.08</v>
      </c>
      <c r="H547" s="4">
        <v>0.26300000000000001</v>
      </c>
      <c r="I547" s="4">
        <v>0.3931</v>
      </c>
      <c r="J547" s="4">
        <v>0.34380000000000005</v>
      </c>
      <c r="K547" s="3">
        <v>3000</v>
      </c>
      <c r="L547" s="2" t="s">
        <v>17</v>
      </c>
      <c r="M547" s="2" t="s">
        <v>15</v>
      </c>
    </row>
    <row r="548" spans="1:13" ht="16" x14ac:dyDescent="0.2">
      <c r="A548" s="2" t="s">
        <v>574</v>
      </c>
      <c r="B548" s="3">
        <v>140000</v>
      </c>
      <c r="C548" s="4">
        <v>4.6150000000000004E-2</v>
      </c>
      <c r="D548" s="4">
        <v>4.6554999999999999E-2</v>
      </c>
      <c r="E548" s="4">
        <v>3.1227999999999999E-2</v>
      </c>
      <c r="F548" s="4">
        <v>0.13492399999999999</v>
      </c>
      <c r="G548" s="5">
        <v>12.13</v>
      </c>
      <c r="H548" s="4">
        <v>0.25569999999999998</v>
      </c>
      <c r="I548" s="4">
        <v>0.4022</v>
      </c>
      <c r="J548" s="4">
        <v>0.34210000000000002</v>
      </c>
      <c r="K548" s="6"/>
      <c r="L548" s="2" t="s">
        <v>17</v>
      </c>
      <c r="M548" s="2" t="s">
        <v>81</v>
      </c>
    </row>
    <row r="549" spans="1:13" ht="16" x14ac:dyDescent="0.2">
      <c r="A549" s="2" t="s">
        <v>575</v>
      </c>
      <c r="B549" s="3">
        <v>209000</v>
      </c>
      <c r="C549" s="4">
        <v>4.3373999999999996E-2</v>
      </c>
      <c r="D549" s="4">
        <v>4.7491000000000005E-2</v>
      </c>
      <c r="E549" s="4">
        <v>3.1551999999999997E-2</v>
      </c>
      <c r="F549" s="4">
        <v>0.133408</v>
      </c>
      <c r="G549" s="5">
        <v>8.5500000000000007</v>
      </c>
      <c r="H549" s="4">
        <v>0.27089999999999997</v>
      </c>
      <c r="I549" s="4">
        <v>0.3911</v>
      </c>
      <c r="J549" s="4">
        <v>0.33799999999999997</v>
      </c>
      <c r="K549" s="3">
        <v>17000</v>
      </c>
      <c r="L549" s="2" t="s">
        <v>19</v>
      </c>
      <c r="M549" s="2" t="s">
        <v>15</v>
      </c>
    </row>
    <row r="550" spans="1:13" ht="16" x14ac:dyDescent="0.2">
      <c r="A550" s="2" t="s">
        <v>576</v>
      </c>
      <c r="B550" s="3">
        <v>52000</v>
      </c>
      <c r="C550" s="4">
        <v>4.2388000000000002E-2</v>
      </c>
      <c r="D550" s="4">
        <v>4.7356999999999996E-2</v>
      </c>
      <c r="E550" s="4">
        <v>3.1184E-2</v>
      </c>
      <c r="F550" s="4">
        <v>0.13184899999999999</v>
      </c>
      <c r="G550" s="5">
        <v>13.75</v>
      </c>
      <c r="H550" s="4">
        <v>0.26719999999999999</v>
      </c>
      <c r="I550" s="4">
        <v>0.3921</v>
      </c>
      <c r="J550" s="4">
        <v>0.3407</v>
      </c>
      <c r="K550" s="3">
        <v>8000</v>
      </c>
      <c r="L550" s="2" t="s">
        <v>19</v>
      </c>
      <c r="M550" s="2" t="s">
        <v>15</v>
      </c>
    </row>
    <row r="551" spans="1:13" ht="16" x14ac:dyDescent="0.2">
      <c r="A551" s="2" t="s">
        <v>577</v>
      </c>
      <c r="B551" s="3">
        <v>78000</v>
      </c>
      <c r="C551" s="4">
        <v>4.0433999999999998E-2</v>
      </c>
      <c r="D551" s="4">
        <v>4.7274000000000004E-2</v>
      </c>
      <c r="E551" s="4">
        <v>2.8579E-2</v>
      </c>
      <c r="F551" s="4">
        <v>0.12715299999999999</v>
      </c>
      <c r="G551" s="5">
        <v>12.01</v>
      </c>
      <c r="H551" s="4">
        <v>0.2525</v>
      </c>
      <c r="I551" s="4">
        <v>0.36590000000000006</v>
      </c>
      <c r="J551" s="4">
        <v>0.38150000000000001</v>
      </c>
      <c r="K551" s="3">
        <v>1000</v>
      </c>
      <c r="L551" s="2" t="s">
        <v>17</v>
      </c>
      <c r="M551" s="2" t="s">
        <v>15</v>
      </c>
    </row>
    <row r="552" spans="1:13" ht="16" x14ac:dyDescent="0.2">
      <c r="A552" s="2" t="s">
        <v>578</v>
      </c>
      <c r="B552" s="3">
        <v>81000</v>
      </c>
      <c r="C552" s="4">
        <v>4.2587E-2</v>
      </c>
      <c r="D552" s="4">
        <v>4.6359999999999998E-2</v>
      </c>
      <c r="E552" s="4">
        <v>3.0202E-2</v>
      </c>
      <c r="F552" s="4">
        <v>0.130166</v>
      </c>
      <c r="G552" s="5">
        <v>7.96</v>
      </c>
      <c r="H552" s="4">
        <v>0.23870000000000002</v>
      </c>
      <c r="I552" s="4">
        <v>0.38020000000000004</v>
      </c>
      <c r="J552" s="4">
        <v>0.38100000000000001</v>
      </c>
      <c r="K552" s="3">
        <v>1000</v>
      </c>
      <c r="L552" s="2" t="s">
        <v>19</v>
      </c>
      <c r="M552" s="2" t="s">
        <v>15</v>
      </c>
    </row>
    <row r="553" spans="1:13" ht="16" x14ac:dyDescent="0.2">
      <c r="A553" s="2" t="s">
        <v>579</v>
      </c>
      <c r="B553" s="3">
        <v>48000</v>
      </c>
      <c r="C553" s="4">
        <v>4.0797999999999994E-2</v>
      </c>
      <c r="D553" s="4">
        <v>4.6717000000000002E-2</v>
      </c>
      <c r="E553" s="4">
        <v>3.0956000000000001E-2</v>
      </c>
      <c r="F553" s="4">
        <v>0.129528</v>
      </c>
      <c r="G553" s="5">
        <v>15.2</v>
      </c>
      <c r="H553" s="4">
        <v>0.26390000000000002</v>
      </c>
      <c r="I553" s="4">
        <v>0.3846</v>
      </c>
      <c r="J553" s="4">
        <v>0.35149999999999998</v>
      </c>
      <c r="K553" s="3">
        <v>3000</v>
      </c>
      <c r="L553" s="2" t="s">
        <v>17</v>
      </c>
      <c r="M553" s="2" t="s">
        <v>15</v>
      </c>
    </row>
    <row r="554" spans="1:13" ht="16" x14ac:dyDescent="0.2">
      <c r="A554" s="2" t="s">
        <v>580</v>
      </c>
      <c r="B554" s="3">
        <v>67000</v>
      </c>
      <c r="C554" s="4">
        <v>3.9473000000000001E-2</v>
      </c>
      <c r="D554" s="4">
        <v>4.6932000000000001E-2</v>
      </c>
      <c r="E554" s="4">
        <v>3.1067999999999998E-2</v>
      </c>
      <c r="F554" s="4">
        <v>0.12847600000000001</v>
      </c>
      <c r="G554" s="5">
        <v>9.91</v>
      </c>
      <c r="H554" s="4">
        <v>0.28029999999999999</v>
      </c>
      <c r="I554" s="4">
        <v>0.40570000000000001</v>
      </c>
      <c r="J554" s="4">
        <v>0.314</v>
      </c>
      <c r="K554" s="3">
        <v>6000</v>
      </c>
      <c r="L554" s="2" t="s">
        <v>17</v>
      </c>
      <c r="M554" s="2" t="s">
        <v>15</v>
      </c>
    </row>
    <row r="555" spans="1:13" ht="16" x14ac:dyDescent="0.2">
      <c r="A555" s="2" t="s">
        <v>581</v>
      </c>
      <c r="B555" s="3">
        <v>71000</v>
      </c>
      <c r="C555" s="4">
        <v>4.0351999999999999E-2</v>
      </c>
      <c r="D555" s="4">
        <v>4.6763000000000006E-2</v>
      </c>
      <c r="E555" s="4">
        <v>3.2787000000000004E-2</v>
      </c>
      <c r="F555" s="4">
        <v>0.13092200000000001</v>
      </c>
      <c r="G555" s="5">
        <v>9.2799999999999994</v>
      </c>
      <c r="H555" s="4">
        <v>0.29430000000000001</v>
      </c>
      <c r="I555" s="4">
        <v>0.40909999999999996</v>
      </c>
      <c r="J555" s="4">
        <v>0.29659999999999997</v>
      </c>
      <c r="K555" s="3">
        <v>3000</v>
      </c>
      <c r="L555" s="2" t="s">
        <v>17</v>
      </c>
      <c r="M555" s="2" t="s">
        <v>454</v>
      </c>
    </row>
    <row r="556" spans="1:13" ht="16" x14ac:dyDescent="0.2">
      <c r="A556" s="2" t="s">
        <v>582</v>
      </c>
      <c r="B556" s="3">
        <v>83000</v>
      </c>
      <c r="C556" s="4">
        <v>4.2952000000000004E-2</v>
      </c>
      <c r="D556" s="4">
        <v>4.6635999999999997E-2</v>
      </c>
      <c r="E556" s="4">
        <v>3.3058000000000004E-2</v>
      </c>
      <c r="F556" s="4">
        <v>0.13366400000000001</v>
      </c>
      <c r="G556" s="5">
        <v>9.51</v>
      </c>
      <c r="H556" s="4">
        <v>0.27500000000000002</v>
      </c>
      <c r="I556" s="4">
        <v>0.38619999999999999</v>
      </c>
      <c r="J556" s="4">
        <v>0.33880000000000005</v>
      </c>
      <c r="K556" s="3">
        <v>13000</v>
      </c>
      <c r="L556" s="2" t="s">
        <v>19</v>
      </c>
      <c r="M556" s="2" t="s">
        <v>15</v>
      </c>
    </row>
    <row r="557" spans="1:13" ht="16" x14ac:dyDescent="0.2">
      <c r="A557" s="2" t="s">
        <v>583</v>
      </c>
      <c r="B557" s="3">
        <v>93000</v>
      </c>
      <c r="C557" s="4">
        <v>3.9384999999999996E-2</v>
      </c>
      <c r="D557" s="4">
        <v>4.6612999999999995E-2</v>
      </c>
      <c r="E557" s="4">
        <v>3.1645E-2</v>
      </c>
      <c r="F557" s="4">
        <v>0.12886900000000001</v>
      </c>
      <c r="G557" s="5">
        <v>13.31</v>
      </c>
      <c r="H557" s="4">
        <v>0.27539999999999998</v>
      </c>
      <c r="I557" s="4">
        <v>0.38500000000000001</v>
      </c>
      <c r="J557" s="4">
        <v>0.33960000000000001</v>
      </c>
      <c r="K557" s="3">
        <v>3000</v>
      </c>
      <c r="L557" s="2" t="s">
        <v>19</v>
      </c>
      <c r="M557" s="2" t="s">
        <v>15</v>
      </c>
    </row>
    <row r="558" spans="1:13" ht="16" x14ac:dyDescent="0.2">
      <c r="A558" s="2" t="s">
        <v>584</v>
      </c>
      <c r="B558" s="3">
        <v>113000</v>
      </c>
      <c r="C558" s="4">
        <v>4.1661999999999998E-2</v>
      </c>
      <c r="D558" s="4">
        <v>4.6565000000000002E-2</v>
      </c>
      <c r="E558" s="4">
        <v>3.1574999999999999E-2</v>
      </c>
      <c r="F558" s="4">
        <v>0.13105900000000001</v>
      </c>
      <c r="G558" s="5">
        <v>12.8</v>
      </c>
      <c r="H558" s="4">
        <v>0.25690000000000002</v>
      </c>
      <c r="I558" s="4">
        <v>0.40110000000000001</v>
      </c>
      <c r="J558" s="4">
        <v>0.34200000000000003</v>
      </c>
      <c r="K558" s="3">
        <v>2000</v>
      </c>
      <c r="L558" s="2" t="s">
        <v>19</v>
      </c>
      <c r="M558" s="2" t="s">
        <v>15</v>
      </c>
    </row>
    <row r="559" spans="1:13" ht="16" x14ac:dyDescent="0.2">
      <c r="A559" s="2" t="s">
        <v>585</v>
      </c>
      <c r="B559" s="3">
        <v>65000</v>
      </c>
      <c r="C559" s="4">
        <v>4.4795000000000001E-2</v>
      </c>
      <c r="D559" s="4">
        <v>4.6581000000000004E-2</v>
      </c>
      <c r="E559" s="4">
        <v>3.3801999999999999E-2</v>
      </c>
      <c r="F559" s="4">
        <v>0.13650700000000002</v>
      </c>
      <c r="G559" s="5">
        <v>10.34</v>
      </c>
      <c r="H559" s="4">
        <v>0.26780000000000004</v>
      </c>
      <c r="I559" s="4">
        <v>0.40799999999999997</v>
      </c>
      <c r="J559" s="4">
        <v>0.32420000000000004</v>
      </c>
      <c r="K559" s="3">
        <v>1000</v>
      </c>
      <c r="L559" s="2" t="s">
        <v>17</v>
      </c>
      <c r="M559" s="2" t="s">
        <v>15</v>
      </c>
    </row>
    <row r="560" spans="1:13" ht="16" x14ac:dyDescent="0.2">
      <c r="A560" s="2" t="s">
        <v>586</v>
      </c>
      <c r="B560" s="3">
        <v>98000</v>
      </c>
      <c r="C560" s="4">
        <v>4.4394999999999997E-2</v>
      </c>
      <c r="D560" s="4">
        <v>4.7150999999999998E-2</v>
      </c>
      <c r="E560" s="4">
        <v>3.2742E-2</v>
      </c>
      <c r="F560" s="4">
        <v>0.13545499999999999</v>
      </c>
      <c r="G560" s="5">
        <v>12.64</v>
      </c>
      <c r="H560" s="4">
        <v>0.28249999999999997</v>
      </c>
      <c r="I560" s="4">
        <v>0.41499999999999998</v>
      </c>
      <c r="J560" s="4">
        <v>0.30249999999999999</v>
      </c>
      <c r="K560" s="3">
        <v>6000</v>
      </c>
      <c r="L560" s="2" t="s">
        <v>17</v>
      </c>
      <c r="M560" s="2" t="s">
        <v>15</v>
      </c>
    </row>
    <row r="561" spans="1:13" ht="16" x14ac:dyDescent="0.2">
      <c r="A561" s="2" t="s">
        <v>587</v>
      </c>
      <c r="B561" s="3">
        <v>74000</v>
      </c>
      <c r="C561" s="4">
        <v>4.4555999999999998E-2</v>
      </c>
      <c r="D561" s="4">
        <v>4.7196999999999996E-2</v>
      </c>
      <c r="E561" s="4">
        <v>3.1912999999999997E-2</v>
      </c>
      <c r="F561" s="4">
        <v>0.134655</v>
      </c>
      <c r="G561" s="5">
        <v>7.45</v>
      </c>
      <c r="H561" s="4">
        <v>0.26819999999999999</v>
      </c>
      <c r="I561" s="4">
        <v>0.3997</v>
      </c>
      <c r="J561" s="4">
        <v>0.33210000000000001</v>
      </c>
      <c r="K561" s="3">
        <v>4000</v>
      </c>
      <c r="L561" s="2" t="s">
        <v>17</v>
      </c>
      <c r="M561" s="2" t="s">
        <v>454</v>
      </c>
    </row>
    <row r="562" spans="1:13" ht="16" x14ac:dyDescent="0.2">
      <c r="A562" s="2" t="s">
        <v>588</v>
      </c>
      <c r="B562" s="3">
        <v>42000</v>
      </c>
      <c r="C562" s="4">
        <v>4.3183999999999993E-2</v>
      </c>
      <c r="D562" s="4">
        <v>4.7085000000000002E-2</v>
      </c>
      <c r="E562" s="4">
        <v>3.2589E-2</v>
      </c>
      <c r="F562" s="4">
        <v>0.133884</v>
      </c>
      <c r="G562" s="5">
        <v>14.32</v>
      </c>
      <c r="H562" s="4">
        <v>0.25629999999999997</v>
      </c>
      <c r="I562" s="4">
        <v>0.42310000000000003</v>
      </c>
      <c r="J562" s="4">
        <v>0.32069999999999999</v>
      </c>
      <c r="K562" s="3">
        <v>1000</v>
      </c>
      <c r="L562" s="2" t="s">
        <v>19</v>
      </c>
      <c r="M562" s="2" t="s">
        <v>15</v>
      </c>
    </row>
    <row r="563" spans="1:13" ht="16" x14ac:dyDescent="0.2">
      <c r="A563" s="2" t="s">
        <v>589</v>
      </c>
      <c r="B563" s="3">
        <v>64000</v>
      </c>
      <c r="C563" s="4">
        <v>3.9722E-2</v>
      </c>
      <c r="D563" s="4">
        <v>4.6467999999999995E-2</v>
      </c>
      <c r="E563" s="4">
        <v>3.0447999999999999E-2</v>
      </c>
      <c r="F563" s="4">
        <v>0.12773000000000001</v>
      </c>
      <c r="G563" s="5">
        <v>10.76</v>
      </c>
      <c r="H563" s="4">
        <v>0.2525</v>
      </c>
      <c r="I563" s="4">
        <v>0.39840000000000003</v>
      </c>
      <c r="J563" s="4">
        <v>0.34920000000000001</v>
      </c>
      <c r="K563" s="3">
        <v>1000</v>
      </c>
      <c r="L563" s="2" t="s">
        <v>19</v>
      </c>
      <c r="M563" s="2" t="s">
        <v>15</v>
      </c>
    </row>
    <row r="564" spans="1:13" ht="16" x14ac:dyDescent="0.2">
      <c r="A564" s="2" t="s">
        <v>590</v>
      </c>
      <c r="B564" s="3">
        <v>136000</v>
      </c>
      <c r="C564" s="4">
        <v>4.3299999999999998E-2</v>
      </c>
      <c r="D564" s="4">
        <v>4.6285E-2</v>
      </c>
      <c r="E564" s="4">
        <v>3.1674000000000001E-2</v>
      </c>
      <c r="F564" s="4">
        <v>0.13250600000000001</v>
      </c>
      <c r="G564" s="5">
        <v>12.77</v>
      </c>
      <c r="H564" s="4">
        <v>0.25519999999999998</v>
      </c>
      <c r="I564" s="4">
        <v>0.41659999999999997</v>
      </c>
      <c r="J564" s="4">
        <v>0.3281</v>
      </c>
      <c r="K564" s="3">
        <v>1000</v>
      </c>
      <c r="L564" s="2" t="s">
        <v>19</v>
      </c>
      <c r="M564" s="2" t="s">
        <v>15</v>
      </c>
    </row>
    <row r="565" spans="1:13" ht="16" x14ac:dyDescent="0.2">
      <c r="A565" s="2" t="s">
        <v>591</v>
      </c>
      <c r="B565" s="3">
        <v>111000</v>
      </c>
      <c r="C565" s="4">
        <v>4.2331000000000001E-2</v>
      </c>
      <c r="D565" s="4">
        <v>4.691E-2</v>
      </c>
      <c r="E565" s="4">
        <v>3.2105000000000002E-2</v>
      </c>
      <c r="F565" s="4">
        <v>0.132544</v>
      </c>
      <c r="G565" s="5">
        <v>8.3699999999999992</v>
      </c>
      <c r="H565" s="4">
        <v>0.27010000000000001</v>
      </c>
      <c r="I565" s="4">
        <v>0.38250000000000001</v>
      </c>
      <c r="J565" s="4">
        <v>0.34740000000000004</v>
      </c>
      <c r="K565" s="3">
        <v>2000</v>
      </c>
      <c r="L565" s="2" t="s">
        <v>17</v>
      </c>
      <c r="M565" s="2" t="s">
        <v>15</v>
      </c>
    </row>
    <row r="566" spans="1:13" ht="16" x14ac:dyDescent="0.2">
      <c r="A566" s="2" t="s">
        <v>592</v>
      </c>
      <c r="B566" s="3">
        <v>154000</v>
      </c>
      <c r="C566" s="4">
        <v>4.3833999999999998E-2</v>
      </c>
      <c r="D566" s="4">
        <v>4.7209000000000001E-2</v>
      </c>
      <c r="E566" s="4">
        <v>3.2120000000000003E-2</v>
      </c>
      <c r="F566" s="4">
        <v>0.13428300000000001</v>
      </c>
      <c r="G566" s="5">
        <v>6.99</v>
      </c>
      <c r="H566" s="4">
        <v>0.26200000000000001</v>
      </c>
      <c r="I566" s="4">
        <v>0.37549999999999994</v>
      </c>
      <c r="J566" s="4">
        <v>0.36249999999999999</v>
      </c>
      <c r="K566" s="3">
        <v>11000</v>
      </c>
      <c r="L566" s="2" t="s">
        <v>17</v>
      </c>
      <c r="M566" s="2" t="s">
        <v>15</v>
      </c>
    </row>
    <row r="567" spans="1:13" ht="16" x14ac:dyDescent="0.2">
      <c r="A567" s="2" t="s">
        <v>593</v>
      </c>
      <c r="B567" s="3">
        <v>144000</v>
      </c>
      <c r="C567" s="4">
        <v>4.2558999999999993E-2</v>
      </c>
      <c r="D567" s="4">
        <v>4.7007E-2</v>
      </c>
      <c r="E567" s="4">
        <v>3.2912999999999998E-2</v>
      </c>
      <c r="F567" s="4">
        <v>0.13353899999999999</v>
      </c>
      <c r="G567" s="5">
        <v>6.39</v>
      </c>
      <c r="H567" s="4">
        <v>0.26890000000000003</v>
      </c>
      <c r="I567" s="4">
        <v>0.38469999999999999</v>
      </c>
      <c r="J567" s="4">
        <v>0.34639999999999999</v>
      </c>
      <c r="K567" s="3">
        <v>71000</v>
      </c>
      <c r="L567" s="2" t="s">
        <v>17</v>
      </c>
      <c r="M567" s="2" t="s">
        <v>454</v>
      </c>
    </row>
    <row r="568" spans="1:13" ht="16" x14ac:dyDescent="0.2">
      <c r="A568" s="2" t="s">
        <v>594</v>
      </c>
      <c r="B568" s="3">
        <v>123000</v>
      </c>
      <c r="C568" s="4">
        <v>4.2537999999999999E-2</v>
      </c>
      <c r="D568" s="4">
        <v>4.7560000000000005E-2</v>
      </c>
      <c r="E568" s="4">
        <v>3.2594999999999999E-2</v>
      </c>
      <c r="F568" s="4">
        <v>0.13377800000000001</v>
      </c>
      <c r="G568" s="5">
        <v>8.33</v>
      </c>
      <c r="H568" s="4">
        <v>0.26800000000000002</v>
      </c>
      <c r="I568" s="4">
        <v>0.37</v>
      </c>
      <c r="J568" s="4">
        <v>0.36210000000000003</v>
      </c>
      <c r="K568" s="3">
        <v>2000</v>
      </c>
      <c r="L568" s="2" t="s">
        <v>19</v>
      </c>
      <c r="M568" s="2" t="s">
        <v>15</v>
      </c>
    </row>
    <row r="569" spans="1:13" ht="16" x14ac:dyDescent="0.2">
      <c r="A569" s="2" t="s">
        <v>595</v>
      </c>
      <c r="B569" s="3">
        <v>184000</v>
      </c>
      <c r="C569" s="4">
        <v>4.3076999999999997E-2</v>
      </c>
      <c r="D569" s="4">
        <v>4.6487999999999995E-2</v>
      </c>
      <c r="E569" s="4">
        <v>3.1099999999999999E-2</v>
      </c>
      <c r="F569" s="4">
        <v>0.13184200000000001</v>
      </c>
      <c r="G569" s="5">
        <v>8.74</v>
      </c>
      <c r="H569" s="4">
        <v>0.24260000000000001</v>
      </c>
      <c r="I569" s="4">
        <v>0.34369999999999995</v>
      </c>
      <c r="J569" s="4">
        <v>0.41369999999999996</v>
      </c>
      <c r="K569" s="3">
        <v>3000</v>
      </c>
      <c r="L569" s="2" t="s">
        <v>19</v>
      </c>
      <c r="M569" s="2" t="s">
        <v>15</v>
      </c>
    </row>
    <row r="570" spans="1:13" ht="16" x14ac:dyDescent="0.2">
      <c r="A570" s="2" t="s">
        <v>596</v>
      </c>
      <c r="B570" s="3">
        <v>145000</v>
      </c>
      <c r="C570" s="4">
        <v>4.5721999999999999E-2</v>
      </c>
      <c r="D570" s="4">
        <v>4.7163000000000004E-2</v>
      </c>
      <c r="E570" s="4">
        <v>3.1854E-2</v>
      </c>
      <c r="F570" s="4">
        <v>0.13614399999999999</v>
      </c>
      <c r="G570" s="5">
        <v>8.75</v>
      </c>
      <c r="H570" s="4">
        <v>0.25530000000000003</v>
      </c>
      <c r="I570" s="4">
        <v>0.3795</v>
      </c>
      <c r="J570" s="4">
        <v>0.36530000000000001</v>
      </c>
      <c r="K570" s="3">
        <v>1000</v>
      </c>
      <c r="L570" s="2" t="s">
        <v>19</v>
      </c>
      <c r="M570" s="2" t="s">
        <v>15</v>
      </c>
    </row>
    <row r="571" spans="1:13" ht="16" x14ac:dyDescent="0.2">
      <c r="A571" s="2" t="s">
        <v>597</v>
      </c>
      <c r="B571" s="3">
        <v>86000</v>
      </c>
      <c r="C571" s="4">
        <v>4.2367999999999996E-2</v>
      </c>
      <c r="D571" s="4">
        <v>4.6421999999999998E-2</v>
      </c>
      <c r="E571" s="4">
        <v>3.2812000000000001E-2</v>
      </c>
      <c r="F571" s="4">
        <v>0.13280799999999998</v>
      </c>
      <c r="G571" s="5">
        <v>12.42</v>
      </c>
      <c r="H571" s="4">
        <v>0.26919999999999999</v>
      </c>
      <c r="I571" s="4">
        <v>0.38869999999999999</v>
      </c>
      <c r="J571" s="4">
        <v>0.34210000000000002</v>
      </c>
      <c r="K571" s="3">
        <v>4000</v>
      </c>
      <c r="L571" s="2" t="s">
        <v>19</v>
      </c>
      <c r="M571" s="2" t="s">
        <v>15</v>
      </c>
    </row>
    <row r="572" spans="1:13" ht="16" x14ac:dyDescent="0.2">
      <c r="A572" s="2" t="s">
        <v>598</v>
      </c>
      <c r="B572" s="3">
        <v>144000</v>
      </c>
      <c r="C572" s="4">
        <v>4.4720000000000003E-2</v>
      </c>
      <c r="D572" s="4">
        <v>4.6721000000000006E-2</v>
      </c>
      <c r="E572" s="4">
        <v>3.2798000000000001E-2</v>
      </c>
      <c r="F572" s="4">
        <v>0.13536099999999998</v>
      </c>
      <c r="G572" s="5">
        <v>9.5299999999999994</v>
      </c>
      <c r="H572" s="4">
        <v>0.26649999999999996</v>
      </c>
      <c r="I572" s="4">
        <v>0.4</v>
      </c>
      <c r="J572" s="4">
        <v>0.33350000000000002</v>
      </c>
      <c r="K572" s="3">
        <v>12000</v>
      </c>
      <c r="L572" s="2" t="s">
        <v>17</v>
      </c>
      <c r="M572" s="2" t="s">
        <v>15</v>
      </c>
    </row>
    <row r="573" spans="1:13" ht="16" x14ac:dyDescent="0.2">
      <c r="A573" s="2" t="s">
        <v>599</v>
      </c>
      <c r="B573" s="3">
        <v>107000</v>
      </c>
      <c r="C573" s="4">
        <v>4.5203E-2</v>
      </c>
      <c r="D573" s="4">
        <v>4.6647999999999995E-2</v>
      </c>
      <c r="E573" s="4">
        <v>3.2521000000000001E-2</v>
      </c>
      <c r="F573" s="4">
        <v>0.135353</v>
      </c>
      <c r="G573" s="5">
        <v>8.2200000000000006</v>
      </c>
      <c r="H573" s="4">
        <v>0.2626</v>
      </c>
      <c r="I573" s="4">
        <v>0.38530000000000003</v>
      </c>
      <c r="J573" s="4">
        <v>0.35210000000000002</v>
      </c>
      <c r="K573" s="3">
        <v>52000</v>
      </c>
      <c r="L573" s="2" t="s">
        <v>17</v>
      </c>
      <c r="M573" s="2" t="s">
        <v>454</v>
      </c>
    </row>
    <row r="574" spans="1:13" ht="16" x14ac:dyDescent="0.2">
      <c r="A574" s="2" t="s">
        <v>600</v>
      </c>
      <c r="B574" s="3">
        <v>84000</v>
      </c>
      <c r="C574" s="4">
        <v>4.4077999999999999E-2</v>
      </c>
      <c r="D574" s="4">
        <v>4.6734999999999999E-2</v>
      </c>
      <c r="E574" s="4">
        <v>3.1329999999999997E-2</v>
      </c>
      <c r="F574" s="4">
        <v>0.13300999999999999</v>
      </c>
      <c r="G574" s="5">
        <v>13.8</v>
      </c>
      <c r="H574" s="4">
        <v>0.2525</v>
      </c>
      <c r="I574" s="4">
        <v>0.37579999999999997</v>
      </c>
      <c r="J574" s="4">
        <v>0.37180000000000002</v>
      </c>
      <c r="K574" s="3">
        <v>11000</v>
      </c>
      <c r="L574" s="2" t="s">
        <v>19</v>
      </c>
      <c r="M574" s="2" t="s">
        <v>15</v>
      </c>
    </row>
    <row r="575" spans="1:13" ht="16" x14ac:dyDescent="0.2">
      <c r="A575" s="2" t="s">
        <v>601</v>
      </c>
      <c r="B575" s="3">
        <v>150000</v>
      </c>
      <c r="C575" s="4">
        <v>4.1658000000000001E-2</v>
      </c>
      <c r="D575" s="4">
        <v>4.6165000000000005E-2</v>
      </c>
      <c r="E575" s="4">
        <v>2.9668E-2</v>
      </c>
      <c r="F575" s="4">
        <v>0.12847799999999998</v>
      </c>
      <c r="G575" s="5">
        <v>14.48</v>
      </c>
      <c r="H575" s="4">
        <v>0.24460000000000001</v>
      </c>
      <c r="I575" s="4">
        <v>0.36939999999999995</v>
      </c>
      <c r="J575" s="4">
        <v>0.38600000000000001</v>
      </c>
      <c r="K575" s="3">
        <v>4000</v>
      </c>
      <c r="L575" s="2" t="s">
        <v>19</v>
      </c>
      <c r="M575" s="2" t="s">
        <v>15</v>
      </c>
    </row>
    <row r="576" spans="1:13" ht="16" x14ac:dyDescent="0.2">
      <c r="A576" s="2" t="s">
        <v>602</v>
      </c>
      <c r="B576" s="3">
        <v>131000</v>
      </c>
      <c r="C576" s="4">
        <v>4.2888999999999997E-2</v>
      </c>
      <c r="D576" s="4">
        <v>4.6661000000000001E-2</v>
      </c>
      <c r="E576" s="4">
        <v>3.1690999999999997E-2</v>
      </c>
      <c r="F576" s="4">
        <v>0.13253399999999999</v>
      </c>
      <c r="G576" s="5">
        <v>9.8699999999999992</v>
      </c>
      <c r="H576" s="4">
        <v>0.25900000000000001</v>
      </c>
      <c r="I576" s="4">
        <v>0.38369999999999999</v>
      </c>
      <c r="J576" s="4">
        <v>0.35729999999999995</v>
      </c>
      <c r="K576" s="3">
        <v>5000</v>
      </c>
      <c r="L576" s="2" t="s">
        <v>19</v>
      </c>
      <c r="M576" s="2" t="s">
        <v>15</v>
      </c>
    </row>
    <row r="577" spans="1:13" ht="16" x14ac:dyDescent="0.2">
      <c r="A577" s="2" t="s">
        <v>603</v>
      </c>
      <c r="B577" s="3">
        <v>204000</v>
      </c>
      <c r="C577" s="4">
        <v>4.5147000000000007E-2</v>
      </c>
      <c r="D577" s="4">
        <v>4.6056E-2</v>
      </c>
      <c r="E577" s="4">
        <v>3.4104000000000002E-2</v>
      </c>
      <c r="F577" s="4">
        <v>0.136604</v>
      </c>
      <c r="G577" s="5">
        <v>12.14</v>
      </c>
      <c r="H577" s="4">
        <v>0.28850000000000003</v>
      </c>
      <c r="I577" s="4">
        <v>0.40259999999999996</v>
      </c>
      <c r="J577" s="4">
        <v>0.30879999999999996</v>
      </c>
      <c r="K577" s="3">
        <v>1000</v>
      </c>
      <c r="L577" s="2" t="s">
        <v>17</v>
      </c>
      <c r="M577" s="2" t="s">
        <v>15</v>
      </c>
    </row>
    <row r="578" spans="1:13" ht="16" x14ac:dyDescent="0.2">
      <c r="A578" s="2" t="s">
        <v>604</v>
      </c>
      <c r="B578" s="3">
        <v>116000</v>
      </c>
      <c r="C578" s="4">
        <v>4.4252E-2</v>
      </c>
      <c r="D578" s="4">
        <v>4.6443999999999999E-2</v>
      </c>
      <c r="E578" s="4">
        <v>3.3231999999999998E-2</v>
      </c>
      <c r="F578" s="4">
        <v>0.13505900000000001</v>
      </c>
      <c r="G578" s="5">
        <v>10.5</v>
      </c>
      <c r="H578" s="4">
        <v>0.29100000000000004</v>
      </c>
      <c r="I578" s="4">
        <v>0.40899999999999997</v>
      </c>
      <c r="J578" s="4">
        <v>0.3</v>
      </c>
      <c r="K578" s="3">
        <v>1000</v>
      </c>
      <c r="L578" s="2" t="s">
        <v>17</v>
      </c>
      <c r="M578" s="2" t="s">
        <v>15</v>
      </c>
    </row>
    <row r="579" spans="1:13" ht="16" x14ac:dyDescent="0.2">
      <c r="A579" s="2" t="s">
        <v>605</v>
      </c>
      <c r="B579" s="3">
        <v>96000</v>
      </c>
      <c r="C579" s="4">
        <v>4.2798999999999997E-2</v>
      </c>
      <c r="D579" s="4">
        <v>4.6452999999999994E-2</v>
      </c>
      <c r="E579" s="4">
        <v>3.1947000000000003E-2</v>
      </c>
      <c r="F579" s="4">
        <v>0.132104</v>
      </c>
      <c r="G579" s="5">
        <v>9.5399999999999991</v>
      </c>
      <c r="H579" s="4">
        <v>0.2848</v>
      </c>
      <c r="I579" s="4">
        <v>0.4073</v>
      </c>
      <c r="J579" s="4">
        <v>0.308</v>
      </c>
      <c r="K579" s="3">
        <v>1000</v>
      </c>
      <c r="L579" s="2" t="s">
        <v>17</v>
      </c>
      <c r="M579" s="2" t="s">
        <v>454</v>
      </c>
    </row>
    <row r="580" spans="1:13" ht="16" x14ac:dyDescent="0.2">
      <c r="A580" s="2" t="s">
        <v>606</v>
      </c>
      <c r="B580" s="3">
        <v>112000</v>
      </c>
      <c r="C580" s="4">
        <v>4.1984E-2</v>
      </c>
      <c r="D580" s="4">
        <v>4.6337999999999997E-2</v>
      </c>
      <c r="E580" s="4">
        <v>3.3445999999999997E-2</v>
      </c>
      <c r="F580" s="4">
        <v>0.13278299999999998</v>
      </c>
      <c r="G580" s="5">
        <v>13.35</v>
      </c>
      <c r="H580" s="4">
        <v>0.29239999999999999</v>
      </c>
      <c r="I580" s="4">
        <v>0.40130000000000005</v>
      </c>
      <c r="J580" s="4">
        <v>0.30630000000000002</v>
      </c>
      <c r="K580" s="3">
        <v>3000</v>
      </c>
      <c r="L580" s="2" t="s">
        <v>19</v>
      </c>
      <c r="M580" s="2" t="s">
        <v>15</v>
      </c>
    </row>
    <row r="581" spans="1:13" ht="16" x14ac:dyDescent="0.2">
      <c r="A581" s="2" t="s">
        <v>607</v>
      </c>
      <c r="B581" s="3">
        <v>134000</v>
      </c>
      <c r="C581" s="4">
        <v>4.1376999999999997E-2</v>
      </c>
      <c r="D581" s="4">
        <v>4.6573999999999997E-2</v>
      </c>
      <c r="E581" s="4">
        <v>3.2871999999999998E-2</v>
      </c>
      <c r="F581" s="4">
        <v>0.13217599999999999</v>
      </c>
      <c r="G581" s="5">
        <v>13.08</v>
      </c>
      <c r="H581" s="4">
        <v>0.2858</v>
      </c>
      <c r="I581" s="4">
        <v>0.39219999999999999</v>
      </c>
      <c r="J581" s="4">
        <v>0.32200000000000001</v>
      </c>
      <c r="K581" s="3">
        <v>2000</v>
      </c>
      <c r="L581" s="2" t="s">
        <v>19</v>
      </c>
      <c r="M581" s="2" t="s">
        <v>15</v>
      </c>
    </row>
    <row r="582" spans="1:13" ht="16" x14ac:dyDescent="0.2">
      <c r="A582" s="2" t="s">
        <v>608</v>
      </c>
      <c r="B582" s="3">
        <v>131000</v>
      </c>
      <c r="C582" s="4">
        <v>4.4652999999999998E-2</v>
      </c>
      <c r="D582" s="4">
        <v>4.6372999999999998E-2</v>
      </c>
      <c r="E582" s="4">
        <v>3.3727E-2</v>
      </c>
      <c r="F582" s="4">
        <v>0.136238</v>
      </c>
      <c r="G582" s="5">
        <v>12.77</v>
      </c>
      <c r="H582" s="4">
        <v>0.28999999999999998</v>
      </c>
      <c r="I582" s="4">
        <v>0.4073</v>
      </c>
      <c r="J582" s="4">
        <v>0.30269999999999997</v>
      </c>
      <c r="K582" s="3">
        <v>1000</v>
      </c>
      <c r="L582" s="2" t="s">
        <v>19</v>
      </c>
      <c r="M582" s="2" t="s">
        <v>15</v>
      </c>
    </row>
    <row r="583" spans="1:13" ht="16" x14ac:dyDescent="0.2">
      <c r="A583" s="2" t="s">
        <v>609</v>
      </c>
      <c r="B583" s="3">
        <v>108000</v>
      </c>
      <c r="C583" s="4">
        <v>5.0431999999999998E-2</v>
      </c>
      <c r="D583" s="4">
        <v>4.4497000000000002E-2</v>
      </c>
      <c r="E583" s="4">
        <v>3.8786999999999995E-2</v>
      </c>
      <c r="F583" s="4">
        <v>0.14529500000000001</v>
      </c>
      <c r="G583" s="5">
        <v>13.05</v>
      </c>
      <c r="H583" s="4">
        <v>0.29649999999999999</v>
      </c>
      <c r="I583" s="4">
        <v>0.39319999999999999</v>
      </c>
      <c r="J583" s="4">
        <v>0.31030000000000002</v>
      </c>
      <c r="K583" s="3">
        <v>2000</v>
      </c>
      <c r="L583" s="2" t="s">
        <v>19</v>
      </c>
      <c r="M583" s="2" t="s">
        <v>15</v>
      </c>
    </row>
    <row r="584" spans="1:13" ht="16" x14ac:dyDescent="0.2">
      <c r="A584" s="2" t="s">
        <v>610</v>
      </c>
      <c r="B584" s="3">
        <v>51000</v>
      </c>
      <c r="C584" s="4">
        <v>5.2251000000000006E-2</v>
      </c>
      <c r="D584" s="4">
        <v>4.5090000000000005E-2</v>
      </c>
      <c r="E584" s="4">
        <v>3.7601000000000002E-2</v>
      </c>
      <c r="F584" s="4">
        <v>0.146315</v>
      </c>
      <c r="G584" s="5">
        <v>12.82</v>
      </c>
      <c r="H584" s="4">
        <v>0.28610000000000002</v>
      </c>
      <c r="I584" s="4">
        <v>0.40200000000000002</v>
      </c>
      <c r="J584" s="4">
        <v>0.31190000000000001</v>
      </c>
      <c r="K584" s="3">
        <v>84000</v>
      </c>
      <c r="L584" s="2" t="s">
        <v>17</v>
      </c>
      <c r="M584" s="2" t="s">
        <v>15</v>
      </c>
    </row>
    <row r="585" spans="1:13" ht="16" x14ac:dyDescent="0.2">
      <c r="A585" s="2" t="s">
        <v>611</v>
      </c>
      <c r="B585" s="3">
        <v>99000</v>
      </c>
      <c r="C585" s="4">
        <v>5.4565000000000002E-2</v>
      </c>
      <c r="D585" s="4">
        <v>4.6226000000000003E-2</v>
      </c>
      <c r="E585" s="4">
        <v>3.9990999999999999E-2</v>
      </c>
      <c r="F585" s="4">
        <v>0.152644</v>
      </c>
      <c r="G585" s="5">
        <v>11.67</v>
      </c>
      <c r="H585" s="4">
        <v>0.29549999999999998</v>
      </c>
      <c r="I585" s="4">
        <v>0.40840000000000004</v>
      </c>
      <c r="J585" s="4">
        <v>0.29609999999999997</v>
      </c>
      <c r="K585" s="3">
        <v>16000</v>
      </c>
      <c r="L585" s="2" t="s">
        <v>17</v>
      </c>
      <c r="M585" s="2" t="s">
        <v>15</v>
      </c>
    </row>
    <row r="586" spans="1:13" ht="16" x14ac:dyDescent="0.2">
      <c r="A586" s="2" t="s">
        <v>612</v>
      </c>
      <c r="B586" s="3">
        <v>85000</v>
      </c>
      <c r="C586" s="4">
        <v>5.3994E-2</v>
      </c>
      <c r="D586" s="4">
        <v>4.5509000000000001E-2</v>
      </c>
      <c r="E586" s="4">
        <v>3.9267999999999997E-2</v>
      </c>
      <c r="F586" s="4">
        <v>0.150334</v>
      </c>
      <c r="G586" s="5">
        <v>11.04</v>
      </c>
      <c r="H586" s="4">
        <v>0.2974</v>
      </c>
      <c r="I586" s="4">
        <v>0.38270000000000004</v>
      </c>
      <c r="J586" s="4">
        <v>0.31989999999999996</v>
      </c>
      <c r="K586" s="3">
        <v>1000</v>
      </c>
      <c r="L586" s="2" t="s">
        <v>17</v>
      </c>
      <c r="M586" s="2" t="s">
        <v>15</v>
      </c>
    </row>
    <row r="587" spans="1:13" ht="16" x14ac:dyDescent="0.2">
      <c r="A587" s="2" t="s">
        <v>613</v>
      </c>
      <c r="B587" s="3">
        <v>135000</v>
      </c>
      <c r="C587" s="4">
        <v>5.1276999999999996E-2</v>
      </c>
      <c r="D587" s="4">
        <v>4.5387000000000004E-2</v>
      </c>
      <c r="E587" s="4">
        <v>3.8976000000000004E-2</v>
      </c>
      <c r="F587" s="4">
        <v>0.14707200000000001</v>
      </c>
      <c r="G587" s="5">
        <v>13.06</v>
      </c>
      <c r="H587" s="4">
        <v>0.28010000000000002</v>
      </c>
      <c r="I587" s="4">
        <v>0.34729999999999994</v>
      </c>
      <c r="J587" s="4">
        <v>0.37259999999999999</v>
      </c>
      <c r="K587" s="3">
        <v>2000</v>
      </c>
      <c r="L587" s="2" t="s">
        <v>19</v>
      </c>
      <c r="M587" s="2" t="s">
        <v>15</v>
      </c>
    </row>
    <row r="588" spans="1:13" ht="16" x14ac:dyDescent="0.2">
      <c r="A588" s="2" t="s">
        <v>614</v>
      </c>
      <c r="B588" s="3">
        <v>167000</v>
      </c>
      <c r="C588" s="4">
        <v>5.0186000000000001E-2</v>
      </c>
      <c r="D588" s="4">
        <v>4.5179999999999998E-2</v>
      </c>
      <c r="E588" s="4">
        <v>3.7859999999999998E-2</v>
      </c>
      <c r="F588" s="4">
        <v>0.14494400000000002</v>
      </c>
      <c r="G588" s="5">
        <v>12.05</v>
      </c>
      <c r="H588" s="4">
        <v>0.2848</v>
      </c>
      <c r="I588" s="4">
        <v>0.35930000000000001</v>
      </c>
      <c r="J588" s="4">
        <v>0.35600000000000004</v>
      </c>
      <c r="K588" s="3">
        <v>2000</v>
      </c>
      <c r="L588" s="2" t="s">
        <v>19</v>
      </c>
      <c r="M588" s="2" t="s">
        <v>15</v>
      </c>
    </row>
    <row r="589" spans="1:13" ht="16" x14ac:dyDescent="0.2">
      <c r="A589" s="2" t="s">
        <v>615</v>
      </c>
      <c r="B589" s="3">
        <v>213000</v>
      </c>
      <c r="C589" s="4">
        <v>5.4942000000000005E-2</v>
      </c>
      <c r="D589" s="4">
        <v>4.2888999999999997E-2</v>
      </c>
      <c r="E589" s="4">
        <v>4.2927E-2</v>
      </c>
      <c r="F589" s="4">
        <v>0.152558</v>
      </c>
      <c r="G589" s="5">
        <v>13.14</v>
      </c>
      <c r="H589" s="4">
        <v>0.30219999999999997</v>
      </c>
      <c r="I589" s="4">
        <v>0.39069999999999999</v>
      </c>
      <c r="J589" s="4">
        <v>0.30709999999999998</v>
      </c>
      <c r="K589" s="3">
        <v>3000</v>
      </c>
      <c r="L589" s="2" t="s">
        <v>19</v>
      </c>
      <c r="M589" s="2" t="s">
        <v>15</v>
      </c>
    </row>
    <row r="590" spans="1:13" ht="16" x14ac:dyDescent="0.2">
      <c r="A590" s="2" t="s">
        <v>616</v>
      </c>
      <c r="B590" s="3">
        <v>303000</v>
      </c>
      <c r="C590" s="4">
        <v>5.9404999999999999E-2</v>
      </c>
      <c r="D590" s="4">
        <v>4.5010000000000001E-2</v>
      </c>
      <c r="E590" s="4">
        <v>4.1253000000000005E-2</v>
      </c>
      <c r="F590" s="4">
        <v>0.15753</v>
      </c>
      <c r="G590" s="5">
        <v>8.1999999999999993</v>
      </c>
      <c r="H590" s="4">
        <v>0.29830000000000001</v>
      </c>
      <c r="I590" s="4">
        <v>0.40529999999999999</v>
      </c>
      <c r="J590" s="4">
        <v>0.2964</v>
      </c>
      <c r="K590" s="3">
        <v>32000</v>
      </c>
      <c r="L590" s="2" t="s">
        <v>17</v>
      </c>
      <c r="M590" s="2" t="s">
        <v>15</v>
      </c>
    </row>
    <row r="591" spans="1:13" ht="16" x14ac:dyDescent="0.2">
      <c r="A591" s="2" t="s">
        <v>617</v>
      </c>
      <c r="B591" s="3">
        <v>168000</v>
      </c>
      <c r="C591" s="4">
        <v>5.1650999999999996E-2</v>
      </c>
      <c r="D591" s="4">
        <v>4.3555999999999997E-2</v>
      </c>
      <c r="E591" s="4">
        <v>4.3257999999999998E-2</v>
      </c>
      <c r="F591" s="4">
        <v>0.15016499999999999</v>
      </c>
      <c r="G591" s="5">
        <v>4.88</v>
      </c>
      <c r="H591" s="4">
        <v>0.29210000000000003</v>
      </c>
      <c r="I591" s="4">
        <v>0.38140000000000002</v>
      </c>
      <c r="J591" s="4">
        <v>0.32650000000000001</v>
      </c>
      <c r="K591" s="3">
        <v>1000</v>
      </c>
      <c r="L591" s="2" t="s">
        <v>17</v>
      </c>
      <c r="M591" s="2" t="s">
        <v>15</v>
      </c>
    </row>
    <row r="592" spans="1:13" ht="16" x14ac:dyDescent="0.2">
      <c r="A592" s="2" t="s">
        <v>618</v>
      </c>
      <c r="B592" s="3">
        <v>640000</v>
      </c>
      <c r="C592" s="4">
        <v>4.777E-2</v>
      </c>
      <c r="D592" s="4">
        <v>4.3926999999999994E-2</v>
      </c>
      <c r="E592" s="4">
        <v>3.5150000000000001E-2</v>
      </c>
      <c r="F592" s="4">
        <v>0.13770499999999999</v>
      </c>
      <c r="G592" s="5">
        <v>8.66</v>
      </c>
      <c r="H592" s="4">
        <v>0.25629999999999997</v>
      </c>
      <c r="I592" s="4">
        <v>0.30760000000000004</v>
      </c>
      <c r="J592" s="4">
        <v>0.43609999999999999</v>
      </c>
      <c r="K592" s="3">
        <v>2000</v>
      </c>
      <c r="L592" s="2" t="s">
        <v>19</v>
      </c>
      <c r="M592" s="2" t="s">
        <v>15</v>
      </c>
    </row>
    <row r="593" spans="1:13" ht="16" x14ac:dyDescent="0.2">
      <c r="A593" s="2" t="s">
        <v>619</v>
      </c>
      <c r="B593" s="3">
        <v>275000</v>
      </c>
      <c r="C593" s="4">
        <v>5.0566000000000007E-2</v>
      </c>
      <c r="D593" s="4">
        <v>4.4486999999999999E-2</v>
      </c>
      <c r="E593" s="4">
        <v>3.1583E-2</v>
      </c>
      <c r="F593" s="4">
        <v>0.137652</v>
      </c>
      <c r="G593" s="5">
        <v>10.62</v>
      </c>
      <c r="H593" s="4">
        <v>0.24690000000000001</v>
      </c>
      <c r="I593" s="4">
        <v>0.33779999999999999</v>
      </c>
      <c r="J593" s="4">
        <v>0.4153</v>
      </c>
      <c r="K593" s="3">
        <v>99000</v>
      </c>
      <c r="L593" s="2" t="s">
        <v>19</v>
      </c>
      <c r="M593" s="2" t="s">
        <v>85</v>
      </c>
    </row>
    <row r="594" spans="1:13" ht="16" x14ac:dyDescent="0.2">
      <c r="A594" s="2" t="s">
        <v>620</v>
      </c>
      <c r="B594" s="3">
        <v>296000</v>
      </c>
      <c r="C594" s="4">
        <v>4.6314000000000001E-2</v>
      </c>
      <c r="D594" s="4">
        <v>4.4694999999999999E-2</v>
      </c>
      <c r="E594" s="4">
        <v>3.3967999999999998E-2</v>
      </c>
      <c r="F594" s="4">
        <v>0.13628699999999999</v>
      </c>
      <c r="G594" s="5">
        <v>12.44</v>
      </c>
      <c r="H594" s="4">
        <v>0.26780000000000004</v>
      </c>
      <c r="I594" s="4">
        <v>0.36659999999999998</v>
      </c>
      <c r="J594" s="4">
        <v>0.36570000000000003</v>
      </c>
      <c r="K594" s="3">
        <v>1000</v>
      </c>
      <c r="L594" s="2" t="s">
        <v>19</v>
      </c>
      <c r="M594" s="2" t="s">
        <v>15</v>
      </c>
    </row>
    <row r="595" spans="1:13" x14ac:dyDescent="0.2">
      <c r="A595" s="1" t="s">
        <v>0</v>
      </c>
      <c r="B595" s="1" t="s">
        <v>1</v>
      </c>
      <c r="C595" s="1" t="s">
        <v>2</v>
      </c>
      <c r="D595" s="1" t="s">
        <v>3</v>
      </c>
      <c r="E595" s="1" t="s">
        <v>4</v>
      </c>
      <c r="F595" s="1" t="s">
        <v>5</v>
      </c>
      <c r="G595" s="1" t="s">
        <v>6</v>
      </c>
      <c r="H595" s="1" t="s">
        <v>7</v>
      </c>
      <c r="I595" s="1" t="s">
        <v>8</v>
      </c>
      <c r="J595" s="1" t="s">
        <v>9</v>
      </c>
      <c r="K595" s="1" t="s">
        <v>10</v>
      </c>
      <c r="L595" s="1" t="s">
        <v>11</v>
      </c>
      <c r="M595" s="1" t="s">
        <v>12</v>
      </c>
    </row>
    <row r="596" spans="1:13" ht="16.5" customHeight="1" x14ac:dyDescent="0.2">
      <c r="A596" s="87" t="s">
        <v>989</v>
      </c>
      <c r="B596" s="88">
        <f>AVERAGE(B2:B594)</f>
        <v>156224.92917369309</v>
      </c>
      <c r="C596" s="89">
        <f t="shared" ref="C596:K596" si="0">AVERAGE(C2:C594)</f>
        <v>4.3394499153976286E-2</v>
      </c>
      <c r="D596" s="89">
        <f t="shared" si="0"/>
        <v>4.6629527824620598E-2</v>
      </c>
      <c r="E596" s="89">
        <f t="shared" si="0"/>
        <v>3.2349632377740287E-2</v>
      </c>
      <c r="F596" s="89">
        <f t="shared" si="0"/>
        <v>0.13350742301184426</v>
      </c>
      <c r="G596" s="49">
        <f t="shared" si="0"/>
        <v>10.620893760539637</v>
      </c>
      <c r="H596" s="89">
        <f t="shared" si="0"/>
        <v>0.26209156095880654</v>
      </c>
      <c r="I596" s="89">
        <f t="shared" si="0"/>
        <v>0.37273296972227021</v>
      </c>
      <c r="J596" s="89">
        <f t="shared" si="0"/>
        <v>0.36517524672195828</v>
      </c>
      <c r="K596" s="88">
        <f t="shared" si="0"/>
        <v>118067.01940035273</v>
      </c>
    </row>
    <row r="597" spans="1:13" ht="16.5" customHeight="1" x14ac:dyDescent="0.2">
      <c r="A597" s="87" t="s">
        <v>993</v>
      </c>
      <c r="B597" s="88">
        <f>_xlfn.STDEV.S(B2:B594)</f>
        <v>99128.654258083334</v>
      </c>
      <c r="C597" s="88">
        <f>_xlfn.STDEV.S(C2:C594)*100</f>
        <v>0.50341487886925029</v>
      </c>
      <c r="D597" s="88">
        <f t="shared" ref="D597:J597" si="1">_xlfn.STDEV.S(D2:D594)*100</f>
        <v>0.10673738293300394</v>
      </c>
      <c r="E597" s="88">
        <f t="shared" si="1"/>
        <v>0.22137183513152497</v>
      </c>
      <c r="F597" s="88">
        <f t="shared" si="1"/>
        <v>0.63923392662885148</v>
      </c>
      <c r="G597" s="88">
        <f>_xlfn.STDEV.S(G2:G594)</f>
        <v>2.3658547346610601</v>
      </c>
      <c r="H597" s="88">
        <f t="shared" si="1"/>
        <v>1.7141768325424436</v>
      </c>
      <c r="I597" s="88">
        <f t="shared" si="1"/>
        <v>2.6030359384605095</v>
      </c>
      <c r="J597" s="88">
        <f t="shared" si="1"/>
        <v>3.8247593238064925</v>
      </c>
      <c r="K597" s="88">
        <f t="shared" ref="K597" si="2">_xlfn.STDEV.S(K2:K594)</f>
        <v>602327.02963102958</v>
      </c>
    </row>
    <row r="598" spans="1:13" ht="16" x14ac:dyDescent="0.2">
      <c r="A598" s="87" t="s">
        <v>990</v>
      </c>
      <c r="B598">
        <f>GEOMEAN(B2:B594)</f>
        <v>133341.21202494419</v>
      </c>
      <c r="C598" s="89">
        <f t="shared" ref="C598:K598" si="3">GEOMEAN(C2:C594)</f>
        <v>4.3131166475571345E-2</v>
      </c>
      <c r="D598" s="89">
        <f t="shared" si="3"/>
        <v>4.6616795182762467E-2</v>
      </c>
      <c r="E598" s="89">
        <f t="shared" si="3"/>
        <v>3.2277125529420629E-2</v>
      </c>
      <c r="F598" s="89">
        <f t="shared" si="3"/>
        <v>0.1333589092681077</v>
      </c>
      <c r="G598" s="49">
        <f t="shared" si="3"/>
        <v>10.334187463101962</v>
      </c>
      <c r="H598" s="89">
        <f t="shared" si="3"/>
        <v>0.26151997956223483</v>
      </c>
      <c r="I598" s="89">
        <f t="shared" si="3"/>
        <v>0.37178936949619945</v>
      </c>
      <c r="J598" s="89">
        <f t="shared" si="3"/>
        <v>0.36323946006289815</v>
      </c>
      <c r="K598">
        <f t="shared" si="3"/>
        <v>5403.7754639083751</v>
      </c>
    </row>
    <row r="599" spans="1:13" x14ac:dyDescent="0.2">
      <c r="A599" s="87"/>
      <c r="C599" s="89"/>
      <c r="D599" s="89"/>
      <c r="E599" s="89"/>
      <c r="F599" s="89"/>
      <c r="G599" s="49"/>
      <c r="H599" s="89"/>
      <c r="I599" s="89"/>
      <c r="J599" s="89"/>
    </row>
    <row r="600" spans="1:13" ht="16" x14ac:dyDescent="0.2">
      <c r="A600" s="87" t="s">
        <v>991</v>
      </c>
      <c r="B600" s="88">
        <f>MIN(B2:B594)</f>
        <v>16000</v>
      </c>
      <c r="C600" s="89">
        <f t="shared" ref="C600:K600" si="4">MIN(C2:C594)</f>
        <v>2.8625999999999999E-2</v>
      </c>
      <c r="D600" s="89">
        <f t="shared" si="4"/>
        <v>3.5903999999999998E-2</v>
      </c>
      <c r="E600" s="89">
        <f t="shared" si="4"/>
        <v>2.4798000000000001E-2</v>
      </c>
      <c r="F600" s="89">
        <f t="shared" si="4"/>
        <v>0.103227</v>
      </c>
      <c r="G600" s="49">
        <f t="shared" si="4"/>
        <v>2.38</v>
      </c>
      <c r="H600" s="89">
        <f t="shared" si="4"/>
        <v>0.19350000000000001</v>
      </c>
      <c r="I600" s="89">
        <f t="shared" si="4"/>
        <v>0.28174603174603174</v>
      </c>
      <c r="J600" s="89">
        <f t="shared" si="4"/>
        <v>0.2651</v>
      </c>
      <c r="K600" s="88">
        <f t="shared" si="4"/>
        <v>1000</v>
      </c>
    </row>
    <row r="601" spans="1:13" ht="16" x14ac:dyDescent="0.2">
      <c r="A601" s="87" t="s">
        <v>992</v>
      </c>
      <c r="B601" s="88">
        <f>MAX(B2:B594)</f>
        <v>885000</v>
      </c>
      <c r="C601" s="89">
        <f t="shared" ref="C601:K601" si="5">MAX(C2:C594)</f>
        <v>8.9438999999999991E-2</v>
      </c>
      <c r="D601" s="89">
        <f t="shared" si="5"/>
        <v>4.9269999999999994E-2</v>
      </c>
      <c r="E601" s="89">
        <f t="shared" si="5"/>
        <v>4.3257999999999998E-2</v>
      </c>
      <c r="F601" s="89">
        <f t="shared" si="5"/>
        <v>0.17346300000000001</v>
      </c>
      <c r="G601" s="49">
        <f t="shared" si="5"/>
        <v>20.53</v>
      </c>
      <c r="H601" s="89">
        <f t="shared" si="5"/>
        <v>0.30740000000000001</v>
      </c>
      <c r="I601" s="89">
        <f t="shared" si="5"/>
        <v>0.44079999999999997</v>
      </c>
      <c r="J601" s="89">
        <f t="shared" si="5"/>
        <v>0.50629999999999997</v>
      </c>
      <c r="K601" s="88">
        <f t="shared" si="5"/>
        <v>4000000</v>
      </c>
    </row>
    <row r="602" spans="1:13" ht="16" x14ac:dyDescent="0.2">
      <c r="A602" s="87" t="s">
        <v>988</v>
      </c>
      <c r="B602">
        <f>COUNT(B2:B594)</f>
        <v>593</v>
      </c>
      <c r="C602" s="65">
        <f t="shared" ref="C602:K602" si="6">COUNT(C2:C594)</f>
        <v>591</v>
      </c>
      <c r="D602" s="65">
        <f t="shared" si="6"/>
        <v>593</v>
      </c>
      <c r="E602" s="65">
        <f t="shared" si="6"/>
        <v>593</v>
      </c>
      <c r="F602" s="65">
        <f t="shared" si="6"/>
        <v>591</v>
      </c>
      <c r="G602" s="49">
        <f t="shared" si="6"/>
        <v>593</v>
      </c>
      <c r="H602" s="65">
        <f t="shared" si="6"/>
        <v>593</v>
      </c>
      <c r="I602" s="65">
        <f t="shared" si="6"/>
        <v>593</v>
      </c>
      <c r="J602" s="65">
        <f t="shared" si="6"/>
        <v>593</v>
      </c>
      <c r="K602">
        <f t="shared" si="6"/>
        <v>567</v>
      </c>
    </row>
  </sheetData>
  <sortState xmlns:xlrd2="http://schemas.microsoft.com/office/spreadsheetml/2017/richdata2" ref="A2:M594">
    <sortCondition ref="A2:A59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5CF9-01CF-45B3-ACD1-9D889C87B020}">
  <dimension ref="A1:G599"/>
  <sheetViews>
    <sheetView topLeftCell="A591" zoomScale="182" workbookViewId="0">
      <selection activeCell="B599" sqref="B599"/>
    </sheetView>
  </sheetViews>
  <sheetFormatPr baseColWidth="10" defaultColWidth="8.83203125" defaultRowHeight="15" x14ac:dyDescent="0.2"/>
  <cols>
    <col min="2" max="2" width="13.83203125" customWidth="1"/>
    <col min="7" max="7" width="65.1640625" customWidth="1"/>
  </cols>
  <sheetData>
    <row r="1" spans="1:7" x14ac:dyDescent="0.2">
      <c r="A1" s="7" t="s">
        <v>621</v>
      </c>
      <c r="B1" s="7" t="s">
        <v>622</v>
      </c>
      <c r="C1" s="7" t="s">
        <v>623</v>
      </c>
      <c r="D1" s="7" t="s">
        <v>624</v>
      </c>
      <c r="E1" s="7" t="s">
        <v>625</v>
      </c>
      <c r="F1" s="7" t="s">
        <v>11</v>
      </c>
      <c r="G1" s="7" t="s">
        <v>12</v>
      </c>
    </row>
    <row r="2" spans="1:7" ht="16" x14ac:dyDescent="0.2">
      <c r="A2" s="8" t="s">
        <v>13</v>
      </c>
      <c r="B2" s="9">
        <v>75000</v>
      </c>
      <c r="C2" s="10">
        <v>0.625</v>
      </c>
      <c r="D2" s="10">
        <v>0.23199999999999998</v>
      </c>
      <c r="E2" s="10">
        <v>0.14300000000000002</v>
      </c>
      <c r="F2" s="8" t="s">
        <v>14</v>
      </c>
      <c r="G2" s="8" t="s">
        <v>15</v>
      </c>
    </row>
    <row r="3" spans="1:7" ht="16" x14ac:dyDescent="0.2">
      <c r="A3" s="8" t="s">
        <v>16</v>
      </c>
      <c r="B3" s="9">
        <v>237000</v>
      </c>
      <c r="C3" s="10">
        <v>0.69799999999999995</v>
      </c>
      <c r="D3" s="10">
        <v>0.24</v>
      </c>
      <c r="E3" s="10">
        <v>6.2E-2</v>
      </c>
      <c r="F3" s="8" t="s">
        <v>19</v>
      </c>
      <c r="G3" s="8" t="s">
        <v>15</v>
      </c>
    </row>
    <row r="4" spans="1:7" ht="16" x14ac:dyDescent="0.2">
      <c r="A4" s="8" t="s">
        <v>18</v>
      </c>
      <c r="B4" s="9">
        <v>245000</v>
      </c>
      <c r="C4" s="10">
        <v>0.67799999999999994</v>
      </c>
      <c r="D4" s="10">
        <v>0.24</v>
      </c>
      <c r="E4" s="10">
        <v>8.3000000000000004E-2</v>
      </c>
      <c r="F4" s="8" t="s">
        <v>19</v>
      </c>
      <c r="G4" s="8" t="s">
        <v>15</v>
      </c>
    </row>
    <row r="5" spans="1:7" ht="16" x14ac:dyDescent="0.2">
      <c r="A5" s="8" t="s">
        <v>20</v>
      </c>
      <c r="B5" s="9">
        <v>167000</v>
      </c>
      <c r="C5" s="10">
        <v>0.7</v>
      </c>
      <c r="D5" s="10">
        <v>0.11699999999999999</v>
      </c>
      <c r="E5" s="10">
        <v>0.182</v>
      </c>
      <c r="F5" s="8" t="s">
        <v>19</v>
      </c>
      <c r="G5" s="8" t="s">
        <v>15</v>
      </c>
    </row>
    <row r="6" spans="1:7" ht="16" x14ac:dyDescent="0.2">
      <c r="A6" s="8" t="s">
        <v>21</v>
      </c>
      <c r="B6" s="9">
        <v>273000</v>
      </c>
      <c r="C6" s="10">
        <v>0.67200000000000004</v>
      </c>
      <c r="D6" s="10">
        <v>0.24100000000000002</v>
      </c>
      <c r="E6" s="10">
        <v>8.5999999999999993E-2</v>
      </c>
      <c r="F6" s="8" t="s">
        <v>19</v>
      </c>
      <c r="G6" s="8" t="s">
        <v>15</v>
      </c>
    </row>
    <row r="7" spans="1:7" ht="16" x14ac:dyDescent="0.2">
      <c r="A7" s="8" t="s">
        <v>22</v>
      </c>
      <c r="B7" s="9">
        <v>72000</v>
      </c>
      <c r="C7" s="10">
        <v>0.61099999999999999</v>
      </c>
      <c r="D7" s="10">
        <v>7.400000000000001E-2</v>
      </c>
      <c r="E7" s="10">
        <v>0.315</v>
      </c>
      <c r="F7" s="8" t="s">
        <v>19</v>
      </c>
      <c r="G7" s="8" t="s">
        <v>15</v>
      </c>
    </row>
    <row r="8" spans="1:7" ht="16" x14ac:dyDescent="0.2">
      <c r="A8" s="8" t="s">
        <v>23</v>
      </c>
      <c r="B8" s="9">
        <v>86000</v>
      </c>
      <c r="C8" s="10">
        <v>0.65099999999999991</v>
      </c>
      <c r="D8" s="10">
        <v>0.14000000000000001</v>
      </c>
      <c r="E8" s="10">
        <v>0.20899999999999999</v>
      </c>
      <c r="F8" s="8" t="s">
        <v>14</v>
      </c>
      <c r="G8" s="8" t="s">
        <v>15</v>
      </c>
    </row>
    <row r="9" spans="1:7" ht="16" x14ac:dyDescent="0.2">
      <c r="A9" s="8" t="s">
        <v>24</v>
      </c>
      <c r="B9" s="9">
        <v>91000</v>
      </c>
      <c r="C9" s="10">
        <v>0.66400000000000003</v>
      </c>
      <c r="D9" s="10">
        <v>0.21199999999999999</v>
      </c>
      <c r="E9" s="10">
        <v>0.124</v>
      </c>
      <c r="F9" s="8" t="s">
        <v>19</v>
      </c>
      <c r="G9" s="8" t="s">
        <v>15</v>
      </c>
    </row>
    <row r="10" spans="1:7" ht="16" x14ac:dyDescent="0.2">
      <c r="A10" s="8" t="s">
        <v>25</v>
      </c>
      <c r="B10" s="9">
        <v>42000</v>
      </c>
      <c r="C10" s="10">
        <v>0.65599999999999992</v>
      </c>
      <c r="D10" s="10">
        <v>0.156</v>
      </c>
      <c r="E10" s="10">
        <v>0.188</v>
      </c>
      <c r="F10" s="8" t="s">
        <v>19</v>
      </c>
      <c r="G10" s="8" t="s">
        <v>15</v>
      </c>
    </row>
    <row r="11" spans="1:7" ht="16" x14ac:dyDescent="0.2">
      <c r="A11" s="8" t="s">
        <v>26</v>
      </c>
      <c r="B11" s="9">
        <v>101000</v>
      </c>
      <c r="C11" s="10">
        <v>0.60899999999999999</v>
      </c>
      <c r="D11" s="10">
        <v>0.27800000000000002</v>
      </c>
      <c r="E11" s="10">
        <v>0.113</v>
      </c>
      <c r="F11" s="8" t="s">
        <v>19</v>
      </c>
      <c r="G11" s="8" t="s">
        <v>15</v>
      </c>
    </row>
    <row r="12" spans="1:7" ht="16" x14ac:dyDescent="0.2">
      <c r="A12" s="8" t="s">
        <v>27</v>
      </c>
      <c r="B12" s="9">
        <v>97000</v>
      </c>
      <c r="C12" s="10">
        <v>0.72599999999999998</v>
      </c>
      <c r="D12" s="10">
        <v>0.23300000000000001</v>
      </c>
      <c r="E12" s="10">
        <v>4.0999999999999995E-2</v>
      </c>
      <c r="F12" s="8" t="s">
        <v>19</v>
      </c>
      <c r="G12" s="8" t="s">
        <v>15</v>
      </c>
    </row>
    <row r="13" spans="1:7" ht="16" x14ac:dyDescent="0.2">
      <c r="A13" s="8" t="s">
        <v>28</v>
      </c>
      <c r="B13" s="9">
        <v>84000</v>
      </c>
      <c r="C13" s="10">
        <v>0.70900000000000007</v>
      </c>
      <c r="D13" s="10">
        <v>0.20499999999999999</v>
      </c>
      <c r="E13" s="10">
        <v>8.6999999999999994E-2</v>
      </c>
      <c r="F13" s="8" t="s">
        <v>19</v>
      </c>
      <c r="G13" s="8" t="s">
        <v>15</v>
      </c>
    </row>
    <row r="14" spans="1:7" ht="16" x14ac:dyDescent="0.2">
      <c r="A14" s="8" t="s">
        <v>30</v>
      </c>
      <c r="B14" s="9">
        <v>80000</v>
      </c>
      <c r="C14" s="10">
        <v>0.80799999999999994</v>
      </c>
      <c r="D14" s="10">
        <v>0.14199999999999999</v>
      </c>
      <c r="E14" s="10">
        <v>0.05</v>
      </c>
      <c r="F14" s="8" t="s">
        <v>14</v>
      </c>
      <c r="G14" s="8" t="s">
        <v>15</v>
      </c>
    </row>
    <row r="15" spans="1:7" ht="16" x14ac:dyDescent="0.2">
      <c r="A15" s="8" t="s">
        <v>31</v>
      </c>
      <c r="B15" s="9">
        <v>111000</v>
      </c>
      <c r="C15" s="10">
        <v>0.71900000000000008</v>
      </c>
      <c r="D15" s="10">
        <v>0.23399999999999999</v>
      </c>
      <c r="E15" s="10">
        <v>4.8000000000000001E-2</v>
      </c>
      <c r="F15" s="8" t="s">
        <v>19</v>
      </c>
      <c r="G15" s="8" t="s">
        <v>15</v>
      </c>
    </row>
    <row r="16" spans="1:7" ht="16" x14ac:dyDescent="0.2">
      <c r="A16" s="8" t="s">
        <v>32</v>
      </c>
      <c r="B16" s="9">
        <v>83000</v>
      </c>
      <c r="C16" s="10">
        <v>0.629</v>
      </c>
      <c r="D16" s="10">
        <v>0.23399999999999999</v>
      </c>
      <c r="E16" s="10">
        <v>0.13699999999999998</v>
      </c>
      <c r="F16" s="8" t="s">
        <v>19</v>
      </c>
      <c r="G16" s="8" t="s">
        <v>15</v>
      </c>
    </row>
    <row r="17" spans="1:7" ht="16" x14ac:dyDescent="0.2">
      <c r="A17" s="8" t="s">
        <v>33</v>
      </c>
      <c r="B17" s="9">
        <v>64000</v>
      </c>
      <c r="C17" s="10">
        <v>0.64200000000000002</v>
      </c>
      <c r="D17" s="10">
        <v>0.221</v>
      </c>
      <c r="E17" s="10">
        <v>0.13699999999999998</v>
      </c>
      <c r="F17" s="8" t="s">
        <v>19</v>
      </c>
      <c r="G17" s="8" t="s">
        <v>15</v>
      </c>
    </row>
    <row r="18" spans="1:7" ht="16" x14ac:dyDescent="0.2">
      <c r="A18" s="8" t="s">
        <v>34</v>
      </c>
      <c r="B18" s="9">
        <v>88000</v>
      </c>
      <c r="C18" s="10">
        <v>0.71200000000000008</v>
      </c>
      <c r="D18" s="10">
        <v>0.14400000000000002</v>
      </c>
      <c r="E18" s="10">
        <v>0.14400000000000002</v>
      </c>
      <c r="F18" s="8" t="s">
        <v>19</v>
      </c>
      <c r="G18" s="8" t="s">
        <v>15</v>
      </c>
    </row>
    <row r="19" spans="1:7" ht="16" x14ac:dyDescent="0.2">
      <c r="A19" s="8" t="s">
        <v>35</v>
      </c>
      <c r="B19" s="9">
        <v>68000</v>
      </c>
      <c r="C19" s="10">
        <v>0.627</v>
      </c>
      <c r="D19" s="10">
        <v>0.245</v>
      </c>
      <c r="E19" s="10">
        <v>0.127</v>
      </c>
      <c r="F19" s="8" t="s">
        <v>19</v>
      </c>
      <c r="G19" s="8" t="s">
        <v>15</v>
      </c>
    </row>
    <row r="20" spans="1:7" ht="16" x14ac:dyDescent="0.2">
      <c r="A20" s="8" t="s">
        <v>36</v>
      </c>
      <c r="B20" s="9">
        <v>113000</v>
      </c>
      <c r="C20" s="10">
        <v>0.77099999999999991</v>
      </c>
      <c r="D20" s="10">
        <v>0.16300000000000001</v>
      </c>
      <c r="E20" s="10">
        <v>6.6000000000000003E-2</v>
      </c>
      <c r="F20" s="8" t="s">
        <v>14</v>
      </c>
      <c r="G20" s="8" t="s">
        <v>15</v>
      </c>
    </row>
    <row r="21" spans="1:7" ht="16" x14ac:dyDescent="0.2">
      <c r="A21" s="8" t="s">
        <v>37</v>
      </c>
      <c r="B21" s="9">
        <v>101000</v>
      </c>
      <c r="C21" s="10">
        <v>0.71900000000000008</v>
      </c>
      <c r="D21" s="10">
        <v>0.248</v>
      </c>
      <c r="E21" s="10">
        <v>3.3000000000000002E-2</v>
      </c>
      <c r="F21" s="8" t="s">
        <v>19</v>
      </c>
      <c r="G21" s="8" t="s">
        <v>15</v>
      </c>
    </row>
    <row r="22" spans="1:7" ht="16" x14ac:dyDescent="0.2">
      <c r="A22" s="8" t="s">
        <v>38</v>
      </c>
      <c r="B22" s="9">
        <v>69000</v>
      </c>
      <c r="C22" s="10">
        <v>0.72799999999999998</v>
      </c>
      <c r="D22" s="10">
        <v>0.223</v>
      </c>
      <c r="E22" s="10">
        <v>4.9000000000000002E-2</v>
      </c>
      <c r="F22" s="8" t="s">
        <v>19</v>
      </c>
      <c r="G22" s="8" t="s">
        <v>15</v>
      </c>
    </row>
    <row r="23" spans="1:7" ht="16" x14ac:dyDescent="0.2">
      <c r="A23" s="8" t="s">
        <v>39</v>
      </c>
      <c r="B23" s="9">
        <v>73000</v>
      </c>
      <c r="C23" s="10">
        <v>0.56899999999999995</v>
      </c>
      <c r="D23" s="10">
        <v>0.23899999999999999</v>
      </c>
      <c r="E23" s="10">
        <v>0.193</v>
      </c>
      <c r="F23" s="8" t="s">
        <v>19</v>
      </c>
      <c r="G23" s="8" t="s">
        <v>15</v>
      </c>
    </row>
    <row r="24" spans="1:7" ht="16" x14ac:dyDescent="0.2">
      <c r="A24" s="8" t="s">
        <v>40</v>
      </c>
      <c r="B24" s="9">
        <v>104000</v>
      </c>
      <c r="C24" s="10">
        <v>0.78799999999999992</v>
      </c>
      <c r="D24" s="10">
        <v>0.14699999999999999</v>
      </c>
      <c r="E24" s="10">
        <v>6.4000000000000001E-2</v>
      </c>
      <c r="F24" s="8" t="s">
        <v>19</v>
      </c>
      <c r="G24" s="8" t="s">
        <v>15</v>
      </c>
    </row>
    <row r="25" spans="1:7" ht="16" x14ac:dyDescent="0.2">
      <c r="A25" s="8" t="s">
        <v>41</v>
      </c>
      <c r="B25" s="9">
        <v>108000</v>
      </c>
      <c r="C25" s="10">
        <v>0.73</v>
      </c>
      <c r="D25" s="10">
        <v>0.20800000000000002</v>
      </c>
      <c r="E25" s="10">
        <v>6.3E-2</v>
      </c>
      <c r="F25" s="8" t="s">
        <v>19</v>
      </c>
      <c r="G25" s="8" t="s">
        <v>15</v>
      </c>
    </row>
    <row r="26" spans="1:7" ht="16" x14ac:dyDescent="0.2">
      <c r="A26" s="8" t="s">
        <v>42</v>
      </c>
      <c r="B26" s="9">
        <v>139000</v>
      </c>
      <c r="C26" s="10">
        <v>0.66</v>
      </c>
      <c r="D26" s="10">
        <v>0.27300000000000002</v>
      </c>
      <c r="E26" s="10">
        <v>6.7000000000000004E-2</v>
      </c>
      <c r="F26" s="8" t="s">
        <v>14</v>
      </c>
      <c r="G26" s="8" t="s">
        <v>15</v>
      </c>
    </row>
    <row r="27" spans="1:7" ht="16" x14ac:dyDescent="0.2">
      <c r="A27" s="8" t="s">
        <v>43</v>
      </c>
      <c r="B27" s="9">
        <v>151000</v>
      </c>
      <c r="C27" s="10">
        <v>0.67799999999999994</v>
      </c>
      <c r="D27" s="10">
        <v>0.22899999999999998</v>
      </c>
      <c r="E27" s="10">
        <v>9.3000000000000013E-2</v>
      </c>
      <c r="F27" s="8" t="s">
        <v>19</v>
      </c>
      <c r="G27" s="8" t="s">
        <v>15</v>
      </c>
    </row>
    <row r="28" spans="1:7" ht="16" x14ac:dyDescent="0.2">
      <c r="A28" s="8" t="s">
        <v>44</v>
      </c>
      <c r="B28" s="9">
        <v>114000</v>
      </c>
      <c r="C28" s="10">
        <v>0.66500000000000004</v>
      </c>
      <c r="D28" s="10">
        <v>0.26800000000000002</v>
      </c>
      <c r="E28" s="10">
        <v>6.7000000000000004E-2</v>
      </c>
      <c r="F28" s="8" t="s">
        <v>19</v>
      </c>
      <c r="G28" s="8" t="s">
        <v>15</v>
      </c>
    </row>
    <row r="29" spans="1:7" ht="16" x14ac:dyDescent="0.2">
      <c r="A29" s="8" t="s">
        <v>45</v>
      </c>
      <c r="B29" s="9">
        <v>159000</v>
      </c>
      <c r="C29" s="10">
        <v>0.65799999999999992</v>
      </c>
      <c r="D29" s="10">
        <v>0.28699999999999998</v>
      </c>
      <c r="E29" s="10">
        <v>5.5E-2</v>
      </c>
      <c r="F29" s="8" t="s">
        <v>19</v>
      </c>
      <c r="G29" s="8" t="s">
        <v>15</v>
      </c>
    </row>
    <row r="30" spans="1:7" ht="16" x14ac:dyDescent="0.2">
      <c r="A30" s="8" t="s">
        <v>46</v>
      </c>
      <c r="B30" s="9">
        <v>279000</v>
      </c>
      <c r="C30" s="10">
        <v>0.74900000000000011</v>
      </c>
      <c r="D30" s="10">
        <v>0.14800000000000002</v>
      </c>
      <c r="E30" s="10">
        <v>0.10300000000000001</v>
      </c>
      <c r="F30" s="8" t="s">
        <v>19</v>
      </c>
      <c r="G30" s="8" t="s">
        <v>15</v>
      </c>
    </row>
    <row r="31" spans="1:7" ht="16" x14ac:dyDescent="0.2">
      <c r="A31" s="8" t="s">
        <v>47</v>
      </c>
      <c r="B31" s="9">
        <v>213000</v>
      </c>
      <c r="C31" s="10">
        <v>0.70400000000000007</v>
      </c>
      <c r="D31" s="10">
        <v>0.20899999999999999</v>
      </c>
      <c r="E31" s="10">
        <v>8.6999999999999994E-2</v>
      </c>
      <c r="F31" s="8" t="s">
        <v>19</v>
      </c>
      <c r="G31" s="8" t="s">
        <v>15</v>
      </c>
    </row>
    <row r="32" spans="1:7" ht="16" x14ac:dyDescent="0.2">
      <c r="A32" s="8" t="s">
        <v>48</v>
      </c>
      <c r="B32" s="9">
        <v>120000</v>
      </c>
      <c r="C32" s="10">
        <v>0.71799999999999997</v>
      </c>
      <c r="D32" s="10">
        <v>0.214</v>
      </c>
      <c r="E32" s="10">
        <v>6.8000000000000005E-2</v>
      </c>
      <c r="F32" s="8" t="s">
        <v>14</v>
      </c>
      <c r="G32" s="8" t="s">
        <v>15</v>
      </c>
    </row>
    <row r="33" spans="1:7" ht="16" x14ac:dyDescent="0.2">
      <c r="A33" s="8" t="s">
        <v>49</v>
      </c>
      <c r="B33" s="9">
        <v>189000</v>
      </c>
      <c r="C33" s="10">
        <v>0.65300000000000002</v>
      </c>
      <c r="D33" s="10">
        <v>0.19600000000000001</v>
      </c>
      <c r="E33" s="10">
        <v>0.151</v>
      </c>
      <c r="F33" s="8" t="s">
        <v>19</v>
      </c>
      <c r="G33" s="8" t="s">
        <v>15</v>
      </c>
    </row>
    <row r="34" spans="1:7" ht="16" x14ac:dyDescent="0.2">
      <c r="A34" s="8" t="s">
        <v>50</v>
      </c>
      <c r="B34" s="9">
        <v>177000</v>
      </c>
      <c r="C34" s="10">
        <v>0.69200000000000006</v>
      </c>
      <c r="D34" s="10">
        <v>0.247</v>
      </c>
      <c r="E34" s="10">
        <v>6.0999999999999999E-2</v>
      </c>
      <c r="F34" s="8" t="s">
        <v>19</v>
      </c>
      <c r="G34" s="8" t="s">
        <v>15</v>
      </c>
    </row>
    <row r="35" spans="1:7" ht="16" x14ac:dyDescent="0.2">
      <c r="A35" s="8" t="s">
        <v>51</v>
      </c>
      <c r="B35" s="9">
        <v>128000</v>
      </c>
      <c r="C35" s="10">
        <v>0.66299999999999992</v>
      </c>
      <c r="D35" s="10">
        <v>0.24399999999999999</v>
      </c>
      <c r="E35" s="10">
        <v>9.3000000000000013E-2</v>
      </c>
      <c r="F35" s="8" t="s">
        <v>19</v>
      </c>
      <c r="G35" s="8" t="s">
        <v>15</v>
      </c>
    </row>
    <row r="36" spans="1:7" ht="16" x14ac:dyDescent="0.2">
      <c r="A36" s="8" t="s">
        <v>52</v>
      </c>
      <c r="B36" s="9">
        <v>281000</v>
      </c>
      <c r="C36" s="10">
        <v>0.77099999999999991</v>
      </c>
      <c r="D36" s="10">
        <v>0.126</v>
      </c>
      <c r="E36" s="10">
        <v>0.10199999999999999</v>
      </c>
      <c r="F36" s="8" t="s">
        <v>19</v>
      </c>
      <c r="G36" s="8" t="s">
        <v>15</v>
      </c>
    </row>
    <row r="37" spans="1:7" ht="16" x14ac:dyDescent="0.2">
      <c r="A37" s="8" t="s">
        <v>53</v>
      </c>
      <c r="B37" s="9">
        <v>182000</v>
      </c>
      <c r="C37" s="10">
        <v>0.72699999999999998</v>
      </c>
      <c r="D37" s="10">
        <v>0.215</v>
      </c>
      <c r="E37" s="10">
        <v>5.7999999999999996E-2</v>
      </c>
      <c r="F37" s="8" t="s">
        <v>19</v>
      </c>
      <c r="G37" s="8" t="s">
        <v>15</v>
      </c>
    </row>
    <row r="38" spans="1:7" ht="16" x14ac:dyDescent="0.2">
      <c r="A38" s="8" t="s">
        <v>54</v>
      </c>
      <c r="B38" s="9">
        <v>154000</v>
      </c>
      <c r="C38" s="10">
        <v>0.78900000000000003</v>
      </c>
      <c r="D38" s="10">
        <v>0.16399999999999998</v>
      </c>
      <c r="E38" s="10">
        <v>4.7E-2</v>
      </c>
      <c r="F38" s="8" t="s">
        <v>14</v>
      </c>
      <c r="G38" s="8" t="s">
        <v>15</v>
      </c>
    </row>
    <row r="39" spans="1:7" ht="16" x14ac:dyDescent="0.2">
      <c r="A39" s="8" t="s">
        <v>55</v>
      </c>
      <c r="B39" s="9">
        <v>188000</v>
      </c>
      <c r="C39" s="10">
        <v>0.74900000000000011</v>
      </c>
      <c r="D39" s="10">
        <v>0.18</v>
      </c>
      <c r="E39" s="10">
        <v>7.0999999999999994E-2</v>
      </c>
      <c r="F39" s="8" t="s">
        <v>19</v>
      </c>
      <c r="G39" s="8" t="s">
        <v>15</v>
      </c>
    </row>
    <row r="40" spans="1:7" ht="16" x14ac:dyDescent="0.2">
      <c r="A40" s="8" t="s">
        <v>56</v>
      </c>
      <c r="B40" s="9">
        <v>133000</v>
      </c>
      <c r="C40" s="10">
        <v>0.73599999999999999</v>
      </c>
      <c r="D40" s="10">
        <v>0.13699999999999998</v>
      </c>
      <c r="E40" s="10">
        <v>0.127</v>
      </c>
      <c r="F40" s="8" t="s">
        <v>19</v>
      </c>
      <c r="G40" s="8" t="s">
        <v>15</v>
      </c>
    </row>
    <row r="41" spans="1:7" ht="16" x14ac:dyDescent="0.2">
      <c r="A41" s="8" t="s">
        <v>57</v>
      </c>
      <c r="B41" s="9">
        <v>201000</v>
      </c>
      <c r="C41" s="10">
        <v>0.753</v>
      </c>
      <c r="D41" s="10">
        <v>0.193</v>
      </c>
      <c r="E41" s="10">
        <v>5.2999999999999999E-2</v>
      </c>
      <c r="F41" s="8" t="s">
        <v>19</v>
      </c>
      <c r="G41" s="8" t="s">
        <v>15</v>
      </c>
    </row>
    <row r="42" spans="1:7" ht="16" x14ac:dyDescent="0.2">
      <c r="A42" s="8" t="s">
        <v>58</v>
      </c>
      <c r="B42" s="9">
        <v>169000</v>
      </c>
      <c r="C42" s="10">
        <v>0.73599999999999999</v>
      </c>
      <c r="D42" s="10">
        <v>0.13800000000000001</v>
      </c>
      <c r="E42" s="10">
        <v>0.126</v>
      </c>
      <c r="F42" s="8" t="s">
        <v>19</v>
      </c>
      <c r="G42" s="8" t="s">
        <v>15</v>
      </c>
    </row>
    <row r="43" spans="1:7" ht="16" x14ac:dyDescent="0.2">
      <c r="A43" s="8" t="s">
        <v>59</v>
      </c>
      <c r="B43" s="9">
        <v>142000</v>
      </c>
      <c r="C43" s="10">
        <v>0.66500000000000004</v>
      </c>
      <c r="D43" s="10">
        <v>0.26300000000000001</v>
      </c>
      <c r="E43" s="10">
        <v>7.2000000000000008E-2</v>
      </c>
      <c r="F43" s="8" t="s">
        <v>19</v>
      </c>
      <c r="G43" s="8" t="s">
        <v>15</v>
      </c>
    </row>
    <row r="44" spans="1:7" ht="16" x14ac:dyDescent="0.2">
      <c r="A44" s="8" t="s">
        <v>60</v>
      </c>
      <c r="B44" s="9">
        <v>94000</v>
      </c>
      <c r="C44" s="10">
        <v>0.71799999999999997</v>
      </c>
      <c r="D44" s="10">
        <v>0.23899999999999999</v>
      </c>
      <c r="E44" s="10">
        <v>4.2000000000000003E-2</v>
      </c>
      <c r="F44" s="8" t="s">
        <v>14</v>
      </c>
      <c r="G44" s="8" t="s">
        <v>15</v>
      </c>
    </row>
    <row r="45" spans="1:7" ht="16" x14ac:dyDescent="0.2">
      <c r="A45" s="8" t="s">
        <v>61</v>
      </c>
      <c r="B45" s="9">
        <v>53000</v>
      </c>
      <c r="C45" s="10">
        <v>0.66299999999999992</v>
      </c>
      <c r="D45" s="10">
        <v>0.17499999999999999</v>
      </c>
      <c r="E45" s="10">
        <v>0.16300000000000001</v>
      </c>
      <c r="F45" s="8" t="s">
        <v>19</v>
      </c>
      <c r="G45" s="8" t="s">
        <v>15</v>
      </c>
    </row>
    <row r="46" spans="1:7" ht="16" x14ac:dyDescent="0.2">
      <c r="A46" s="8" t="s">
        <v>62</v>
      </c>
      <c r="B46" s="9">
        <v>43000</v>
      </c>
      <c r="C46" s="10">
        <v>0.78099999999999992</v>
      </c>
      <c r="D46" s="10">
        <v>0.14099999999999999</v>
      </c>
      <c r="E46" s="10">
        <v>7.8E-2</v>
      </c>
      <c r="F46" s="8" t="s">
        <v>19</v>
      </c>
      <c r="G46" s="8" t="s">
        <v>15</v>
      </c>
    </row>
    <row r="47" spans="1:7" ht="16" x14ac:dyDescent="0.2">
      <c r="A47" s="8" t="s">
        <v>63</v>
      </c>
      <c r="B47" s="9">
        <v>56000</v>
      </c>
      <c r="C47" s="10">
        <v>0.75</v>
      </c>
      <c r="D47" s="10">
        <v>0.20199999999999999</v>
      </c>
      <c r="E47" s="10">
        <v>4.8000000000000001E-2</v>
      </c>
      <c r="F47" s="8" t="s">
        <v>19</v>
      </c>
      <c r="G47" s="8" t="s">
        <v>15</v>
      </c>
    </row>
    <row r="48" spans="1:7" ht="16" x14ac:dyDescent="0.2">
      <c r="A48" s="8" t="s">
        <v>64</v>
      </c>
      <c r="B48" s="9">
        <v>89000</v>
      </c>
      <c r="C48" s="10">
        <v>0.68900000000000006</v>
      </c>
      <c r="D48" s="10">
        <v>0.10099999999999999</v>
      </c>
      <c r="E48" s="10">
        <v>0.21</v>
      </c>
      <c r="F48" s="8" t="s">
        <v>19</v>
      </c>
      <c r="G48" s="8" t="s">
        <v>15</v>
      </c>
    </row>
    <row r="49" spans="1:7" ht="16" x14ac:dyDescent="0.2">
      <c r="A49" s="8" t="s">
        <v>65</v>
      </c>
      <c r="B49" s="9">
        <v>35000</v>
      </c>
      <c r="C49" s="10">
        <v>0.73099999999999998</v>
      </c>
      <c r="D49" s="10">
        <v>0.17300000000000001</v>
      </c>
      <c r="E49" s="10">
        <v>9.6000000000000002E-2</v>
      </c>
      <c r="F49" s="8" t="s">
        <v>19</v>
      </c>
      <c r="G49" s="8" t="s">
        <v>15</v>
      </c>
    </row>
    <row r="50" spans="1:7" ht="16" x14ac:dyDescent="0.2">
      <c r="A50" s="8" t="s">
        <v>66</v>
      </c>
      <c r="B50" s="9">
        <v>157000</v>
      </c>
      <c r="C50" s="10">
        <v>0.77099999999999991</v>
      </c>
      <c r="D50" s="10">
        <v>0.16899999999999998</v>
      </c>
      <c r="E50" s="10">
        <v>5.9000000000000004E-2</v>
      </c>
      <c r="F50" s="8" t="s">
        <v>14</v>
      </c>
      <c r="G50" s="8" t="s">
        <v>15</v>
      </c>
    </row>
    <row r="51" spans="1:7" ht="16" x14ac:dyDescent="0.2">
      <c r="A51" s="8" t="s">
        <v>67</v>
      </c>
      <c r="B51" s="9">
        <v>81000</v>
      </c>
      <c r="C51" s="10">
        <v>0.54899999999999993</v>
      </c>
      <c r="D51" s="10">
        <v>0.311</v>
      </c>
      <c r="E51" s="10">
        <v>0.13900000000000001</v>
      </c>
      <c r="F51" s="8" t="s">
        <v>19</v>
      </c>
      <c r="G51" s="8" t="s">
        <v>15</v>
      </c>
    </row>
    <row r="52" spans="1:7" ht="16" x14ac:dyDescent="0.2">
      <c r="A52" s="8" t="s">
        <v>68</v>
      </c>
      <c r="B52" s="9">
        <v>60000</v>
      </c>
      <c r="C52" s="10">
        <v>0.75599999999999989</v>
      </c>
      <c r="D52" s="10">
        <v>0.16699999999999998</v>
      </c>
      <c r="E52" s="10">
        <v>7.8E-2</v>
      </c>
      <c r="F52" s="8" t="s">
        <v>19</v>
      </c>
      <c r="G52" s="8" t="s">
        <v>15</v>
      </c>
    </row>
    <row r="53" spans="1:7" ht="16" x14ac:dyDescent="0.2">
      <c r="A53" s="8" t="s">
        <v>69</v>
      </c>
      <c r="B53" s="9">
        <v>49000</v>
      </c>
      <c r="C53" s="10">
        <v>0.61099999999999999</v>
      </c>
      <c r="D53" s="10">
        <v>0.23600000000000002</v>
      </c>
      <c r="E53" s="10">
        <v>0.153</v>
      </c>
      <c r="F53" s="8" t="s">
        <v>19</v>
      </c>
      <c r="G53" s="8" t="s">
        <v>15</v>
      </c>
    </row>
    <row r="54" spans="1:7" ht="16" x14ac:dyDescent="0.2">
      <c r="A54" s="8" t="s">
        <v>70</v>
      </c>
      <c r="B54" s="9">
        <v>58000</v>
      </c>
      <c r="C54" s="10">
        <v>0.74400000000000011</v>
      </c>
      <c r="D54" s="10">
        <v>0.25600000000000001</v>
      </c>
      <c r="E54" s="11"/>
      <c r="F54" s="8" t="s">
        <v>19</v>
      </c>
      <c r="G54" s="8" t="s">
        <v>626</v>
      </c>
    </row>
    <row r="55" spans="1:7" ht="16" x14ac:dyDescent="0.2">
      <c r="A55" s="8" t="s">
        <v>71</v>
      </c>
      <c r="B55" s="9">
        <v>103000</v>
      </c>
      <c r="C55" s="10">
        <v>0.71599999999999997</v>
      </c>
      <c r="D55" s="10">
        <v>0.21899999999999997</v>
      </c>
      <c r="E55" s="10">
        <v>6.5000000000000002E-2</v>
      </c>
      <c r="F55" s="8" t="s">
        <v>19</v>
      </c>
      <c r="G55" s="8" t="s">
        <v>15</v>
      </c>
    </row>
    <row r="56" spans="1:7" ht="16" x14ac:dyDescent="0.2">
      <c r="A56" s="8" t="s">
        <v>72</v>
      </c>
      <c r="B56" s="9">
        <v>212000</v>
      </c>
      <c r="C56" s="10">
        <v>0.75800000000000001</v>
      </c>
      <c r="D56" s="10">
        <v>0.17899999999999999</v>
      </c>
      <c r="E56" s="10">
        <v>6.3E-2</v>
      </c>
      <c r="F56" s="8" t="s">
        <v>14</v>
      </c>
      <c r="G56" s="8" t="s">
        <v>15</v>
      </c>
    </row>
    <row r="57" spans="1:7" ht="16" x14ac:dyDescent="0.2">
      <c r="A57" s="8" t="s">
        <v>73</v>
      </c>
      <c r="B57" s="9">
        <v>124000</v>
      </c>
      <c r="C57" s="10">
        <v>0.66799999999999993</v>
      </c>
      <c r="D57" s="10">
        <v>0.20300000000000001</v>
      </c>
      <c r="E57" s="10">
        <v>0.128</v>
      </c>
      <c r="F57" s="8" t="s">
        <v>19</v>
      </c>
      <c r="G57" s="8" t="s">
        <v>15</v>
      </c>
    </row>
    <row r="58" spans="1:7" ht="16" x14ac:dyDescent="0.2">
      <c r="A58" s="8" t="s">
        <v>74</v>
      </c>
      <c r="B58" s="9">
        <v>142000</v>
      </c>
      <c r="C58" s="10">
        <v>0.72</v>
      </c>
      <c r="D58" s="10">
        <v>0.19600000000000001</v>
      </c>
      <c r="E58" s="10">
        <v>8.4000000000000005E-2</v>
      </c>
      <c r="F58" s="8" t="s">
        <v>19</v>
      </c>
      <c r="G58" s="8" t="s">
        <v>15</v>
      </c>
    </row>
    <row r="59" spans="1:7" ht="16" x14ac:dyDescent="0.2">
      <c r="A59" s="8" t="s">
        <v>75</v>
      </c>
      <c r="B59" s="9">
        <v>170000</v>
      </c>
      <c r="C59" s="10">
        <v>0.72400000000000009</v>
      </c>
      <c r="D59" s="10">
        <v>0.23199999999999998</v>
      </c>
      <c r="E59" s="10">
        <v>4.2999999999999997E-2</v>
      </c>
      <c r="F59" s="8" t="s">
        <v>19</v>
      </c>
      <c r="G59" s="8" t="s">
        <v>15</v>
      </c>
    </row>
    <row r="60" spans="1:7" ht="16" x14ac:dyDescent="0.2">
      <c r="A60" s="8" t="s">
        <v>75</v>
      </c>
      <c r="B60" s="9">
        <v>170000</v>
      </c>
      <c r="C60" s="10">
        <v>0.72400000000000009</v>
      </c>
      <c r="D60" s="10">
        <v>0.23199999999999998</v>
      </c>
      <c r="E60" s="10">
        <v>4.2999999999999997E-2</v>
      </c>
      <c r="F60" s="8" t="s">
        <v>19</v>
      </c>
      <c r="G60" s="8" t="s">
        <v>15</v>
      </c>
    </row>
    <row r="61" spans="1:7" ht="16" x14ac:dyDescent="0.2">
      <c r="A61" s="8" t="s">
        <v>76</v>
      </c>
      <c r="B61" s="9">
        <v>93000</v>
      </c>
      <c r="C61" s="10">
        <v>0.76400000000000001</v>
      </c>
      <c r="D61" s="10">
        <v>0.14300000000000002</v>
      </c>
      <c r="E61" s="10">
        <v>9.3000000000000013E-2</v>
      </c>
      <c r="F61" s="8" t="s">
        <v>19</v>
      </c>
      <c r="G61" s="8" t="s">
        <v>15</v>
      </c>
    </row>
    <row r="62" spans="1:7" ht="16" x14ac:dyDescent="0.2">
      <c r="A62" s="8" t="s">
        <v>77</v>
      </c>
      <c r="B62" s="9">
        <v>127000</v>
      </c>
      <c r="C62" s="10">
        <v>0.71900000000000008</v>
      </c>
      <c r="D62" s="10">
        <v>0.20300000000000001</v>
      </c>
      <c r="E62" s="10">
        <v>7.8E-2</v>
      </c>
      <c r="F62" s="8" t="s">
        <v>19</v>
      </c>
      <c r="G62" s="8" t="s">
        <v>15</v>
      </c>
    </row>
    <row r="63" spans="1:7" ht="16" x14ac:dyDescent="0.2">
      <c r="A63" s="8" t="s">
        <v>78</v>
      </c>
      <c r="B63" s="9">
        <v>310000</v>
      </c>
      <c r="C63" s="10">
        <v>0.76</v>
      </c>
      <c r="D63" s="10">
        <v>0.16200000000000001</v>
      </c>
      <c r="E63" s="10">
        <v>7.9000000000000001E-2</v>
      </c>
      <c r="F63" s="8" t="s">
        <v>14</v>
      </c>
      <c r="G63" s="8" t="s">
        <v>15</v>
      </c>
    </row>
    <row r="64" spans="1:7" ht="16" x14ac:dyDescent="0.2">
      <c r="A64" s="8" t="s">
        <v>80</v>
      </c>
      <c r="B64" s="9">
        <v>253000</v>
      </c>
      <c r="C64" s="10">
        <v>0.65700000000000003</v>
      </c>
      <c r="D64" s="10">
        <v>0.25700000000000001</v>
      </c>
      <c r="E64" s="10">
        <v>8.5999999999999993E-2</v>
      </c>
      <c r="F64" s="8" t="s">
        <v>19</v>
      </c>
      <c r="G64" s="8" t="s">
        <v>15</v>
      </c>
    </row>
    <row r="65" spans="1:7" ht="16" x14ac:dyDescent="0.2">
      <c r="A65" s="8" t="s">
        <v>82</v>
      </c>
      <c r="B65" s="9">
        <v>248000</v>
      </c>
      <c r="C65" s="10">
        <v>0.70799999999999996</v>
      </c>
      <c r="D65" s="10">
        <v>0.23399999999999999</v>
      </c>
      <c r="E65" s="10">
        <v>5.7999999999999996E-2</v>
      </c>
      <c r="F65" s="8" t="s">
        <v>19</v>
      </c>
      <c r="G65" s="8" t="s">
        <v>15</v>
      </c>
    </row>
    <row r="66" spans="1:7" ht="16" x14ac:dyDescent="0.2">
      <c r="A66" s="8" t="s">
        <v>83</v>
      </c>
      <c r="B66" s="9">
        <v>244000</v>
      </c>
      <c r="C66" s="10">
        <v>0.75599999999999989</v>
      </c>
      <c r="D66" s="10">
        <v>0.16200000000000001</v>
      </c>
      <c r="E66" s="10">
        <v>8.199999999999999E-2</v>
      </c>
      <c r="F66" s="8" t="s">
        <v>19</v>
      </c>
      <c r="G66" s="8" t="s">
        <v>15</v>
      </c>
    </row>
    <row r="67" spans="1:7" ht="16" x14ac:dyDescent="0.2">
      <c r="A67" s="8" t="s">
        <v>84</v>
      </c>
      <c r="B67" s="9">
        <v>295000</v>
      </c>
      <c r="C67" s="10">
        <v>0.70200000000000007</v>
      </c>
      <c r="D67" s="10">
        <v>0.23199999999999998</v>
      </c>
      <c r="E67" s="10">
        <v>6.7000000000000004E-2</v>
      </c>
      <c r="F67" s="8" t="s">
        <v>19</v>
      </c>
      <c r="G67" s="8" t="s">
        <v>15</v>
      </c>
    </row>
    <row r="68" spans="1:7" ht="16" x14ac:dyDescent="0.2">
      <c r="A68" s="8" t="s">
        <v>86</v>
      </c>
      <c r="B68" s="9">
        <v>271000</v>
      </c>
      <c r="C68" s="10">
        <v>0.73299999999999998</v>
      </c>
      <c r="D68" s="10">
        <v>0.21299999999999999</v>
      </c>
      <c r="E68" s="10">
        <v>5.4000000000000006E-2</v>
      </c>
      <c r="F68" s="8" t="s">
        <v>19</v>
      </c>
      <c r="G68" s="8" t="s">
        <v>15</v>
      </c>
    </row>
    <row r="69" spans="1:7" ht="16" x14ac:dyDescent="0.2">
      <c r="A69" s="8" t="s">
        <v>87</v>
      </c>
      <c r="B69" s="9">
        <v>161000</v>
      </c>
      <c r="C69" s="10">
        <v>0.72199999999999998</v>
      </c>
      <c r="D69" s="10">
        <v>0.253</v>
      </c>
      <c r="E69" s="10">
        <v>2.5000000000000001E-2</v>
      </c>
      <c r="F69" s="8" t="s">
        <v>14</v>
      </c>
      <c r="G69" s="8" t="s">
        <v>15</v>
      </c>
    </row>
    <row r="70" spans="1:7" ht="16" x14ac:dyDescent="0.2">
      <c r="A70" s="8" t="s">
        <v>88</v>
      </c>
      <c r="B70" s="9">
        <v>159000</v>
      </c>
      <c r="C70" s="10">
        <v>0.64800000000000002</v>
      </c>
      <c r="D70" s="10">
        <v>0.30099999999999999</v>
      </c>
      <c r="E70" s="10">
        <v>5.0999999999999997E-2</v>
      </c>
      <c r="F70" s="8" t="s">
        <v>19</v>
      </c>
      <c r="G70" s="8" t="s">
        <v>15</v>
      </c>
    </row>
    <row r="71" spans="1:7" ht="16" x14ac:dyDescent="0.2">
      <c r="A71" s="8" t="s">
        <v>89</v>
      </c>
      <c r="B71" s="9">
        <v>153000</v>
      </c>
      <c r="C71" s="10">
        <v>0.71900000000000008</v>
      </c>
      <c r="D71" s="10">
        <v>0.249</v>
      </c>
      <c r="E71" s="10">
        <v>3.2000000000000001E-2</v>
      </c>
      <c r="F71" s="8" t="s">
        <v>19</v>
      </c>
      <c r="G71" s="8" t="s">
        <v>15</v>
      </c>
    </row>
    <row r="72" spans="1:7" ht="16" x14ac:dyDescent="0.2">
      <c r="A72" s="8" t="s">
        <v>90</v>
      </c>
      <c r="B72" s="9">
        <v>141000</v>
      </c>
      <c r="C72" s="10">
        <v>0.69</v>
      </c>
      <c r="D72" s="10">
        <v>0.23899999999999999</v>
      </c>
      <c r="E72" s="10">
        <v>7.0000000000000007E-2</v>
      </c>
      <c r="F72" s="8" t="s">
        <v>19</v>
      </c>
      <c r="G72" s="8" t="s">
        <v>15</v>
      </c>
    </row>
    <row r="73" spans="1:7" ht="16" x14ac:dyDescent="0.2">
      <c r="A73" s="8" t="s">
        <v>91</v>
      </c>
      <c r="B73" s="9">
        <v>165000</v>
      </c>
      <c r="C73" s="10">
        <v>0.64200000000000002</v>
      </c>
      <c r="D73" s="10">
        <v>0.26700000000000002</v>
      </c>
      <c r="E73" s="10">
        <v>9.0999999999999998E-2</v>
      </c>
      <c r="F73" s="8" t="s">
        <v>19</v>
      </c>
      <c r="G73" s="8" t="s">
        <v>15</v>
      </c>
    </row>
    <row r="74" spans="1:7" ht="16" x14ac:dyDescent="0.2">
      <c r="A74" s="8" t="s">
        <v>92</v>
      </c>
      <c r="B74" s="9">
        <v>235000</v>
      </c>
      <c r="C74" s="10">
        <v>0.66799999999999993</v>
      </c>
      <c r="D74" s="10">
        <v>0.28600000000000003</v>
      </c>
      <c r="E74" s="10">
        <v>4.5999999999999999E-2</v>
      </c>
      <c r="F74" s="8" t="s">
        <v>19</v>
      </c>
      <c r="G74" s="8" t="s">
        <v>15</v>
      </c>
    </row>
    <row r="75" spans="1:7" ht="16" x14ac:dyDescent="0.2">
      <c r="A75" s="8" t="s">
        <v>93</v>
      </c>
      <c r="B75" s="9">
        <v>282000</v>
      </c>
      <c r="C75" s="10">
        <v>0.76400000000000001</v>
      </c>
      <c r="D75" s="10">
        <v>0.151</v>
      </c>
      <c r="E75" s="10">
        <v>8.5000000000000006E-2</v>
      </c>
      <c r="F75" s="8" t="s">
        <v>14</v>
      </c>
      <c r="G75" s="8" t="s">
        <v>15</v>
      </c>
    </row>
    <row r="76" spans="1:7" ht="16" x14ac:dyDescent="0.2">
      <c r="A76" s="8" t="s">
        <v>94</v>
      </c>
      <c r="B76" s="9">
        <v>184000</v>
      </c>
      <c r="C76" s="10">
        <v>0.68599999999999994</v>
      </c>
      <c r="D76" s="10">
        <v>0.217</v>
      </c>
      <c r="E76" s="10">
        <v>9.6999999999999989E-2</v>
      </c>
      <c r="F76" s="8" t="s">
        <v>19</v>
      </c>
      <c r="G76" s="8" t="s">
        <v>15</v>
      </c>
    </row>
    <row r="77" spans="1:7" ht="16" x14ac:dyDescent="0.2">
      <c r="A77" s="8" t="s">
        <v>95</v>
      </c>
      <c r="B77" s="9">
        <v>115000</v>
      </c>
      <c r="C77" s="10">
        <v>0.61499999999999999</v>
      </c>
      <c r="D77" s="10">
        <v>0.32200000000000001</v>
      </c>
      <c r="E77" s="10">
        <v>6.3E-2</v>
      </c>
      <c r="F77" s="8" t="s">
        <v>19</v>
      </c>
      <c r="G77" s="8" t="s">
        <v>15</v>
      </c>
    </row>
    <row r="78" spans="1:7" ht="16" x14ac:dyDescent="0.2">
      <c r="A78" s="8" t="s">
        <v>96</v>
      </c>
      <c r="B78" s="9">
        <v>153000</v>
      </c>
      <c r="C78" s="10">
        <v>0.63900000000000001</v>
      </c>
      <c r="D78" s="10">
        <v>0.30399999999999999</v>
      </c>
      <c r="E78" s="10">
        <v>5.7000000000000002E-2</v>
      </c>
      <c r="F78" s="8" t="s">
        <v>19</v>
      </c>
      <c r="G78" s="8" t="s">
        <v>15</v>
      </c>
    </row>
    <row r="79" spans="1:7" ht="16" x14ac:dyDescent="0.2">
      <c r="A79" s="8" t="s">
        <v>97</v>
      </c>
      <c r="B79" s="9">
        <v>254000</v>
      </c>
      <c r="C79" s="10">
        <v>0.73</v>
      </c>
      <c r="D79" s="10">
        <v>0.20100000000000001</v>
      </c>
      <c r="E79" s="10">
        <v>6.9000000000000006E-2</v>
      </c>
      <c r="F79" s="8" t="s">
        <v>19</v>
      </c>
      <c r="G79" s="8" t="s">
        <v>15</v>
      </c>
    </row>
    <row r="80" spans="1:7" ht="16" x14ac:dyDescent="0.2">
      <c r="A80" s="8" t="s">
        <v>98</v>
      </c>
      <c r="B80" s="9">
        <v>238000</v>
      </c>
      <c r="C80" s="10">
        <v>0.65400000000000003</v>
      </c>
      <c r="D80" s="10">
        <v>0.21199999999999999</v>
      </c>
      <c r="E80" s="10">
        <v>0.13400000000000001</v>
      </c>
      <c r="F80" s="8" t="s">
        <v>19</v>
      </c>
      <c r="G80" s="8" t="s">
        <v>15</v>
      </c>
    </row>
    <row r="81" spans="1:7" ht="16" x14ac:dyDescent="0.2">
      <c r="A81" s="8" t="s">
        <v>99</v>
      </c>
      <c r="B81" s="9">
        <v>120000</v>
      </c>
      <c r="C81" s="10">
        <v>0.69099999999999995</v>
      </c>
      <c r="D81" s="10">
        <v>0.20399999999999999</v>
      </c>
      <c r="E81" s="10">
        <v>0.105</v>
      </c>
      <c r="F81" s="8" t="s">
        <v>14</v>
      </c>
      <c r="G81" s="8" t="s">
        <v>15</v>
      </c>
    </row>
    <row r="82" spans="1:7" ht="16" x14ac:dyDescent="0.2">
      <c r="A82" s="8" t="s">
        <v>100</v>
      </c>
      <c r="B82" s="9">
        <v>87000</v>
      </c>
      <c r="C82" s="10">
        <v>0.626</v>
      </c>
      <c r="D82" s="10">
        <v>0.24399999999999999</v>
      </c>
      <c r="E82" s="10">
        <v>0.13</v>
      </c>
      <c r="F82" s="8" t="s">
        <v>19</v>
      </c>
      <c r="G82" s="8" t="s">
        <v>15</v>
      </c>
    </row>
    <row r="83" spans="1:7" ht="16" x14ac:dyDescent="0.2">
      <c r="A83" s="8" t="s">
        <v>101</v>
      </c>
      <c r="B83" s="9">
        <v>54000</v>
      </c>
      <c r="C83" s="10">
        <v>0.64599999999999991</v>
      </c>
      <c r="D83" s="10">
        <v>0.29299999999999998</v>
      </c>
      <c r="E83" s="10">
        <v>6.0999999999999999E-2</v>
      </c>
      <c r="F83" s="8" t="s">
        <v>19</v>
      </c>
      <c r="G83" s="8" t="s">
        <v>15</v>
      </c>
    </row>
    <row r="84" spans="1:7" ht="16" x14ac:dyDescent="0.2">
      <c r="A84" s="8" t="s">
        <v>102</v>
      </c>
      <c r="B84" s="9">
        <v>84000</v>
      </c>
      <c r="C84" s="10">
        <v>0.68299999999999994</v>
      </c>
      <c r="D84" s="10">
        <v>0.217</v>
      </c>
      <c r="E84" s="10">
        <v>0.1</v>
      </c>
      <c r="F84" s="8" t="s">
        <v>19</v>
      </c>
      <c r="G84" s="8" t="s">
        <v>15</v>
      </c>
    </row>
    <row r="85" spans="1:7" ht="16" x14ac:dyDescent="0.2">
      <c r="A85" s="8" t="s">
        <v>103</v>
      </c>
      <c r="B85" s="9">
        <v>55000</v>
      </c>
      <c r="C85" s="10">
        <v>0.57499999999999996</v>
      </c>
      <c r="D85" s="10">
        <v>0.27500000000000002</v>
      </c>
      <c r="E85" s="10">
        <v>0.15</v>
      </c>
      <c r="F85" s="8" t="s">
        <v>19</v>
      </c>
      <c r="G85" s="8" t="s">
        <v>15</v>
      </c>
    </row>
    <row r="86" spans="1:7" ht="16" x14ac:dyDescent="0.2">
      <c r="A86" s="8" t="s">
        <v>104</v>
      </c>
      <c r="B86" s="9">
        <v>72000</v>
      </c>
      <c r="C86" s="10">
        <v>0.71599999999999997</v>
      </c>
      <c r="D86" s="10">
        <v>0.183</v>
      </c>
      <c r="E86" s="10">
        <v>0.10099999999999999</v>
      </c>
      <c r="F86" s="8" t="s">
        <v>19</v>
      </c>
      <c r="G86" s="8" t="s">
        <v>15</v>
      </c>
    </row>
    <row r="87" spans="1:7" ht="16" x14ac:dyDescent="0.2">
      <c r="A87" s="8" t="s">
        <v>105</v>
      </c>
      <c r="B87" s="9">
        <v>152000</v>
      </c>
      <c r="C87" s="10">
        <v>0.77800000000000002</v>
      </c>
      <c r="D87" s="10">
        <v>0.11599999999999999</v>
      </c>
      <c r="E87" s="10">
        <v>0.107</v>
      </c>
      <c r="F87" s="8" t="s">
        <v>14</v>
      </c>
      <c r="G87" s="8" t="s">
        <v>15</v>
      </c>
    </row>
    <row r="88" spans="1:7" ht="16" x14ac:dyDescent="0.2">
      <c r="A88" s="8" t="s">
        <v>106</v>
      </c>
      <c r="B88" s="9">
        <v>78000</v>
      </c>
      <c r="C88" s="10">
        <v>0.65300000000000002</v>
      </c>
      <c r="D88" s="10">
        <v>0.22</v>
      </c>
      <c r="E88" s="10">
        <v>0.127</v>
      </c>
      <c r="F88" s="8" t="s">
        <v>19</v>
      </c>
      <c r="G88" s="8" t="s">
        <v>15</v>
      </c>
    </row>
    <row r="89" spans="1:7" ht="16" x14ac:dyDescent="0.2">
      <c r="A89" s="8" t="s">
        <v>107</v>
      </c>
      <c r="B89" s="9">
        <v>85000</v>
      </c>
      <c r="C89" s="10">
        <v>0.63</v>
      </c>
      <c r="D89" s="10">
        <v>0.27600000000000002</v>
      </c>
      <c r="E89" s="10">
        <v>9.4E-2</v>
      </c>
      <c r="F89" s="8" t="s">
        <v>19</v>
      </c>
      <c r="G89" s="8" t="s">
        <v>15</v>
      </c>
    </row>
    <row r="90" spans="1:7" ht="16" x14ac:dyDescent="0.2">
      <c r="A90" s="8" t="s">
        <v>108</v>
      </c>
      <c r="B90" s="9">
        <v>68000</v>
      </c>
      <c r="C90" s="10">
        <v>0.69599999999999995</v>
      </c>
      <c r="D90" s="10">
        <v>0.23499999999999999</v>
      </c>
      <c r="E90" s="10">
        <v>6.9000000000000006E-2</v>
      </c>
      <c r="F90" s="8" t="s">
        <v>19</v>
      </c>
      <c r="G90" s="8" t="s">
        <v>15</v>
      </c>
    </row>
    <row r="91" spans="1:7" ht="16" x14ac:dyDescent="0.2">
      <c r="A91" s="8" t="s">
        <v>109</v>
      </c>
      <c r="B91" s="9">
        <v>149000</v>
      </c>
      <c r="C91" s="10">
        <v>0.71599999999999997</v>
      </c>
      <c r="D91" s="10">
        <v>0.218</v>
      </c>
      <c r="E91" s="10">
        <v>6.7000000000000004E-2</v>
      </c>
      <c r="F91" s="8" t="s">
        <v>19</v>
      </c>
      <c r="G91" s="8" t="s">
        <v>15</v>
      </c>
    </row>
    <row r="92" spans="1:7" ht="16" x14ac:dyDescent="0.2">
      <c r="A92" s="8" t="s">
        <v>110</v>
      </c>
      <c r="B92" s="9">
        <v>113000</v>
      </c>
      <c r="C92" s="10">
        <v>0.76300000000000001</v>
      </c>
      <c r="D92" s="10">
        <v>0.154</v>
      </c>
      <c r="E92" s="10">
        <v>8.3000000000000004E-2</v>
      </c>
      <c r="F92" s="8" t="s">
        <v>19</v>
      </c>
      <c r="G92" s="8" t="s">
        <v>15</v>
      </c>
    </row>
    <row r="93" spans="1:7" ht="16" x14ac:dyDescent="0.2">
      <c r="A93" s="8" t="s">
        <v>111</v>
      </c>
      <c r="B93" s="9">
        <v>56000</v>
      </c>
      <c r="C93" s="10">
        <v>0.77400000000000002</v>
      </c>
      <c r="D93" s="10">
        <v>0.107</v>
      </c>
      <c r="E93" s="10">
        <v>0.11900000000000001</v>
      </c>
      <c r="F93" s="8" t="s">
        <v>14</v>
      </c>
      <c r="G93" s="8" t="s">
        <v>15</v>
      </c>
    </row>
    <row r="94" spans="1:7" ht="16" x14ac:dyDescent="0.2">
      <c r="A94" s="8" t="s">
        <v>112</v>
      </c>
      <c r="B94" s="9">
        <v>127000</v>
      </c>
      <c r="C94" s="10">
        <v>0.63500000000000001</v>
      </c>
      <c r="D94" s="10">
        <v>0.23399999999999999</v>
      </c>
      <c r="E94" s="10">
        <v>0.13</v>
      </c>
      <c r="F94" s="8" t="s">
        <v>19</v>
      </c>
      <c r="G94" s="8" t="s">
        <v>15</v>
      </c>
    </row>
    <row r="95" spans="1:7" ht="16" x14ac:dyDescent="0.2">
      <c r="A95" s="8" t="s">
        <v>113</v>
      </c>
      <c r="B95" s="9">
        <v>84000</v>
      </c>
      <c r="C95" s="10">
        <v>0.70400000000000007</v>
      </c>
      <c r="D95" s="10">
        <v>0.23199999999999998</v>
      </c>
      <c r="E95" s="10">
        <v>6.4000000000000001E-2</v>
      </c>
      <c r="F95" s="8" t="s">
        <v>19</v>
      </c>
      <c r="G95" s="8" t="s">
        <v>15</v>
      </c>
    </row>
    <row r="96" spans="1:7" ht="16" x14ac:dyDescent="0.2">
      <c r="A96" s="8" t="s">
        <v>114</v>
      </c>
      <c r="B96" s="9">
        <v>77000</v>
      </c>
      <c r="C96" s="10">
        <v>0.621</v>
      </c>
      <c r="D96" s="10">
        <v>0.33600000000000002</v>
      </c>
      <c r="E96" s="10">
        <v>4.2999999999999997E-2</v>
      </c>
      <c r="F96" s="8" t="s">
        <v>19</v>
      </c>
      <c r="G96" s="8" t="s">
        <v>15</v>
      </c>
    </row>
    <row r="97" spans="1:7" ht="16" x14ac:dyDescent="0.2">
      <c r="A97" s="8" t="s">
        <v>115</v>
      </c>
      <c r="B97" s="9">
        <v>109000</v>
      </c>
      <c r="C97" s="10">
        <v>0.71299999999999997</v>
      </c>
      <c r="D97" s="10">
        <v>0.25</v>
      </c>
      <c r="E97" s="10">
        <v>3.7000000000000005E-2</v>
      </c>
      <c r="F97" s="8" t="s">
        <v>19</v>
      </c>
      <c r="G97" s="8" t="s">
        <v>15</v>
      </c>
    </row>
    <row r="98" spans="1:7" ht="16" x14ac:dyDescent="0.2">
      <c r="A98" s="8" t="s">
        <v>116</v>
      </c>
      <c r="B98" s="9">
        <v>149000</v>
      </c>
      <c r="C98" s="10">
        <v>0.75800000000000001</v>
      </c>
      <c r="D98" s="10">
        <v>0.19500000000000001</v>
      </c>
      <c r="E98" s="10">
        <v>4.7E-2</v>
      </c>
      <c r="F98" s="8" t="s">
        <v>19</v>
      </c>
      <c r="G98" s="8" t="s">
        <v>15</v>
      </c>
    </row>
    <row r="99" spans="1:7" ht="16" x14ac:dyDescent="0.2">
      <c r="A99" s="8" t="s">
        <v>117</v>
      </c>
      <c r="B99" s="9">
        <v>185000</v>
      </c>
      <c r="C99" s="10">
        <v>0.746</v>
      </c>
      <c r="D99" s="10">
        <v>0.20100000000000001</v>
      </c>
      <c r="E99" s="10">
        <v>5.4000000000000006E-2</v>
      </c>
      <c r="F99" s="8" t="s">
        <v>14</v>
      </c>
      <c r="G99" s="8" t="s">
        <v>15</v>
      </c>
    </row>
    <row r="100" spans="1:7" ht="16" x14ac:dyDescent="0.2">
      <c r="A100" s="8" t="s">
        <v>118</v>
      </c>
      <c r="B100" s="9">
        <v>194000</v>
      </c>
      <c r="C100" s="10">
        <v>0.68799999999999994</v>
      </c>
      <c r="D100" s="10">
        <v>0.29899999999999999</v>
      </c>
      <c r="E100" s="11"/>
      <c r="F100" s="8" t="s">
        <v>19</v>
      </c>
      <c r="G100" s="8" t="s">
        <v>627</v>
      </c>
    </row>
    <row r="101" spans="1:7" ht="16" x14ac:dyDescent="0.2">
      <c r="A101" s="8" t="s">
        <v>119</v>
      </c>
      <c r="B101" s="9">
        <v>146000</v>
      </c>
      <c r="C101" s="10">
        <v>0.72400000000000009</v>
      </c>
      <c r="D101" s="10">
        <v>0.20499999999999999</v>
      </c>
      <c r="E101" s="10">
        <v>7.0999999999999994E-2</v>
      </c>
      <c r="F101" s="8" t="s">
        <v>17</v>
      </c>
      <c r="G101" s="8" t="s">
        <v>15</v>
      </c>
    </row>
    <row r="102" spans="1:7" ht="16" x14ac:dyDescent="0.2">
      <c r="A102" s="8" t="s">
        <v>120</v>
      </c>
      <c r="B102" s="9">
        <v>179000</v>
      </c>
      <c r="C102" s="10">
        <v>0.63700000000000001</v>
      </c>
      <c r="D102" s="10">
        <v>0.27300000000000002</v>
      </c>
      <c r="E102" s="10">
        <v>0.09</v>
      </c>
      <c r="F102" s="8" t="s">
        <v>19</v>
      </c>
      <c r="G102" s="8" t="s">
        <v>15</v>
      </c>
    </row>
    <row r="103" spans="1:7" ht="16" x14ac:dyDescent="0.2">
      <c r="A103" s="8" t="s">
        <v>121</v>
      </c>
      <c r="B103" s="9">
        <v>244000</v>
      </c>
      <c r="C103" s="10">
        <v>0.71900000000000008</v>
      </c>
      <c r="D103" s="10">
        <v>0.22699999999999998</v>
      </c>
      <c r="E103" s="10">
        <v>5.5E-2</v>
      </c>
      <c r="F103" s="8" t="s">
        <v>19</v>
      </c>
      <c r="G103" s="8" t="s">
        <v>15</v>
      </c>
    </row>
    <row r="104" spans="1:7" ht="16" x14ac:dyDescent="0.2">
      <c r="A104" s="8" t="s">
        <v>122</v>
      </c>
      <c r="B104" s="9">
        <v>215000</v>
      </c>
      <c r="C104" s="10">
        <v>0.73499999999999999</v>
      </c>
      <c r="D104" s="10">
        <v>0.20399999999999999</v>
      </c>
      <c r="E104" s="10">
        <v>6.2E-2</v>
      </c>
      <c r="F104" s="8" t="s">
        <v>19</v>
      </c>
      <c r="G104" s="8" t="s">
        <v>15</v>
      </c>
    </row>
    <row r="105" spans="1:7" ht="16" x14ac:dyDescent="0.2">
      <c r="A105" s="8" t="s">
        <v>123</v>
      </c>
      <c r="B105" s="9">
        <v>64000</v>
      </c>
      <c r="C105" s="10">
        <v>0.625</v>
      </c>
      <c r="D105" s="10">
        <v>0.22899999999999998</v>
      </c>
      <c r="E105" s="10">
        <v>0.14599999999999999</v>
      </c>
      <c r="F105" s="8" t="s">
        <v>14</v>
      </c>
      <c r="G105" s="8" t="s">
        <v>15</v>
      </c>
    </row>
    <row r="106" spans="1:7" ht="16" x14ac:dyDescent="0.2">
      <c r="A106" s="8" t="s">
        <v>124</v>
      </c>
      <c r="B106" s="9">
        <v>73000</v>
      </c>
      <c r="C106" s="10">
        <v>0.65099999999999991</v>
      </c>
      <c r="D106" s="10">
        <v>0.30299999999999999</v>
      </c>
      <c r="E106" s="10">
        <v>4.5999999999999999E-2</v>
      </c>
      <c r="F106" s="8" t="s">
        <v>19</v>
      </c>
      <c r="G106" s="8" t="s">
        <v>15</v>
      </c>
    </row>
    <row r="107" spans="1:7" ht="16" x14ac:dyDescent="0.2">
      <c r="A107" s="8" t="s">
        <v>125</v>
      </c>
      <c r="B107" s="9">
        <v>84000</v>
      </c>
      <c r="C107" s="10">
        <v>0.71799999999999997</v>
      </c>
      <c r="D107" s="10">
        <v>0.14499999999999999</v>
      </c>
      <c r="E107" s="10">
        <v>0.13699999999999998</v>
      </c>
      <c r="F107" s="8" t="s">
        <v>17</v>
      </c>
      <c r="G107" s="8" t="s">
        <v>15</v>
      </c>
    </row>
    <row r="108" spans="1:7" ht="16" x14ac:dyDescent="0.2">
      <c r="A108" s="8" t="s">
        <v>126</v>
      </c>
      <c r="B108" s="9">
        <v>68000</v>
      </c>
      <c r="C108" s="10">
        <v>0.64700000000000002</v>
      </c>
      <c r="D108" s="10">
        <v>0.18600000000000003</v>
      </c>
      <c r="E108" s="10">
        <v>0.16699999999999998</v>
      </c>
      <c r="F108" s="8" t="s">
        <v>19</v>
      </c>
      <c r="G108" s="8" t="s">
        <v>15</v>
      </c>
    </row>
    <row r="109" spans="1:7" ht="16" x14ac:dyDescent="0.2">
      <c r="A109" s="8" t="s">
        <v>127</v>
      </c>
      <c r="B109" s="9">
        <v>67000</v>
      </c>
      <c r="C109" s="10">
        <v>0.79</v>
      </c>
      <c r="D109" s="10">
        <v>0.14000000000000001</v>
      </c>
      <c r="E109" s="10">
        <v>7.0000000000000007E-2</v>
      </c>
      <c r="F109" s="8" t="s">
        <v>19</v>
      </c>
      <c r="G109" s="8" t="s">
        <v>15</v>
      </c>
    </row>
    <row r="110" spans="1:7" ht="16" x14ac:dyDescent="0.2">
      <c r="A110" s="8" t="s">
        <v>128</v>
      </c>
      <c r="B110" s="9">
        <v>76000</v>
      </c>
      <c r="C110" s="10">
        <v>0.70200000000000007</v>
      </c>
      <c r="D110" s="10">
        <v>0.20199999999999999</v>
      </c>
      <c r="E110" s="10">
        <v>9.6000000000000002E-2</v>
      </c>
      <c r="F110" s="8" t="s">
        <v>19</v>
      </c>
      <c r="G110" s="8" t="s">
        <v>15</v>
      </c>
    </row>
    <row r="111" spans="1:7" ht="16" x14ac:dyDescent="0.2">
      <c r="A111" s="8" t="s">
        <v>129</v>
      </c>
      <c r="B111" s="9">
        <v>62000</v>
      </c>
      <c r="C111" s="10">
        <v>0.69900000000000007</v>
      </c>
      <c r="D111" s="10">
        <v>0.19399999999999998</v>
      </c>
      <c r="E111" s="10">
        <v>0.10800000000000001</v>
      </c>
      <c r="F111" s="8" t="s">
        <v>14</v>
      </c>
      <c r="G111" s="8" t="s">
        <v>15</v>
      </c>
    </row>
    <row r="112" spans="1:7" ht="16" x14ac:dyDescent="0.2">
      <c r="A112" s="8" t="s">
        <v>130</v>
      </c>
      <c r="B112" s="9">
        <v>81000</v>
      </c>
      <c r="C112" s="10">
        <v>0.67500000000000004</v>
      </c>
      <c r="D112" s="10">
        <v>0.26700000000000002</v>
      </c>
      <c r="E112" s="10">
        <v>5.7999999999999996E-2</v>
      </c>
      <c r="F112" s="8" t="s">
        <v>19</v>
      </c>
      <c r="G112" s="8" t="s">
        <v>15</v>
      </c>
    </row>
    <row r="113" spans="1:7" ht="16" x14ac:dyDescent="0.2">
      <c r="A113" s="8" t="s">
        <v>131</v>
      </c>
      <c r="B113" s="9">
        <v>117000</v>
      </c>
      <c r="C113" s="10">
        <v>0.64400000000000002</v>
      </c>
      <c r="D113" s="10">
        <v>0.20899999999999999</v>
      </c>
      <c r="E113" s="10">
        <v>0.14699999999999999</v>
      </c>
      <c r="F113" s="8" t="s">
        <v>19</v>
      </c>
      <c r="G113" s="8" t="s">
        <v>15</v>
      </c>
    </row>
    <row r="114" spans="1:7" ht="16" x14ac:dyDescent="0.2">
      <c r="A114" s="8" t="s">
        <v>132</v>
      </c>
      <c r="B114" s="9">
        <v>63000</v>
      </c>
      <c r="C114" s="10">
        <v>0.52100000000000002</v>
      </c>
      <c r="D114" s="10">
        <v>0.34</v>
      </c>
      <c r="E114" s="10">
        <v>0.13800000000000001</v>
      </c>
      <c r="F114" s="8" t="s">
        <v>19</v>
      </c>
      <c r="G114" s="8" t="s">
        <v>15</v>
      </c>
    </row>
    <row r="115" spans="1:7" ht="16" x14ac:dyDescent="0.2">
      <c r="A115" s="8" t="s">
        <v>133</v>
      </c>
      <c r="B115" s="9">
        <v>114000</v>
      </c>
      <c r="C115" s="10">
        <v>0.65900000000000003</v>
      </c>
      <c r="D115" s="10">
        <v>0.29399999999999998</v>
      </c>
      <c r="E115" s="10">
        <v>4.7E-2</v>
      </c>
      <c r="F115" s="8" t="s">
        <v>19</v>
      </c>
      <c r="G115" s="8" t="s">
        <v>15</v>
      </c>
    </row>
    <row r="116" spans="1:7" ht="16" x14ac:dyDescent="0.2">
      <c r="A116" s="8" t="s">
        <v>134</v>
      </c>
      <c r="B116" s="9">
        <v>158000</v>
      </c>
      <c r="C116" s="10">
        <v>0.70499999999999996</v>
      </c>
      <c r="D116" s="10">
        <v>0.22699999999999998</v>
      </c>
      <c r="E116" s="10">
        <v>6.8000000000000005E-2</v>
      </c>
      <c r="F116" s="8" t="s">
        <v>19</v>
      </c>
      <c r="G116" s="8" t="s">
        <v>15</v>
      </c>
    </row>
    <row r="117" spans="1:7" ht="16" x14ac:dyDescent="0.2">
      <c r="A117" s="8" t="s">
        <v>135</v>
      </c>
      <c r="B117" s="9">
        <v>667000</v>
      </c>
      <c r="C117" s="10">
        <v>0.77400000000000002</v>
      </c>
      <c r="D117" s="10">
        <v>0.18100000000000002</v>
      </c>
      <c r="E117" s="10">
        <v>4.4000000000000004E-2</v>
      </c>
      <c r="F117" s="8" t="s">
        <v>14</v>
      </c>
      <c r="G117" s="8" t="s">
        <v>15</v>
      </c>
    </row>
    <row r="118" spans="1:7" ht="16" x14ac:dyDescent="0.2">
      <c r="A118" s="8" t="s">
        <v>136</v>
      </c>
      <c r="B118" s="9">
        <v>273000</v>
      </c>
      <c r="C118" s="10">
        <v>0.71499999999999997</v>
      </c>
      <c r="D118" s="10">
        <v>0.22399999999999998</v>
      </c>
      <c r="E118" s="10">
        <v>6.0999999999999999E-2</v>
      </c>
      <c r="F118" s="8" t="s">
        <v>19</v>
      </c>
      <c r="G118" s="8" t="s">
        <v>15</v>
      </c>
    </row>
    <row r="119" spans="1:7" ht="16" x14ac:dyDescent="0.2">
      <c r="A119" s="8" t="s">
        <v>137</v>
      </c>
      <c r="B119" s="9">
        <v>159000</v>
      </c>
      <c r="C119" s="10">
        <v>0.71099999999999997</v>
      </c>
      <c r="D119" s="10">
        <v>0.22600000000000001</v>
      </c>
      <c r="E119" s="10">
        <v>6.3E-2</v>
      </c>
      <c r="F119" s="8" t="s">
        <v>17</v>
      </c>
      <c r="G119" s="8" t="s">
        <v>15</v>
      </c>
    </row>
    <row r="120" spans="1:7" ht="16" x14ac:dyDescent="0.2">
      <c r="A120" s="8" t="s">
        <v>138</v>
      </c>
      <c r="B120" s="9">
        <v>199000</v>
      </c>
      <c r="C120" s="10">
        <v>0.71799999999999997</v>
      </c>
      <c r="D120" s="10">
        <v>0.23199999999999998</v>
      </c>
      <c r="E120" s="10">
        <v>0.05</v>
      </c>
      <c r="F120" s="8" t="s">
        <v>19</v>
      </c>
      <c r="G120" s="8" t="s">
        <v>15</v>
      </c>
    </row>
    <row r="121" spans="1:7" ht="16" x14ac:dyDescent="0.2">
      <c r="A121" s="8" t="s">
        <v>139</v>
      </c>
      <c r="B121" s="9">
        <v>436000</v>
      </c>
      <c r="C121" s="10">
        <v>0.72199999999999998</v>
      </c>
      <c r="D121" s="10">
        <v>0.23499999999999999</v>
      </c>
      <c r="E121" s="10">
        <v>4.2999999999999997E-2</v>
      </c>
      <c r="F121" s="8" t="s">
        <v>19</v>
      </c>
      <c r="G121" s="8" t="s">
        <v>15</v>
      </c>
    </row>
    <row r="122" spans="1:7" ht="16" x14ac:dyDescent="0.2">
      <c r="A122" s="8" t="s">
        <v>140</v>
      </c>
      <c r="B122" s="9">
        <v>148000</v>
      </c>
      <c r="C122" s="10">
        <v>0.72900000000000009</v>
      </c>
      <c r="D122" s="10">
        <v>0.222</v>
      </c>
      <c r="E122" s="10">
        <v>0.05</v>
      </c>
      <c r="F122" s="8" t="s">
        <v>19</v>
      </c>
      <c r="G122" s="8" t="s">
        <v>15</v>
      </c>
    </row>
    <row r="123" spans="1:7" ht="16" x14ac:dyDescent="0.2">
      <c r="A123" s="8" t="s">
        <v>141</v>
      </c>
      <c r="B123" s="9">
        <v>430000</v>
      </c>
      <c r="C123" s="10">
        <v>0.76700000000000002</v>
      </c>
      <c r="D123" s="10">
        <v>0.17499999999999999</v>
      </c>
      <c r="E123" s="10">
        <v>5.7000000000000002E-2</v>
      </c>
      <c r="F123" s="8" t="s">
        <v>14</v>
      </c>
      <c r="G123" s="8" t="s">
        <v>15</v>
      </c>
    </row>
    <row r="124" spans="1:7" ht="16" x14ac:dyDescent="0.2">
      <c r="A124" s="8" t="s">
        <v>143</v>
      </c>
      <c r="B124" s="9">
        <v>384000</v>
      </c>
      <c r="C124" s="10">
        <v>0.72</v>
      </c>
      <c r="D124" s="10">
        <v>0.24199999999999999</v>
      </c>
      <c r="E124" s="10">
        <v>3.7000000000000005E-2</v>
      </c>
      <c r="F124" s="8" t="s">
        <v>19</v>
      </c>
      <c r="G124" s="8" t="s">
        <v>15</v>
      </c>
    </row>
    <row r="125" spans="1:7" ht="16" x14ac:dyDescent="0.2">
      <c r="A125" s="8" t="s">
        <v>144</v>
      </c>
      <c r="B125" s="9">
        <v>246000</v>
      </c>
      <c r="C125" s="10">
        <v>0.74099999999999999</v>
      </c>
      <c r="D125" s="10">
        <v>0.22399999999999998</v>
      </c>
      <c r="E125" s="10">
        <v>3.5000000000000003E-2</v>
      </c>
      <c r="F125" s="8" t="s">
        <v>19</v>
      </c>
      <c r="G125" s="8" t="s">
        <v>15</v>
      </c>
    </row>
    <row r="126" spans="1:7" ht="16" x14ac:dyDescent="0.2">
      <c r="A126" s="8" t="s">
        <v>145</v>
      </c>
      <c r="B126" s="9">
        <v>224000</v>
      </c>
      <c r="C126" s="10">
        <v>0.68200000000000005</v>
      </c>
      <c r="D126" s="10">
        <v>0.24100000000000002</v>
      </c>
      <c r="E126" s="10">
        <v>7.6999999999999999E-2</v>
      </c>
      <c r="F126" s="8" t="s">
        <v>19</v>
      </c>
      <c r="G126" s="8" t="s">
        <v>15</v>
      </c>
    </row>
    <row r="127" spans="1:7" ht="16" x14ac:dyDescent="0.2">
      <c r="A127" s="8" t="s">
        <v>146</v>
      </c>
      <c r="B127" s="9">
        <v>397000</v>
      </c>
      <c r="C127" s="10">
        <v>0.748</v>
      </c>
      <c r="D127" s="10">
        <v>0.19500000000000001</v>
      </c>
      <c r="E127" s="10">
        <v>5.7000000000000002E-2</v>
      </c>
      <c r="F127" s="8" t="s">
        <v>19</v>
      </c>
      <c r="G127" s="8" t="s">
        <v>15</v>
      </c>
    </row>
    <row r="128" spans="1:7" ht="16" x14ac:dyDescent="0.2">
      <c r="A128" s="8" t="s">
        <v>147</v>
      </c>
      <c r="B128" s="9">
        <v>176000</v>
      </c>
      <c r="C128" s="10">
        <v>0.68900000000000006</v>
      </c>
      <c r="D128" s="10">
        <v>0.24199999999999999</v>
      </c>
      <c r="E128" s="10">
        <v>6.8000000000000005E-2</v>
      </c>
      <c r="F128" s="8" t="s">
        <v>19</v>
      </c>
      <c r="G128" s="8" t="s">
        <v>15</v>
      </c>
    </row>
    <row r="129" spans="1:7" ht="16" x14ac:dyDescent="0.2">
      <c r="A129" s="8" t="s">
        <v>148</v>
      </c>
      <c r="B129" s="9">
        <v>145000</v>
      </c>
      <c r="C129" s="10">
        <v>0.74299999999999999</v>
      </c>
      <c r="D129" s="10">
        <v>0.20600000000000002</v>
      </c>
      <c r="E129" s="10">
        <v>0.05</v>
      </c>
      <c r="F129" s="8" t="s">
        <v>14</v>
      </c>
      <c r="G129" s="8" t="s">
        <v>15</v>
      </c>
    </row>
    <row r="130" spans="1:7" ht="16" x14ac:dyDescent="0.2">
      <c r="A130" s="8" t="s">
        <v>149</v>
      </c>
      <c r="B130" s="9">
        <v>95000</v>
      </c>
      <c r="C130" s="10">
        <v>0.68099999999999994</v>
      </c>
      <c r="D130" s="10">
        <v>0.255</v>
      </c>
      <c r="E130" s="10">
        <v>6.4000000000000001E-2</v>
      </c>
      <c r="F130" s="8" t="s">
        <v>19</v>
      </c>
      <c r="G130" s="8" t="s">
        <v>15</v>
      </c>
    </row>
    <row r="131" spans="1:7" ht="16" x14ac:dyDescent="0.2">
      <c r="A131" s="8" t="s">
        <v>150</v>
      </c>
      <c r="B131" s="9">
        <v>91000</v>
      </c>
      <c r="C131" s="10">
        <v>0.67900000000000005</v>
      </c>
      <c r="D131" s="10">
        <v>0.26700000000000002</v>
      </c>
      <c r="E131" s="10">
        <v>5.2999999999999999E-2</v>
      </c>
      <c r="F131" s="8" t="s">
        <v>19</v>
      </c>
      <c r="G131" s="8" t="s">
        <v>15</v>
      </c>
    </row>
    <row r="132" spans="1:7" ht="16" x14ac:dyDescent="0.2">
      <c r="A132" s="8" t="s">
        <v>151</v>
      </c>
      <c r="B132" s="9">
        <v>115000</v>
      </c>
      <c r="C132" s="10">
        <v>0.65700000000000003</v>
      </c>
      <c r="D132" s="10">
        <v>0.26200000000000001</v>
      </c>
      <c r="E132" s="10">
        <v>8.1000000000000003E-2</v>
      </c>
      <c r="F132" s="8" t="s">
        <v>19</v>
      </c>
      <c r="G132" s="8" t="s">
        <v>15</v>
      </c>
    </row>
    <row r="133" spans="1:7" ht="16" x14ac:dyDescent="0.2">
      <c r="A133" s="8" t="s">
        <v>152</v>
      </c>
      <c r="B133" s="9">
        <v>111000</v>
      </c>
      <c r="C133" s="10">
        <v>0.79500000000000004</v>
      </c>
      <c r="D133" s="10">
        <v>0.16899999999999998</v>
      </c>
      <c r="E133" s="10">
        <v>3.6000000000000004E-2</v>
      </c>
      <c r="F133" s="8" t="s">
        <v>19</v>
      </c>
      <c r="G133" s="8" t="s">
        <v>15</v>
      </c>
    </row>
    <row r="134" spans="1:7" ht="16" x14ac:dyDescent="0.2">
      <c r="A134" s="8" t="s">
        <v>153</v>
      </c>
      <c r="B134" s="9">
        <v>176000</v>
      </c>
      <c r="C134" s="10">
        <v>0.68299999999999994</v>
      </c>
      <c r="D134" s="10">
        <v>0.26400000000000001</v>
      </c>
      <c r="E134" s="10">
        <v>5.2999999999999999E-2</v>
      </c>
      <c r="F134" s="8" t="s">
        <v>19</v>
      </c>
      <c r="G134" s="8" t="s">
        <v>15</v>
      </c>
    </row>
    <row r="135" spans="1:7" ht="16" x14ac:dyDescent="0.2">
      <c r="A135" s="8" t="s">
        <v>154</v>
      </c>
      <c r="B135" s="9">
        <v>91000</v>
      </c>
      <c r="C135" s="10">
        <v>0.52800000000000002</v>
      </c>
      <c r="D135" s="10">
        <v>0.10400000000000001</v>
      </c>
      <c r="E135" s="10">
        <v>0.36799999999999999</v>
      </c>
      <c r="F135" s="8" t="s">
        <v>14</v>
      </c>
      <c r="G135" s="8" t="s">
        <v>15</v>
      </c>
    </row>
    <row r="136" spans="1:7" ht="16" x14ac:dyDescent="0.2">
      <c r="A136" s="8" t="s">
        <v>155</v>
      </c>
      <c r="B136" s="9">
        <v>159000</v>
      </c>
      <c r="C136" s="10">
        <v>0.69299999999999995</v>
      </c>
      <c r="D136" s="10">
        <v>0.26899999999999996</v>
      </c>
      <c r="E136" s="10">
        <v>3.7999999999999999E-2</v>
      </c>
      <c r="F136" s="8" t="s">
        <v>19</v>
      </c>
      <c r="G136" s="8" t="s">
        <v>15</v>
      </c>
    </row>
    <row r="137" spans="1:7" ht="16" x14ac:dyDescent="0.2">
      <c r="A137" s="8" t="s">
        <v>156</v>
      </c>
      <c r="B137" s="9">
        <v>104000</v>
      </c>
      <c r="C137" s="10">
        <v>0.66200000000000003</v>
      </c>
      <c r="D137" s="10">
        <v>0.217</v>
      </c>
      <c r="E137" s="10">
        <v>0.121</v>
      </c>
      <c r="F137" s="8" t="s">
        <v>19</v>
      </c>
      <c r="G137" s="8" t="s">
        <v>15</v>
      </c>
    </row>
    <row r="138" spans="1:7" ht="16" x14ac:dyDescent="0.2">
      <c r="A138" s="8" t="s">
        <v>157</v>
      </c>
      <c r="B138" s="9">
        <v>139000</v>
      </c>
      <c r="C138" s="10">
        <v>0.77400000000000002</v>
      </c>
      <c r="D138" s="10">
        <v>0.16300000000000001</v>
      </c>
      <c r="E138" s="10">
        <v>6.3E-2</v>
      </c>
      <c r="F138" s="8" t="s">
        <v>19</v>
      </c>
      <c r="G138" s="8" t="s">
        <v>15</v>
      </c>
    </row>
    <row r="139" spans="1:7" ht="16" x14ac:dyDescent="0.2">
      <c r="A139" s="8" t="s">
        <v>158</v>
      </c>
      <c r="B139" s="9">
        <v>142000</v>
      </c>
      <c r="C139" s="10">
        <v>0.75800000000000001</v>
      </c>
      <c r="D139" s="10">
        <v>0.16600000000000001</v>
      </c>
      <c r="E139" s="10">
        <v>7.5999999999999998E-2</v>
      </c>
      <c r="F139" s="8" t="s">
        <v>19</v>
      </c>
      <c r="G139" s="8" t="s">
        <v>15</v>
      </c>
    </row>
    <row r="140" spans="1:7" ht="16" x14ac:dyDescent="0.2">
      <c r="A140" s="8" t="s">
        <v>159</v>
      </c>
      <c r="B140" s="9">
        <v>191000</v>
      </c>
      <c r="C140" s="10">
        <v>0.69299999999999995</v>
      </c>
      <c r="D140" s="10">
        <v>0.23300000000000001</v>
      </c>
      <c r="E140" s="10">
        <v>7.2999999999999995E-2</v>
      </c>
      <c r="F140" s="8" t="s">
        <v>19</v>
      </c>
      <c r="G140" s="8" t="s">
        <v>15</v>
      </c>
    </row>
    <row r="141" spans="1:7" ht="16" x14ac:dyDescent="0.2">
      <c r="A141" s="8" t="s">
        <v>160</v>
      </c>
      <c r="B141" s="9">
        <v>161000</v>
      </c>
      <c r="C141" s="10">
        <v>0.73099999999999998</v>
      </c>
      <c r="D141" s="10">
        <v>0.22699999999999998</v>
      </c>
      <c r="E141" s="10">
        <v>4.0999999999999995E-2</v>
      </c>
      <c r="F141" s="8" t="s">
        <v>14</v>
      </c>
      <c r="G141" s="8" t="s">
        <v>15</v>
      </c>
    </row>
    <row r="142" spans="1:7" ht="16" x14ac:dyDescent="0.2">
      <c r="A142" s="8" t="s">
        <v>161</v>
      </c>
      <c r="B142" s="9">
        <v>111000</v>
      </c>
      <c r="C142" s="10">
        <v>0.64300000000000002</v>
      </c>
      <c r="D142" s="10">
        <v>0.32100000000000001</v>
      </c>
      <c r="E142" s="10">
        <v>3.6000000000000004E-2</v>
      </c>
      <c r="F142" s="8" t="s">
        <v>19</v>
      </c>
      <c r="G142" s="8" t="s">
        <v>15</v>
      </c>
    </row>
    <row r="143" spans="1:7" ht="16" x14ac:dyDescent="0.2">
      <c r="A143" s="8" t="s">
        <v>162</v>
      </c>
      <c r="B143" s="9">
        <v>105000</v>
      </c>
      <c r="C143" s="10">
        <v>0.748</v>
      </c>
      <c r="D143" s="10">
        <v>0.21299999999999999</v>
      </c>
      <c r="E143" s="10">
        <v>3.9E-2</v>
      </c>
      <c r="F143" s="8" t="s">
        <v>19</v>
      </c>
      <c r="G143" s="8" t="s">
        <v>15</v>
      </c>
    </row>
    <row r="144" spans="1:7" ht="16" x14ac:dyDescent="0.2">
      <c r="A144" s="8" t="s">
        <v>163</v>
      </c>
      <c r="B144" s="9">
        <v>88000</v>
      </c>
      <c r="C144" s="10">
        <v>0.72900000000000009</v>
      </c>
      <c r="D144" s="10">
        <v>0.20300000000000001</v>
      </c>
      <c r="E144" s="10">
        <v>6.8000000000000005E-2</v>
      </c>
      <c r="F144" s="8" t="s">
        <v>19</v>
      </c>
      <c r="G144" s="8" t="s">
        <v>15</v>
      </c>
    </row>
    <row r="145" spans="1:7" ht="16" x14ac:dyDescent="0.2">
      <c r="A145" s="8" t="s">
        <v>164</v>
      </c>
      <c r="B145" s="9">
        <v>125000</v>
      </c>
      <c r="C145" s="10">
        <v>0.7659999999999999</v>
      </c>
      <c r="D145" s="10">
        <v>0.19699999999999998</v>
      </c>
      <c r="E145" s="10">
        <v>3.7000000000000005E-2</v>
      </c>
      <c r="F145" s="8" t="s">
        <v>19</v>
      </c>
      <c r="G145" s="8" t="s">
        <v>15</v>
      </c>
    </row>
    <row r="146" spans="1:7" ht="16" x14ac:dyDescent="0.2">
      <c r="A146" s="8" t="s">
        <v>165</v>
      </c>
      <c r="B146" s="9">
        <v>64000</v>
      </c>
      <c r="C146" s="10">
        <v>0.60799999999999998</v>
      </c>
      <c r="D146" s="10">
        <v>0.39200000000000002</v>
      </c>
      <c r="E146" s="11"/>
      <c r="F146" s="8" t="s">
        <v>19</v>
      </c>
      <c r="G146" s="8" t="s">
        <v>15</v>
      </c>
    </row>
    <row r="147" spans="1:7" ht="16" x14ac:dyDescent="0.2">
      <c r="A147" s="8" t="s">
        <v>166</v>
      </c>
      <c r="B147" s="9">
        <v>219000</v>
      </c>
      <c r="C147" s="10">
        <v>0.80500000000000005</v>
      </c>
      <c r="D147" s="10">
        <v>0.16200000000000001</v>
      </c>
      <c r="E147" s="10">
        <v>3.4000000000000002E-2</v>
      </c>
      <c r="F147" s="8" t="s">
        <v>14</v>
      </c>
      <c r="G147" s="8" t="s">
        <v>15</v>
      </c>
    </row>
    <row r="148" spans="1:7" ht="16" x14ac:dyDescent="0.2">
      <c r="A148" s="8" t="s">
        <v>167</v>
      </c>
      <c r="B148" s="9">
        <v>89000</v>
      </c>
      <c r="C148" s="10">
        <v>0.74400000000000011</v>
      </c>
      <c r="D148" s="10">
        <v>0.24100000000000002</v>
      </c>
      <c r="E148" s="11"/>
      <c r="F148" s="8" t="s">
        <v>19</v>
      </c>
      <c r="G148" s="8" t="s">
        <v>627</v>
      </c>
    </row>
    <row r="149" spans="1:7" ht="16" x14ac:dyDescent="0.2">
      <c r="A149" s="8" t="s">
        <v>168</v>
      </c>
      <c r="B149" s="9">
        <v>138000</v>
      </c>
      <c r="C149" s="10">
        <v>0.68299999999999994</v>
      </c>
      <c r="D149" s="10">
        <v>0.255</v>
      </c>
      <c r="E149" s="10">
        <v>6.3E-2</v>
      </c>
      <c r="F149" s="8" t="s">
        <v>19</v>
      </c>
      <c r="G149" s="8" t="s">
        <v>15</v>
      </c>
    </row>
    <row r="150" spans="1:7" ht="16" x14ac:dyDescent="0.2">
      <c r="A150" s="8" t="s">
        <v>169</v>
      </c>
      <c r="B150" s="9">
        <v>109000</v>
      </c>
      <c r="C150" s="10">
        <v>0.65599999999999992</v>
      </c>
      <c r="D150" s="10">
        <v>0.252</v>
      </c>
      <c r="E150" s="10">
        <v>9.1999999999999998E-2</v>
      </c>
      <c r="F150" s="8" t="s">
        <v>19</v>
      </c>
      <c r="G150" s="8" t="s">
        <v>15</v>
      </c>
    </row>
    <row r="151" spans="1:7" ht="16" x14ac:dyDescent="0.2">
      <c r="A151" s="8" t="s">
        <v>171</v>
      </c>
      <c r="B151" s="9">
        <v>184000</v>
      </c>
      <c r="C151" s="10">
        <v>0.66200000000000003</v>
      </c>
      <c r="D151" s="10">
        <v>0.28800000000000003</v>
      </c>
      <c r="E151" s="10">
        <v>0.05</v>
      </c>
      <c r="F151" s="8" t="s">
        <v>19</v>
      </c>
      <c r="G151" s="8" t="s">
        <v>15</v>
      </c>
    </row>
    <row r="152" spans="1:7" ht="16" x14ac:dyDescent="0.2">
      <c r="A152" s="8" t="s">
        <v>172</v>
      </c>
      <c r="B152" s="9">
        <v>294000</v>
      </c>
      <c r="C152" s="10">
        <v>0.70900000000000007</v>
      </c>
      <c r="D152" s="10">
        <v>0.26600000000000001</v>
      </c>
      <c r="E152" s="10">
        <v>2.5000000000000001E-2</v>
      </c>
      <c r="F152" s="8" t="s">
        <v>19</v>
      </c>
      <c r="G152" s="8" t="s">
        <v>15</v>
      </c>
    </row>
    <row r="153" spans="1:7" ht="16" x14ac:dyDescent="0.2">
      <c r="A153" s="8" t="s">
        <v>173</v>
      </c>
      <c r="B153" s="9">
        <v>61000</v>
      </c>
      <c r="C153" s="10">
        <v>0.69599999999999995</v>
      </c>
      <c r="D153" s="10">
        <v>0.185</v>
      </c>
      <c r="E153" s="10">
        <v>0.12</v>
      </c>
      <c r="F153" s="8" t="s">
        <v>14</v>
      </c>
      <c r="G153" s="8" t="s">
        <v>15</v>
      </c>
    </row>
    <row r="154" spans="1:7" ht="16" x14ac:dyDescent="0.2">
      <c r="A154" s="8" t="s">
        <v>174</v>
      </c>
      <c r="B154" s="9">
        <v>230000</v>
      </c>
      <c r="C154" s="10">
        <v>0.65900000000000003</v>
      </c>
      <c r="D154" s="10">
        <v>0.22500000000000001</v>
      </c>
      <c r="E154" s="10">
        <v>0.11599999999999999</v>
      </c>
      <c r="F154" s="8" t="s">
        <v>19</v>
      </c>
      <c r="G154" s="8" t="s">
        <v>15</v>
      </c>
    </row>
    <row r="155" spans="1:7" ht="16" x14ac:dyDescent="0.2">
      <c r="A155" s="8" t="s">
        <v>175</v>
      </c>
      <c r="B155" s="9">
        <v>55000</v>
      </c>
      <c r="C155" s="10">
        <v>0.55399999999999994</v>
      </c>
      <c r="D155" s="10">
        <v>0.39799999999999996</v>
      </c>
      <c r="E155" s="10">
        <v>4.8000000000000001E-2</v>
      </c>
      <c r="F155" s="8" t="s">
        <v>19</v>
      </c>
      <c r="G155" s="8" t="s">
        <v>15</v>
      </c>
    </row>
    <row r="156" spans="1:7" ht="16" x14ac:dyDescent="0.2">
      <c r="A156" s="8" t="s">
        <v>176</v>
      </c>
      <c r="B156" s="9">
        <v>90000</v>
      </c>
      <c r="C156" s="10">
        <v>0.752</v>
      </c>
      <c r="D156" s="10">
        <v>0.16300000000000001</v>
      </c>
      <c r="E156" s="10">
        <v>8.5000000000000006E-2</v>
      </c>
      <c r="F156" s="8" t="s">
        <v>19</v>
      </c>
      <c r="G156" s="8" t="s">
        <v>15</v>
      </c>
    </row>
    <row r="157" spans="1:7" ht="16" x14ac:dyDescent="0.2">
      <c r="A157" s="8" t="s">
        <v>177</v>
      </c>
      <c r="B157" s="9">
        <v>173000</v>
      </c>
      <c r="C157" s="10">
        <v>0.61799999999999999</v>
      </c>
      <c r="D157" s="10">
        <v>0.251</v>
      </c>
      <c r="E157" s="10">
        <v>0.13100000000000001</v>
      </c>
      <c r="F157" s="8" t="s">
        <v>19</v>
      </c>
      <c r="G157" s="8" t="s">
        <v>15</v>
      </c>
    </row>
    <row r="158" spans="1:7" ht="16" x14ac:dyDescent="0.2">
      <c r="A158" s="8" t="s">
        <v>178</v>
      </c>
      <c r="B158" s="9">
        <v>61000</v>
      </c>
      <c r="C158" s="10">
        <v>0.66299999999999992</v>
      </c>
      <c r="D158" s="10">
        <v>0.27200000000000002</v>
      </c>
      <c r="E158" s="10">
        <v>6.5000000000000002E-2</v>
      </c>
      <c r="F158" s="8" t="s">
        <v>19</v>
      </c>
      <c r="G158" s="8" t="s">
        <v>15</v>
      </c>
    </row>
    <row r="159" spans="1:7" ht="16" x14ac:dyDescent="0.2">
      <c r="A159" s="8" t="s">
        <v>179</v>
      </c>
      <c r="B159" s="9">
        <v>170000</v>
      </c>
      <c r="C159" s="10">
        <v>0.7</v>
      </c>
      <c r="D159" s="10">
        <v>0.14599999999999999</v>
      </c>
      <c r="E159" s="10">
        <v>0.154</v>
      </c>
      <c r="F159" s="8" t="s">
        <v>14</v>
      </c>
      <c r="G159" s="8" t="s">
        <v>15</v>
      </c>
    </row>
    <row r="160" spans="1:7" ht="16" x14ac:dyDescent="0.2">
      <c r="A160" s="8" t="s">
        <v>180</v>
      </c>
      <c r="B160" s="9">
        <v>124000</v>
      </c>
      <c r="C160" s="10">
        <v>0.54299999999999993</v>
      </c>
      <c r="D160" s="10">
        <v>0.26300000000000001</v>
      </c>
      <c r="E160" s="10">
        <v>0.19399999999999998</v>
      </c>
      <c r="F160" s="8" t="s">
        <v>19</v>
      </c>
      <c r="G160" s="8" t="s">
        <v>15</v>
      </c>
    </row>
    <row r="161" spans="1:7" ht="16" x14ac:dyDescent="0.2">
      <c r="A161" s="8" t="s">
        <v>181</v>
      </c>
      <c r="B161" s="9">
        <v>164000</v>
      </c>
      <c r="C161" s="10">
        <v>0.69599999999999995</v>
      </c>
      <c r="D161" s="10">
        <v>0.109</v>
      </c>
      <c r="E161" s="10">
        <v>0.19399999999999998</v>
      </c>
      <c r="F161" s="8" t="s">
        <v>19</v>
      </c>
      <c r="G161" s="8" t="s">
        <v>15</v>
      </c>
    </row>
    <row r="162" spans="1:7" ht="16" x14ac:dyDescent="0.2">
      <c r="A162" s="8" t="s">
        <v>182</v>
      </c>
      <c r="B162" s="9">
        <v>68000</v>
      </c>
      <c r="C162" s="10">
        <v>0.63700000000000001</v>
      </c>
      <c r="D162" s="10">
        <v>0.22500000000000001</v>
      </c>
      <c r="E162" s="10">
        <v>0.13699999999999998</v>
      </c>
      <c r="F162" s="8" t="s">
        <v>19</v>
      </c>
      <c r="G162" s="8" t="s">
        <v>15</v>
      </c>
    </row>
    <row r="163" spans="1:7" ht="16" x14ac:dyDescent="0.2">
      <c r="A163" s="8" t="s">
        <v>183</v>
      </c>
      <c r="B163" s="9">
        <v>304000</v>
      </c>
      <c r="C163" s="10">
        <v>0.7</v>
      </c>
      <c r="D163" s="10">
        <v>0.24299999999999999</v>
      </c>
      <c r="E163" s="10">
        <v>5.7000000000000002E-2</v>
      </c>
      <c r="F163" s="8" t="s">
        <v>19</v>
      </c>
      <c r="G163" s="8" t="s">
        <v>15</v>
      </c>
    </row>
    <row r="164" spans="1:7" ht="16" x14ac:dyDescent="0.2">
      <c r="A164" s="8" t="s">
        <v>184</v>
      </c>
      <c r="B164" s="9">
        <v>286000</v>
      </c>
      <c r="C164" s="10">
        <v>0.7340000000000001</v>
      </c>
      <c r="D164" s="10">
        <v>0.20699999999999999</v>
      </c>
      <c r="E164" s="10">
        <v>5.7999999999999996E-2</v>
      </c>
      <c r="F164" s="8" t="s">
        <v>19</v>
      </c>
      <c r="G164" s="8" t="s">
        <v>15</v>
      </c>
    </row>
    <row r="165" spans="1:7" ht="16" x14ac:dyDescent="0.2">
      <c r="A165" s="8" t="s">
        <v>185</v>
      </c>
      <c r="B165" s="9">
        <v>506000</v>
      </c>
      <c r="C165" s="10">
        <v>0.71200000000000008</v>
      </c>
      <c r="D165" s="10">
        <v>0.24199999999999999</v>
      </c>
      <c r="E165" s="10">
        <v>4.5999999999999999E-2</v>
      </c>
      <c r="F165" s="8" t="s">
        <v>14</v>
      </c>
      <c r="G165" s="8" t="s">
        <v>15</v>
      </c>
    </row>
    <row r="166" spans="1:7" ht="16" x14ac:dyDescent="0.2">
      <c r="A166" s="8" t="s">
        <v>186</v>
      </c>
      <c r="B166" s="9">
        <v>135000</v>
      </c>
      <c r="C166" s="10">
        <v>0.627</v>
      </c>
      <c r="D166" s="10">
        <v>0.158</v>
      </c>
      <c r="E166" s="10">
        <v>0.215</v>
      </c>
      <c r="F166" s="8" t="s">
        <v>19</v>
      </c>
      <c r="G166" s="8" t="s">
        <v>15</v>
      </c>
    </row>
    <row r="167" spans="1:7" ht="16" x14ac:dyDescent="0.2">
      <c r="A167" s="8" t="s">
        <v>187</v>
      </c>
      <c r="B167" s="9">
        <v>115000</v>
      </c>
      <c r="C167" s="10">
        <v>0.68200000000000005</v>
      </c>
      <c r="D167" s="10">
        <v>0.23699999999999999</v>
      </c>
      <c r="E167" s="10">
        <v>8.1000000000000003E-2</v>
      </c>
      <c r="F167" s="8" t="s">
        <v>19</v>
      </c>
      <c r="G167" s="8" t="s">
        <v>15</v>
      </c>
    </row>
    <row r="168" spans="1:7" ht="16" x14ac:dyDescent="0.2">
      <c r="A168" s="8" t="s">
        <v>188</v>
      </c>
      <c r="B168" s="9">
        <v>114000</v>
      </c>
      <c r="C168" s="10">
        <v>0.69599999999999995</v>
      </c>
      <c r="D168" s="10">
        <v>0.222</v>
      </c>
      <c r="E168" s="10">
        <v>8.199999999999999E-2</v>
      </c>
      <c r="F168" s="8" t="s">
        <v>19</v>
      </c>
      <c r="G168" s="8" t="s">
        <v>15</v>
      </c>
    </row>
    <row r="169" spans="1:7" ht="16" x14ac:dyDescent="0.2">
      <c r="A169" s="8" t="s">
        <v>189</v>
      </c>
      <c r="B169" s="9">
        <v>151000</v>
      </c>
      <c r="C169" s="10">
        <v>0.63400000000000001</v>
      </c>
      <c r="D169" s="10">
        <v>0.28199999999999997</v>
      </c>
      <c r="E169" s="10">
        <v>8.4000000000000005E-2</v>
      </c>
      <c r="F169" s="8" t="s">
        <v>19</v>
      </c>
      <c r="G169" s="8" t="s">
        <v>15</v>
      </c>
    </row>
    <row r="170" spans="1:7" ht="16" x14ac:dyDescent="0.2">
      <c r="A170" s="8" t="s">
        <v>190</v>
      </c>
      <c r="B170" s="9">
        <v>324000</v>
      </c>
      <c r="C170" s="10">
        <v>0.73</v>
      </c>
      <c r="D170" s="10">
        <v>0.23600000000000002</v>
      </c>
      <c r="E170" s="10">
        <v>3.5000000000000003E-2</v>
      </c>
      <c r="F170" s="8" t="s">
        <v>19</v>
      </c>
      <c r="G170" s="8" t="s">
        <v>15</v>
      </c>
    </row>
    <row r="171" spans="1:7" ht="16" x14ac:dyDescent="0.2">
      <c r="A171" s="8" t="s">
        <v>191</v>
      </c>
      <c r="B171" s="9">
        <v>178000</v>
      </c>
      <c r="C171" s="10">
        <v>0.76300000000000001</v>
      </c>
      <c r="D171" s="10">
        <v>0.14300000000000002</v>
      </c>
      <c r="E171" s="10">
        <v>9.4E-2</v>
      </c>
      <c r="F171" s="8" t="s">
        <v>14</v>
      </c>
      <c r="G171" s="8" t="s">
        <v>15</v>
      </c>
    </row>
    <row r="172" spans="1:7" ht="16" x14ac:dyDescent="0.2">
      <c r="A172" s="8" t="s">
        <v>192</v>
      </c>
      <c r="B172" s="9">
        <v>178000</v>
      </c>
      <c r="C172" s="10">
        <v>0.60699999999999998</v>
      </c>
      <c r="D172" s="10">
        <v>0.255</v>
      </c>
      <c r="E172" s="10">
        <v>0.13900000000000001</v>
      </c>
      <c r="F172" s="8" t="s">
        <v>19</v>
      </c>
      <c r="G172" s="8" t="s">
        <v>15</v>
      </c>
    </row>
    <row r="173" spans="1:7" ht="16" x14ac:dyDescent="0.2">
      <c r="A173" s="8" t="s">
        <v>193</v>
      </c>
      <c r="B173" s="9">
        <v>101000</v>
      </c>
      <c r="C173" s="10">
        <v>0.61899999999999999</v>
      </c>
      <c r="D173" s="10">
        <v>0.14300000000000002</v>
      </c>
      <c r="E173" s="10">
        <v>0.23800000000000002</v>
      </c>
      <c r="F173" s="8" t="s">
        <v>19</v>
      </c>
      <c r="G173" s="8" t="s">
        <v>15</v>
      </c>
    </row>
    <row r="174" spans="1:7" ht="16" x14ac:dyDescent="0.2">
      <c r="A174" s="8" t="s">
        <v>194</v>
      </c>
      <c r="B174" s="9">
        <v>97000</v>
      </c>
      <c r="C174" s="10">
        <v>0.69200000000000006</v>
      </c>
      <c r="D174" s="10">
        <v>0.253</v>
      </c>
      <c r="E174" s="10">
        <v>5.5E-2</v>
      </c>
      <c r="F174" s="8" t="s">
        <v>19</v>
      </c>
      <c r="G174" s="8" t="s">
        <v>15</v>
      </c>
    </row>
    <row r="175" spans="1:7" ht="16" x14ac:dyDescent="0.2">
      <c r="A175" s="8" t="s">
        <v>195</v>
      </c>
      <c r="B175" s="9">
        <v>209000</v>
      </c>
      <c r="C175" s="10">
        <v>0.69299999999999995</v>
      </c>
      <c r="D175" s="10">
        <v>0.23</v>
      </c>
      <c r="E175" s="10">
        <v>7.6999999999999999E-2</v>
      </c>
      <c r="F175" s="8" t="s">
        <v>19</v>
      </c>
      <c r="G175" s="8" t="s">
        <v>15</v>
      </c>
    </row>
    <row r="176" spans="1:7" ht="16" x14ac:dyDescent="0.2">
      <c r="A176" s="8" t="s">
        <v>196</v>
      </c>
      <c r="B176" s="9">
        <v>186000</v>
      </c>
      <c r="C176" s="10">
        <v>0.76800000000000002</v>
      </c>
      <c r="D176" s="10">
        <v>0.14300000000000002</v>
      </c>
      <c r="E176" s="10">
        <v>8.900000000000001E-2</v>
      </c>
      <c r="F176" s="8" t="s">
        <v>19</v>
      </c>
      <c r="G176" s="8" t="s">
        <v>15</v>
      </c>
    </row>
    <row r="177" spans="1:7" ht="16" x14ac:dyDescent="0.2">
      <c r="A177" s="8" t="s">
        <v>197</v>
      </c>
      <c r="B177" s="9">
        <v>42000</v>
      </c>
      <c r="C177" s="10">
        <v>0.52400000000000002</v>
      </c>
      <c r="D177" s="10">
        <v>0.159</v>
      </c>
      <c r="E177" s="10">
        <v>0.317</v>
      </c>
      <c r="F177" s="8" t="s">
        <v>14</v>
      </c>
      <c r="G177" s="8" t="s">
        <v>15</v>
      </c>
    </row>
    <row r="178" spans="1:7" ht="16" x14ac:dyDescent="0.2">
      <c r="A178" s="8" t="s">
        <v>198</v>
      </c>
      <c r="B178" s="9">
        <v>30000</v>
      </c>
      <c r="C178" s="10">
        <v>0.46700000000000003</v>
      </c>
      <c r="D178" s="10">
        <v>0.24399999999999999</v>
      </c>
      <c r="E178" s="10">
        <v>0.28899999999999998</v>
      </c>
      <c r="F178" s="8" t="s">
        <v>19</v>
      </c>
      <c r="G178" s="8" t="s">
        <v>15</v>
      </c>
    </row>
    <row r="179" spans="1:7" ht="16" x14ac:dyDescent="0.2">
      <c r="A179" s="8" t="s">
        <v>199</v>
      </c>
      <c r="B179" s="9">
        <v>31000</v>
      </c>
      <c r="C179" s="10">
        <v>0.6</v>
      </c>
      <c r="D179" s="10">
        <v>0.24399999999999999</v>
      </c>
      <c r="E179" s="10">
        <v>0.156</v>
      </c>
      <c r="F179" s="8" t="s">
        <v>19</v>
      </c>
      <c r="G179" s="8" t="s">
        <v>15</v>
      </c>
    </row>
    <row r="180" spans="1:7" ht="16" x14ac:dyDescent="0.2">
      <c r="A180" s="8" t="s">
        <v>200</v>
      </c>
      <c r="B180" s="9">
        <v>20000</v>
      </c>
      <c r="C180" s="10">
        <v>0.76700000000000002</v>
      </c>
      <c r="D180" s="10">
        <v>0.1</v>
      </c>
      <c r="E180" s="10">
        <v>0.13300000000000001</v>
      </c>
      <c r="F180" s="8" t="s">
        <v>19</v>
      </c>
      <c r="G180" s="8" t="s">
        <v>15</v>
      </c>
    </row>
    <row r="181" spans="1:7" ht="16" x14ac:dyDescent="0.2">
      <c r="A181" s="8" t="s">
        <v>201</v>
      </c>
      <c r="B181" s="9">
        <v>44000</v>
      </c>
      <c r="C181" s="10">
        <v>0.78799999999999992</v>
      </c>
      <c r="D181" s="10">
        <v>0.121</v>
      </c>
      <c r="E181" s="10">
        <v>9.0999999999999998E-2</v>
      </c>
      <c r="F181" s="8" t="s">
        <v>19</v>
      </c>
      <c r="G181" s="8" t="s">
        <v>15</v>
      </c>
    </row>
    <row r="182" spans="1:7" ht="16" x14ac:dyDescent="0.2">
      <c r="A182" s="8" t="s">
        <v>202</v>
      </c>
      <c r="B182" s="9">
        <v>32000</v>
      </c>
      <c r="C182" s="10">
        <v>0.56299999999999994</v>
      </c>
      <c r="D182" s="10">
        <v>0.27100000000000002</v>
      </c>
      <c r="E182" s="10">
        <v>0.16699999999999998</v>
      </c>
      <c r="F182" s="8" t="s">
        <v>19</v>
      </c>
      <c r="G182" s="8" t="s">
        <v>15</v>
      </c>
    </row>
    <row r="183" spans="1:7" ht="16" x14ac:dyDescent="0.2">
      <c r="A183" s="8" t="s">
        <v>203</v>
      </c>
      <c r="B183" s="9">
        <v>375000</v>
      </c>
      <c r="C183" s="10">
        <v>0.78099999999999992</v>
      </c>
      <c r="D183" s="10">
        <v>0.14800000000000002</v>
      </c>
      <c r="E183" s="10">
        <v>7.0999999999999994E-2</v>
      </c>
      <c r="F183" s="8" t="s">
        <v>14</v>
      </c>
      <c r="G183" s="8" t="s">
        <v>15</v>
      </c>
    </row>
    <row r="184" spans="1:7" ht="16" x14ac:dyDescent="0.2">
      <c r="A184" s="8" t="s">
        <v>204</v>
      </c>
      <c r="B184" s="9">
        <v>117000</v>
      </c>
      <c r="C184" s="10">
        <v>0.66500000000000004</v>
      </c>
      <c r="D184" s="10">
        <v>0.22699999999999998</v>
      </c>
      <c r="E184" s="10">
        <v>0.10800000000000001</v>
      </c>
      <c r="F184" s="8" t="s">
        <v>19</v>
      </c>
      <c r="G184" s="8" t="s">
        <v>15</v>
      </c>
    </row>
    <row r="185" spans="1:7" ht="16" x14ac:dyDescent="0.2">
      <c r="A185" s="8" t="s">
        <v>205</v>
      </c>
      <c r="B185" s="9">
        <v>251000</v>
      </c>
      <c r="C185" s="10">
        <v>0.73799999999999999</v>
      </c>
      <c r="D185" s="10">
        <v>0.183</v>
      </c>
      <c r="E185" s="10">
        <v>7.9000000000000001E-2</v>
      </c>
      <c r="F185" s="8" t="s">
        <v>19</v>
      </c>
      <c r="G185" s="8" t="s">
        <v>15</v>
      </c>
    </row>
    <row r="186" spans="1:7" ht="16" x14ac:dyDescent="0.2">
      <c r="A186" s="8" t="s">
        <v>206</v>
      </c>
      <c r="B186" s="9">
        <v>242000</v>
      </c>
      <c r="C186" s="10">
        <v>0.73</v>
      </c>
      <c r="D186" s="10">
        <v>0.19600000000000001</v>
      </c>
      <c r="E186" s="10">
        <v>7.400000000000001E-2</v>
      </c>
      <c r="F186" s="8" t="s">
        <v>19</v>
      </c>
      <c r="G186" s="8" t="s">
        <v>15</v>
      </c>
    </row>
    <row r="187" spans="1:7" ht="16" x14ac:dyDescent="0.2">
      <c r="A187" s="8" t="s">
        <v>207</v>
      </c>
      <c r="B187" s="9">
        <v>334000</v>
      </c>
      <c r="C187" s="10">
        <v>0.71799999999999997</v>
      </c>
      <c r="D187" s="10">
        <v>0.20800000000000002</v>
      </c>
      <c r="E187" s="10">
        <v>7.400000000000001E-2</v>
      </c>
      <c r="F187" s="8" t="s">
        <v>19</v>
      </c>
      <c r="G187" s="8" t="s">
        <v>15</v>
      </c>
    </row>
    <row r="188" spans="1:7" ht="16" x14ac:dyDescent="0.2">
      <c r="A188" s="8" t="s">
        <v>208</v>
      </c>
      <c r="B188" s="9">
        <v>320000</v>
      </c>
      <c r="C188" s="10">
        <v>0.71799999999999997</v>
      </c>
      <c r="D188" s="10">
        <v>0.23300000000000001</v>
      </c>
      <c r="E188" s="10">
        <v>0.05</v>
      </c>
      <c r="F188" s="8" t="s">
        <v>19</v>
      </c>
      <c r="G188" s="8" t="s">
        <v>15</v>
      </c>
    </row>
    <row r="189" spans="1:7" ht="16" x14ac:dyDescent="0.2">
      <c r="A189" s="8" t="s">
        <v>209</v>
      </c>
      <c r="B189" s="9">
        <v>121000</v>
      </c>
      <c r="C189" s="10">
        <v>0.72699999999999998</v>
      </c>
      <c r="D189" s="10">
        <v>0.21899999999999997</v>
      </c>
      <c r="E189" s="10">
        <v>5.5E-2</v>
      </c>
      <c r="F189" s="8" t="s">
        <v>14</v>
      </c>
      <c r="G189" s="8" t="s">
        <v>15</v>
      </c>
    </row>
    <row r="190" spans="1:7" ht="16" x14ac:dyDescent="0.2">
      <c r="A190" s="8" t="s">
        <v>210</v>
      </c>
      <c r="B190" s="9">
        <v>58000</v>
      </c>
      <c r="C190" s="10">
        <v>0.73599999999999999</v>
      </c>
      <c r="D190" s="10">
        <v>0.19500000000000001</v>
      </c>
      <c r="E190" s="10">
        <v>6.9000000000000006E-2</v>
      </c>
      <c r="F190" s="8" t="s">
        <v>19</v>
      </c>
      <c r="G190" s="8" t="s">
        <v>15</v>
      </c>
    </row>
    <row r="191" spans="1:7" ht="16" x14ac:dyDescent="0.2">
      <c r="A191" s="8" t="s">
        <v>211</v>
      </c>
      <c r="B191" s="9">
        <v>90000</v>
      </c>
      <c r="C191" s="10">
        <v>0.60299999999999998</v>
      </c>
      <c r="D191" s="10">
        <v>0.25700000000000001</v>
      </c>
      <c r="E191" s="10">
        <v>0.14000000000000001</v>
      </c>
      <c r="F191" s="8" t="s">
        <v>19</v>
      </c>
      <c r="G191" s="8" t="s">
        <v>15</v>
      </c>
    </row>
    <row r="192" spans="1:7" ht="16" x14ac:dyDescent="0.2">
      <c r="A192" s="8" t="s">
        <v>212</v>
      </c>
      <c r="B192" s="9">
        <v>134000</v>
      </c>
      <c r="C192" s="10">
        <v>0.72599999999999998</v>
      </c>
      <c r="D192" s="10">
        <v>0.18899999999999997</v>
      </c>
      <c r="E192" s="10">
        <v>8.5000000000000006E-2</v>
      </c>
      <c r="F192" s="8" t="s">
        <v>19</v>
      </c>
      <c r="G192" s="8" t="s">
        <v>15</v>
      </c>
    </row>
    <row r="193" spans="1:7" ht="16" x14ac:dyDescent="0.2">
      <c r="A193" s="8" t="s">
        <v>213</v>
      </c>
      <c r="B193" s="9">
        <v>188000</v>
      </c>
      <c r="C193" s="10">
        <v>0.69400000000000006</v>
      </c>
      <c r="D193" s="10">
        <v>0.26400000000000001</v>
      </c>
      <c r="E193" s="10">
        <v>4.2000000000000003E-2</v>
      </c>
      <c r="F193" s="8" t="s">
        <v>19</v>
      </c>
      <c r="G193" s="8" t="s">
        <v>15</v>
      </c>
    </row>
    <row r="194" spans="1:7" ht="16" x14ac:dyDescent="0.2">
      <c r="A194" s="8" t="s">
        <v>214</v>
      </c>
      <c r="B194" s="9">
        <v>146000</v>
      </c>
      <c r="C194" s="10">
        <v>0.70799999999999996</v>
      </c>
      <c r="D194" s="10">
        <v>0.20800000000000002</v>
      </c>
      <c r="E194" s="10">
        <v>8.4000000000000005E-2</v>
      </c>
      <c r="F194" s="8" t="s">
        <v>19</v>
      </c>
      <c r="G194" s="8" t="s">
        <v>15</v>
      </c>
    </row>
    <row r="195" spans="1:7" ht="16" x14ac:dyDescent="0.2">
      <c r="A195" s="8" t="s">
        <v>215</v>
      </c>
      <c r="B195" s="9">
        <v>92000</v>
      </c>
      <c r="C195" s="10">
        <v>0.69099999999999995</v>
      </c>
      <c r="D195" s="10">
        <v>0.23699999999999999</v>
      </c>
      <c r="E195" s="10">
        <v>7.2000000000000008E-2</v>
      </c>
      <c r="F195" s="8" t="s">
        <v>14</v>
      </c>
      <c r="G195" s="8" t="s">
        <v>15</v>
      </c>
    </row>
    <row r="196" spans="1:7" ht="16" x14ac:dyDescent="0.2">
      <c r="A196" s="8" t="s">
        <v>216</v>
      </c>
      <c r="B196" s="9">
        <v>137000</v>
      </c>
      <c r="C196" s="10">
        <v>0.66500000000000004</v>
      </c>
      <c r="D196" s="10">
        <v>0.26100000000000001</v>
      </c>
      <c r="E196" s="10">
        <v>7.400000000000001E-2</v>
      </c>
      <c r="F196" s="8" t="s">
        <v>19</v>
      </c>
      <c r="G196" s="8" t="s">
        <v>15</v>
      </c>
    </row>
    <row r="197" spans="1:7" ht="16" x14ac:dyDescent="0.2">
      <c r="A197" s="8" t="s">
        <v>217</v>
      </c>
      <c r="B197" s="9">
        <v>140000</v>
      </c>
      <c r="C197" s="10">
        <v>0.67900000000000005</v>
      </c>
      <c r="D197" s="10">
        <v>0.215</v>
      </c>
      <c r="E197" s="10">
        <v>0.105</v>
      </c>
      <c r="F197" s="8" t="s">
        <v>19</v>
      </c>
      <c r="G197" s="8" t="s">
        <v>15</v>
      </c>
    </row>
    <row r="198" spans="1:7" ht="16" x14ac:dyDescent="0.2">
      <c r="A198" s="8" t="s">
        <v>218</v>
      </c>
      <c r="B198" s="9">
        <v>137000</v>
      </c>
      <c r="C198" s="10">
        <v>0.63300000000000001</v>
      </c>
      <c r="D198" s="10">
        <v>0.27500000000000002</v>
      </c>
      <c r="E198" s="10">
        <v>9.1999999999999998E-2</v>
      </c>
      <c r="F198" s="8" t="s">
        <v>19</v>
      </c>
      <c r="G198" s="8" t="s">
        <v>15</v>
      </c>
    </row>
    <row r="199" spans="1:7" ht="16" x14ac:dyDescent="0.2">
      <c r="A199" s="8" t="s">
        <v>219</v>
      </c>
      <c r="B199" s="9">
        <v>261000</v>
      </c>
      <c r="C199" s="10">
        <v>0.70200000000000007</v>
      </c>
      <c r="D199" s="10">
        <v>0.247</v>
      </c>
      <c r="E199" s="10">
        <v>5.0999999999999997E-2</v>
      </c>
      <c r="F199" s="8" t="s">
        <v>19</v>
      </c>
      <c r="G199" s="8" t="s">
        <v>15</v>
      </c>
    </row>
    <row r="200" spans="1:7" ht="16" x14ac:dyDescent="0.2">
      <c r="A200" s="8" t="s">
        <v>220</v>
      </c>
      <c r="B200" s="9">
        <v>241000</v>
      </c>
      <c r="C200" s="10">
        <v>0.70400000000000007</v>
      </c>
      <c r="D200" s="10">
        <v>0.185</v>
      </c>
      <c r="E200" s="10">
        <v>0.11</v>
      </c>
      <c r="F200" s="8" t="s">
        <v>19</v>
      </c>
      <c r="G200" s="8" t="s">
        <v>15</v>
      </c>
    </row>
    <row r="201" spans="1:7" ht="16" x14ac:dyDescent="0.2">
      <c r="A201" s="8" t="s">
        <v>221</v>
      </c>
      <c r="B201" s="9">
        <v>230000</v>
      </c>
      <c r="C201" s="10">
        <v>0.79799999999999993</v>
      </c>
      <c r="D201" s="10">
        <v>0.182</v>
      </c>
      <c r="E201" s="10">
        <v>0.02</v>
      </c>
      <c r="F201" s="8" t="s">
        <v>14</v>
      </c>
      <c r="G201" s="8" t="s">
        <v>15</v>
      </c>
    </row>
    <row r="202" spans="1:7" ht="16" x14ac:dyDescent="0.2">
      <c r="A202" s="8" t="s">
        <v>222</v>
      </c>
      <c r="B202" s="9">
        <v>61000</v>
      </c>
      <c r="C202" s="10">
        <v>0.79099999999999993</v>
      </c>
      <c r="D202" s="10">
        <v>0.19800000000000001</v>
      </c>
      <c r="E202" s="11"/>
      <c r="F202" s="8" t="s">
        <v>19</v>
      </c>
      <c r="G202" s="8" t="s">
        <v>627</v>
      </c>
    </row>
    <row r="203" spans="1:7" ht="16" x14ac:dyDescent="0.2">
      <c r="A203" s="8" t="s">
        <v>223</v>
      </c>
      <c r="B203" s="9">
        <v>68000</v>
      </c>
      <c r="C203" s="10">
        <v>0.61399999999999999</v>
      </c>
      <c r="D203" s="10">
        <v>0.29699999999999999</v>
      </c>
      <c r="E203" s="10">
        <v>8.900000000000001E-2</v>
      </c>
      <c r="F203" s="8" t="s">
        <v>19</v>
      </c>
      <c r="G203" s="8" t="s">
        <v>15</v>
      </c>
    </row>
    <row r="204" spans="1:7" ht="16" x14ac:dyDescent="0.2">
      <c r="A204" s="8" t="s">
        <v>224</v>
      </c>
      <c r="B204" s="9">
        <v>156000</v>
      </c>
      <c r="C204" s="10">
        <v>0.75599999999999989</v>
      </c>
      <c r="D204" s="10">
        <v>0.23100000000000001</v>
      </c>
      <c r="E204" s="11"/>
      <c r="F204" s="8" t="s">
        <v>19</v>
      </c>
      <c r="G204" s="8" t="s">
        <v>627</v>
      </c>
    </row>
    <row r="205" spans="1:7" ht="16" x14ac:dyDescent="0.2">
      <c r="A205" s="8" t="s">
        <v>225</v>
      </c>
      <c r="B205" s="9">
        <v>40000</v>
      </c>
      <c r="C205" s="10">
        <v>0.65</v>
      </c>
      <c r="D205" s="10">
        <v>0.25</v>
      </c>
      <c r="E205" s="10">
        <v>0.1</v>
      </c>
      <c r="F205" s="8" t="s">
        <v>19</v>
      </c>
      <c r="G205" s="8" t="s">
        <v>15</v>
      </c>
    </row>
    <row r="206" spans="1:7" ht="16" x14ac:dyDescent="0.2">
      <c r="A206" s="8" t="s">
        <v>226</v>
      </c>
      <c r="B206" s="9">
        <v>137000</v>
      </c>
      <c r="C206" s="10">
        <v>0.75700000000000001</v>
      </c>
      <c r="D206" s="10">
        <v>0.20399999999999999</v>
      </c>
      <c r="E206" s="10">
        <v>3.9E-2</v>
      </c>
      <c r="F206" s="8" t="s">
        <v>19</v>
      </c>
      <c r="G206" s="8" t="s">
        <v>15</v>
      </c>
    </row>
    <row r="207" spans="1:7" ht="32" x14ac:dyDescent="0.2">
      <c r="A207" s="8" t="s">
        <v>227</v>
      </c>
      <c r="B207" s="11"/>
      <c r="C207" s="11"/>
      <c r="D207" s="11"/>
      <c r="E207" s="11"/>
      <c r="F207" s="8" t="s">
        <v>14</v>
      </c>
      <c r="G207" s="8" t="s">
        <v>628</v>
      </c>
    </row>
    <row r="208" spans="1:7" ht="16" x14ac:dyDescent="0.2">
      <c r="A208" s="8" t="s">
        <v>228</v>
      </c>
      <c r="B208" s="9">
        <v>200000</v>
      </c>
      <c r="C208" s="10">
        <v>0.73699999999999999</v>
      </c>
      <c r="D208" s="10">
        <v>0.223</v>
      </c>
      <c r="E208" s="10">
        <v>0.04</v>
      </c>
      <c r="F208" s="8" t="s">
        <v>19</v>
      </c>
      <c r="G208" s="8" t="s">
        <v>15</v>
      </c>
    </row>
    <row r="209" spans="1:7" ht="16" x14ac:dyDescent="0.2">
      <c r="A209" s="8" t="s">
        <v>229</v>
      </c>
      <c r="B209" s="9">
        <v>61000</v>
      </c>
      <c r="C209" s="10">
        <v>0.6409999999999999</v>
      </c>
      <c r="D209" s="10">
        <v>0.28300000000000003</v>
      </c>
      <c r="E209" s="10">
        <v>7.5999999999999998E-2</v>
      </c>
      <c r="F209" s="8" t="s">
        <v>19</v>
      </c>
      <c r="G209" s="8" t="s">
        <v>15</v>
      </c>
    </row>
    <row r="210" spans="1:7" ht="16" x14ac:dyDescent="0.2">
      <c r="A210" s="8" t="s">
        <v>230</v>
      </c>
      <c r="B210" s="9">
        <v>42000</v>
      </c>
      <c r="C210" s="10">
        <v>0.81</v>
      </c>
      <c r="D210" s="10">
        <v>0.17499999999999999</v>
      </c>
      <c r="E210" s="11"/>
      <c r="F210" s="8" t="s">
        <v>19</v>
      </c>
      <c r="G210" s="8" t="s">
        <v>627</v>
      </c>
    </row>
    <row r="211" spans="1:7" ht="16" x14ac:dyDescent="0.2">
      <c r="A211" s="8" t="s">
        <v>231</v>
      </c>
      <c r="B211" s="9">
        <v>189000</v>
      </c>
      <c r="C211" s="10">
        <v>0.71700000000000008</v>
      </c>
      <c r="D211" s="10">
        <v>0.20100000000000001</v>
      </c>
      <c r="E211" s="10">
        <v>8.1000000000000003E-2</v>
      </c>
      <c r="F211" s="8" t="s">
        <v>19</v>
      </c>
      <c r="G211" s="8" t="s">
        <v>15</v>
      </c>
    </row>
    <row r="212" spans="1:7" ht="16" x14ac:dyDescent="0.2">
      <c r="A212" s="8" t="s">
        <v>232</v>
      </c>
      <c r="B212" s="9">
        <v>142000</v>
      </c>
      <c r="C212" s="10">
        <v>0.66400000000000003</v>
      </c>
      <c r="D212" s="10">
        <v>0.23800000000000002</v>
      </c>
      <c r="E212" s="10">
        <v>9.8000000000000004E-2</v>
      </c>
      <c r="F212" s="8" t="s">
        <v>19</v>
      </c>
      <c r="G212" s="8" t="s">
        <v>15</v>
      </c>
    </row>
    <row r="213" spans="1:7" ht="16" x14ac:dyDescent="0.2">
      <c r="A213" s="8" t="s">
        <v>233</v>
      </c>
      <c r="B213" s="9">
        <v>164000</v>
      </c>
      <c r="C213" s="10">
        <v>0.70400000000000007</v>
      </c>
      <c r="D213" s="10">
        <v>0.23100000000000001</v>
      </c>
      <c r="E213" s="10">
        <v>6.5000000000000002E-2</v>
      </c>
      <c r="F213" s="8" t="s">
        <v>14</v>
      </c>
      <c r="G213" s="8" t="s">
        <v>15</v>
      </c>
    </row>
    <row r="214" spans="1:7" ht="16" x14ac:dyDescent="0.2">
      <c r="A214" s="8" t="s">
        <v>234</v>
      </c>
      <c r="B214" s="9">
        <v>98000</v>
      </c>
      <c r="C214" s="10">
        <v>0.71</v>
      </c>
      <c r="D214" s="10">
        <v>0.18600000000000003</v>
      </c>
      <c r="E214" s="10">
        <v>0.10300000000000001</v>
      </c>
      <c r="F214" s="8" t="s">
        <v>19</v>
      </c>
      <c r="G214" s="8" t="s">
        <v>15</v>
      </c>
    </row>
    <row r="215" spans="1:7" ht="16" x14ac:dyDescent="0.2">
      <c r="A215" s="8" t="s">
        <v>235</v>
      </c>
      <c r="B215" s="9">
        <v>84000</v>
      </c>
      <c r="C215" s="10">
        <v>0.67500000000000004</v>
      </c>
      <c r="D215" s="10">
        <v>0.19</v>
      </c>
      <c r="E215" s="10">
        <v>0.13500000000000001</v>
      </c>
      <c r="F215" s="8" t="s">
        <v>19</v>
      </c>
      <c r="G215" s="8" t="s">
        <v>15</v>
      </c>
    </row>
    <row r="216" spans="1:7" ht="16" x14ac:dyDescent="0.2">
      <c r="A216" s="8" t="s">
        <v>236</v>
      </c>
      <c r="B216" s="9">
        <v>134000</v>
      </c>
      <c r="C216" s="10">
        <v>0.72099999999999997</v>
      </c>
      <c r="D216" s="10">
        <v>0.27899999999999997</v>
      </c>
      <c r="E216" s="11"/>
      <c r="F216" s="8" t="s">
        <v>19</v>
      </c>
      <c r="G216" s="8" t="s">
        <v>627</v>
      </c>
    </row>
    <row r="217" spans="1:7" ht="16" x14ac:dyDescent="0.2">
      <c r="A217" s="8" t="s">
        <v>237</v>
      </c>
      <c r="B217" s="9">
        <v>144000</v>
      </c>
      <c r="C217" s="10">
        <v>0.77300000000000002</v>
      </c>
      <c r="D217" s="10">
        <v>0.185</v>
      </c>
      <c r="E217" s="10">
        <v>4.2000000000000003E-2</v>
      </c>
      <c r="F217" s="8" t="s">
        <v>19</v>
      </c>
      <c r="G217" s="8" t="s">
        <v>15</v>
      </c>
    </row>
    <row r="218" spans="1:7" ht="16" x14ac:dyDescent="0.2">
      <c r="A218" s="8" t="s">
        <v>238</v>
      </c>
      <c r="B218" s="9">
        <v>213000</v>
      </c>
      <c r="C218" s="10">
        <v>0.76</v>
      </c>
      <c r="D218" s="10">
        <v>0.14199999999999999</v>
      </c>
      <c r="E218" s="10">
        <v>9.8000000000000004E-2</v>
      </c>
      <c r="F218" s="8" t="s">
        <v>19</v>
      </c>
      <c r="G218" s="8" t="s">
        <v>15</v>
      </c>
    </row>
    <row r="219" spans="1:7" ht="16" x14ac:dyDescent="0.2">
      <c r="A219" s="8" t="s">
        <v>239</v>
      </c>
      <c r="B219" s="9">
        <v>199000</v>
      </c>
      <c r="C219" s="10">
        <v>0.70200000000000007</v>
      </c>
      <c r="D219" s="10">
        <v>0.191</v>
      </c>
      <c r="E219" s="10">
        <v>0.107</v>
      </c>
      <c r="F219" s="8" t="s">
        <v>14</v>
      </c>
      <c r="G219" s="8" t="s">
        <v>15</v>
      </c>
    </row>
    <row r="220" spans="1:7" ht="16" x14ac:dyDescent="0.2">
      <c r="A220" s="8" t="s">
        <v>240</v>
      </c>
      <c r="B220" s="9">
        <v>98000</v>
      </c>
      <c r="C220" s="10">
        <v>0.70299999999999996</v>
      </c>
      <c r="D220" s="10">
        <v>0.2</v>
      </c>
      <c r="E220" s="10">
        <v>9.6999999999999989E-2</v>
      </c>
      <c r="F220" s="8" t="s">
        <v>19</v>
      </c>
      <c r="G220" s="8" t="s">
        <v>15</v>
      </c>
    </row>
    <row r="221" spans="1:7" ht="16" x14ac:dyDescent="0.2">
      <c r="A221" s="8" t="s">
        <v>241</v>
      </c>
      <c r="B221" s="9">
        <v>149000</v>
      </c>
      <c r="C221" s="10">
        <v>0.72199999999999998</v>
      </c>
      <c r="D221" s="10">
        <v>0.23300000000000001</v>
      </c>
      <c r="E221" s="10">
        <v>4.4999999999999998E-2</v>
      </c>
      <c r="F221" s="8" t="s">
        <v>19</v>
      </c>
      <c r="G221" s="8" t="s">
        <v>15</v>
      </c>
    </row>
    <row r="222" spans="1:7" ht="16" x14ac:dyDescent="0.2">
      <c r="A222" s="8" t="s">
        <v>242</v>
      </c>
      <c r="B222" s="9">
        <v>100000</v>
      </c>
      <c r="C222" s="10">
        <v>0.66</v>
      </c>
      <c r="D222" s="10">
        <v>0.26700000000000002</v>
      </c>
      <c r="E222" s="10">
        <v>7.2999999999999995E-2</v>
      </c>
      <c r="F222" s="8" t="s">
        <v>19</v>
      </c>
      <c r="G222" s="8" t="s">
        <v>15</v>
      </c>
    </row>
    <row r="223" spans="1:7" ht="16" x14ac:dyDescent="0.2">
      <c r="A223" s="8" t="s">
        <v>243</v>
      </c>
      <c r="B223" s="9">
        <v>123000</v>
      </c>
      <c r="C223" s="10">
        <v>0.79</v>
      </c>
      <c r="D223" s="10">
        <v>0.14499999999999999</v>
      </c>
      <c r="E223" s="10">
        <v>6.5000000000000002E-2</v>
      </c>
      <c r="F223" s="8" t="s">
        <v>19</v>
      </c>
      <c r="G223" s="8" t="s">
        <v>15</v>
      </c>
    </row>
    <row r="224" spans="1:7" ht="16" x14ac:dyDescent="0.2">
      <c r="A224" s="8" t="s">
        <v>244</v>
      </c>
      <c r="B224" s="9">
        <v>144000</v>
      </c>
      <c r="C224" s="10">
        <v>0.71799999999999997</v>
      </c>
      <c r="D224" s="10">
        <v>0.14800000000000002</v>
      </c>
      <c r="E224" s="10">
        <v>0.13400000000000001</v>
      </c>
      <c r="F224" s="8" t="s">
        <v>19</v>
      </c>
      <c r="G224" s="8" t="s">
        <v>15</v>
      </c>
    </row>
    <row r="225" spans="1:7" ht="16" x14ac:dyDescent="0.2">
      <c r="A225" s="8" t="s">
        <v>245</v>
      </c>
      <c r="B225" s="9">
        <v>124000</v>
      </c>
      <c r="C225" s="10">
        <v>0.72400000000000009</v>
      </c>
      <c r="D225" s="10">
        <v>0.23199999999999998</v>
      </c>
      <c r="E225" s="10">
        <v>4.2999999999999997E-2</v>
      </c>
      <c r="F225" s="8" t="s">
        <v>14</v>
      </c>
      <c r="G225" s="8" t="s">
        <v>15</v>
      </c>
    </row>
    <row r="226" spans="1:7" ht="16" x14ac:dyDescent="0.2">
      <c r="A226" s="8" t="s">
        <v>246</v>
      </c>
      <c r="B226" s="9">
        <v>122000</v>
      </c>
      <c r="C226" s="10">
        <v>0.67799999999999994</v>
      </c>
      <c r="D226" s="10">
        <v>0.251</v>
      </c>
      <c r="E226" s="10">
        <v>7.0999999999999994E-2</v>
      </c>
      <c r="F226" s="8" t="s">
        <v>19</v>
      </c>
      <c r="G226" s="8" t="s">
        <v>15</v>
      </c>
    </row>
    <row r="227" spans="1:7" ht="16" x14ac:dyDescent="0.2">
      <c r="A227" s="8" t="s">
        <v>247</v>
      </c>
      <c r="B227" s="9">
        <v>107000</v>
      </c>
      <c r="C227" s="10">
        <v>0.68400000000000005</v>
      </c>
      <c r="D227" s="10">
        <v>0.184</v>
      </c>
      <c r="E227" s="10">
        <v>0.13300000000000001</v>
      </c>
      <c r="F227" s="8" t="s">
        <v>19</v>
      </c>
      <c r="G227" s="8" t="s">
        <v>15</v>
      </c>
    </row>
    <row r="228" spans="1:7" ht="16" x14ac:dyDescent="0.2">
      <c r="A228" s="8" t="s">
        <v>248</v>
      </c>
      <c r="B228" s="9">
        <v>113000</v>
      </c>
      <c r="C228" s="10">
        <v>0.71599999999999997</v>
      </c>
      <c r="D228" s="10">
        <v>0.23699999999999999</v>
      </c>
      <c r="E228" s="10">
        <v>4.7E-2</v>
      </c>
      <c r="F228" s="8" t="s">
        <v>19</v>
      </c>
      <c r="G228" s="8" t="s">
        <v>15</v>
      </c>
    </row>
    <row r="229" spans="1:7" ht="16" x14ac:dyDescent="0.2">
      <c r="A229" s="8" t="s">
        <v>249</v>
      </c>
      <c r="B229" s="9">
        <v>103000</v>
      </c>
      <c r="C229" s="10">
        <v>0.66</v>
      </c>
      <c r="D229" s="10">
        <v>0.28100000000000003</v>
      </c>
      <c r="E229" s="10">
        <v>5.9000000000000004E-2</v>
      </c>
      <c r="F229" s="8" t="s">
        <v>19</v>
      </c>
      <c r="G229" s="8" t="s">
        <v>15</v>
      </c>
    </row>
    <row r="230" spans="1:7" ht="16" x14ac:dyDescent="0.2">
      <c r="A230" s="8" t="s">
        <v>250</v>
      </c>
      <c r="B230" s="9">
        <v>137000</v>
      </c>
      <c r="C230" s="10">
        <v>0.65900000000000003</v>
      </c>
      <c r="D230" s="10">
        <v>0.27300000000000002</v>
      </c>
      <c r="E230" s="10">
        <v>6.8000000000000005E-2</v>
      </c>
      <c r="F230" s="8" t="s">
        <v>19</v>
      </c>
      <c r="G230" s="8" t="s">
        <v>15</v>
      </c>
    </row>
    <row r="231" spans="1:7" ht="16" x14ac:dyDescent="0.2">
      <c r="A231" s="8" t="s">
        <v>251</v>
      </c>
      <c r="B231" s="9">
        <v>61000</v>
      </c>
      <c r="C231" s="10">
        <v>0.58200000000000007</v>
      </c>
      <c r="D231" s="10">
        <v>0.29699999999999999</v>
      </c>
      <c r="E231" s="10">
        <v>0.121</v>
      </c>
      <c r="F231" s="8" t="s">
        <v>14</v>
      </c>
      <c r="G231" s="8" t="s">
        <v>15</v>
      </c>
    </row>
    <row r="232" spans="1:7" ht="16" x14ac:dyDescent="0.2">
      <c r="A232" s="8" t="s">
        <v>252</v>
      </c>
      <c r="B232" s="9">
        <v>33000</v>
      </c>
      <c r="C232" s="10">
        <v>0.64599999999999991</v>
      </c>
      <c r="D232" s="10">
        <v>0.25</v>
      </c>
      <c r="E232" s="10">
        <v>0.10400000000000001</v>
      </c>
      <c r="F232" s="8" t="s">
        <v>19</v>
      </c>
      <c r="G232" s="8" t="s">
        <v>15</v>
      </c>
    </row>
    <row r="233" spans="1:7" ht="16" x14ac:dyDescent="0.2">
      <c r="A233" s="8" t="s">
        <v>253</v>
      </c>
      <c r="B233" s="9">
        <v>40000</v>
      </c>
      <c r="C233" s="10">
        <v>0.64400000000000002</v>
      </c>
      <c r="D233" s="10">
        <v>0.18600000000000003</v>
      </c>
      <c r="E233" s="10">
        <v>0.16899999999999998</v>
      </c>
      <c r="F233" s="8" t="s">
        <v>19</v>
      </c>
      <c r="G233" s="8" t="s">
        <v>15</v>
      </c>
    </row>
    <row r="234" spans="1:7" ht="16" x14ac:dyDescent="0.2">
      <c r="A234" s="8" t="s">
        <v>254</v>
      </c>
      <c r="B234" s="9">
        <v>41000</v>
      </c>
      <c r="C234" s="10">
        <v>0.629</v>
      </c>
      <c r="D234" s="10">
        <v>0.24199999999999999</v>
      </c>
      <c r="E234" s="10">
        <v>0.129</v>
      </c>
      <c r="F234" s="8" t="s">
        <v>19</v>
      </c>
      <c r="G234" s="8" t="s">
        <v>15</v>
      </c>
    </row>
    <row r="235" spans="1:7" ht="16" x14ac:dyDescent="0.2">
      <c r="A235" s="8" t="s">
        <v>255</v>
      </c>
      <c r="B235" s="9">
        <v>80000</v>
      </c>
      <c r="C235" s="10">
        <v>0.71700000000000008</v>
      </c>
      <c r="D235" s="10">
        <v>0.125</v>
      </c>
      <c r="E235" s="10">
        <v>0.158</v>
      </c>
      <c r="F235" s="8" t="s">
        <v>19</v>
      </c>
      <c r="G235" s="8" t="s">
        <v>15</v>
      </c>
    </row>
    <row r="236" spans="1:7" ht="16" x14ac:dyDescent="0.2">
      <c r="A236" s="8" t="s">
        <v>256</v>
      </c>
      <c r="B236" s="9">
        <v>157000</v>
      </c>
      <c r="C236" s="10">
        <v>0.72299999999999998</v>
      </c>
      <c r="D236" s="10">
        <v>0.23</v>
      </c>
      <c r="E236" s="10">
        <v>4.7E-2</v>
      </c>
      <c r="F236" s="8" t="s">
        <v>19</v>
      </c>
      <c r="G236" s="8" t="s">
        <v>15</v>
      </c>
    </row>
    <row r="237" spans="1:7" ht="16" x14ac:dyDescent="0.2">
      <c r="A237" s="8" t="s">
        <v>257</v>
      </c>
      <c r="B237" s="9">
        <v>81000</v>
      </c>
      <c r="C237" s="10">
        <v>0.81700000000000006</v>
      </c>
      <c r="D237" s="10">
        <v>0.15</v>
      </c>
      <c r="E237" s="10">
        <v>3.3000000000000002E-2</v>
      </c>
      <c r="F237" s="8" t="s">
        <v>14</v>
      </c>
      <c r="G237" s="8" t="s">
        <v>15</v>
      </c>
    </row>
    <row r="238" spans="1:7" ht="16" x14ac:dyDescent="0.2">
      <c r="A238" s="8" t="s">
        <v>258</v>
      </c>
      <c r="B238" s="9">
        <v>68000</v>
      </c>
      <c r="C238" s="10">
        <v>0.75</v>
      </c>
      <c r="D238" s="10">
        <v>0.188</v>
      </c>
      <c r="E238" s="10">
        <v>6.3E-2</v>
      </c>
      <c r="F238" s="8" t="s">
        <v>19</v>
      </c>
      <c r="G238" s="8" t="s">
        <v>15</v>
      </c>
    </row>
    <row r="239" spans="1:7" ht="16" x14ac:dyDescent="0.2">
      <c r="A239" s="8" t="s">
        <v>259</v>
      </c>
      <c r="B239" s="9">
        <v>47000</v>
      </c>
      <c r="C239" s="10">
        <v>0.69</v>
      </c>
      <c r="D239" s="10">
        <v>0.22500000000000001</v>
      </c>
      <c r="E239" s="10">
        <v>8.5000000000000006E-2</v>
      </c>
      <c r="F239" s="8" t="s">
        <v>19</v>
      </c>
      <c r="G239" s="8" t="s">
        <v>15</v>
      </c>
    </row>
    <row r="240" spans="1:7" ht="16" x14ac:dyDescent="0.2">
      <c r="A240" s="8" t="s">
        <v>260</v>
      </c>
      <c r="B240" s="9">
        <v>88000</v>
      </c>
      <c r="C240" s="10">
        <v>0.64400000000000002</v>
      </c>
      <c r="D240" s="10">
        <v>0.29499999999999998</v>
      </c>
      <c r="E240" s="10">
        <v>6.0999999999999999E-2</v>
      </c>
      <c r="F240" s="8" t="s">
        <v>19</v>
      </c>
      <c r="G240" s="8" t="s">
        <v>15</v>
      </c>
    </row>
    <row r="241" spans="1:7" ht="16" x14ac:dyDescent="0.2">
      <c r="A241" s="8" t="s">
        <v>261</v>
      </c>
      <c r="B241" s="9">
        <v>62000</v>
      </c>
      <c r="C241" s="10">
        <v>0.58099999999999996</v>
      </c>
      <c r="D241" s="10">
        <v>0.151</v>
      </c>
      <c r="E241" s="10">
        <v>0.26899999999999996</v>
      </c>
      <c r="F241" s="8" t="s">
        <v>19</v>
      </c>
      <c r="G241" s="8" t="s">
        <v>15</v>
      </c>
    </row>
    <row r="242" spans="1:7" ht="16" x14ac:dyDescent="0.2">
      <c r="A242" s="8" t="s">
        <v>262</v>
      </c>
      <c r="B242" s="9">
        <v>92000</v>
      </c>
      <c r="C242" s="10">
        <v>0.68799999999999994</v>
      </c>
      <c r="D242" s="10">
        <v>0.23199999999999998</v>
      </c>
      <c r="E242" s="10">
        <v>0.08</v>
      </c>
      <c r="F242" s="8" t="s">
        <v>19</v>
      </c>
      <c r="G242" s="8" t="s">
        <v>15</v>
      </c>
    </row>
    <row r="243" spans="1:7" ht="16" x14ac:dyDescent="0.2">
      <c r="A243" s="8" t="s">
        <v>263</v>
      </c>
      <c r="B243" s="9">
        <v>94000</v>
      </c>
      <c r="C243" s="10">
        <v>0.70700000000000007</v>
      </c>
      <c r="D243" s="10">
        <v>0.129</v>
      </c>
      <c r="E243" s="10">
        <v>0.16399999999999998</v>
      </c>
      <c r="F243" s="8" t="s">
        <v>14</v>
      </c>
      <c r="G243" s="8" t="s">
        <v>15</v>
      </c>
    </row>
    <row r="244" spans="1:7" ht="16" x14ac:dyDescent="0.2">
      <c r="A244" s="8" t="s">
        <v>264</v>
      </c>
      <c r="B244" s="9">
        <v>122000</v>
      </c>
      <c r="C244" s="10">
        <v>0.6409999999999999</v>
      </c>
      <c r="D244" s="10">
        <v>0.315</v>
      </c>
      <c r="E244" s="10">
        <v>4.2999999999999997E-2</v>
      </c>
      <c r="F244" s="8" t="s">
        <v>19</v>
      </c>
      <c r="G244" s="8" t="s">
        <v>15</v>
      </c>
    </row>
    <row r="245" spans="1:7" ht="16" x14ac:dyDescent="0.2">
      <c r="A245" s="8" t="s">
        <v>265</v>
      </c>
      <c r="B245" s="9">
        <v>113000</v>
      </c>
      <c r="C245" s="10">
        <v>0.67599999999999993</v>
      </c>
      <c r="D245" s="10">
        <v>0.253</v>
      </c>
      <c r="E245" s="10">
        <v>7.0999999999999994E-2</v>
      </c>
      <c r="F245" s="8" t="s">
        <v>19</v>
      </c>
      <c r="G245" s="8" t="s">
        <v>15</v>
      </c>
    </row>
    <row r="246" spans="1:7" ht="16" x14ac:dyDescent="0.2">
      <c r="A246" s="8" t="s">
        <v>266</v>
      </c>
      <c r="B246" s="9">
        <v>74000</v>
      </c>
      <c r="C246" s="10">
        <v>0.73599999999999999</v>
      </c>
      <c r="D246" s="10">
        <v>0.16399999999999998</v>
      </c>
      <c r="E246" s="10">
        <v>0.1</v>
      </c>
      <c r="F246" s="8" t="s">
        <v>19</v>
      </c>
      <c r="G246" s="8" t="s">
        <v>15</v>
      </c>
    </row>
    <row r="247" spans="1:7" ht="16" x14ac:dyDescent="0.2">
      <c r="A247" s="8" t="s">
        <v>267</v>
      </c>
      <c r="B247" s="9">
        <v>124000</v>
      </c>
      <c r="C247" s="10">
        <v>0.68299999999999994</v>
      </c>
      <c r="D247" s="10">
        <v>0.2</v>
      </c>
      <c r="E247" s="10">
        <v>0.11699999999999999</v>
      </c>
      <c r="F247" s="8" t="s">
        <v>19</v>
      </c>
      <c r="G247" s="8" t="s">
        <v>15</v>
      </c>
    </row>
    <row r="248" spans="1:7" ht="16" x14ac:dyDescent="0.2">
      <c r="A248" s="8" t="s">
        <v>268</v>
      </c>
      <c r="B248" s="9">
        <v>127000</v>
      </c>
      <c r="C248" s="10">
        <v>0.69099999999999995</v>
      </c>
      <c r="D248" s="10">
        <v>0.27200000000000002</v>
      </c>
      <c r="E248" s="10">
        <v>3.7000000000000005E-2</v>
      </c>
      <c r="F248" s="8" t="s">
        <v>19</v>
      </c>
      <c r="G248" s="8" t="s">
        <v>15</v>
      </c>
    </row>
    <row r="249" spans="1:7" ht="16" x14ac:dyDescent="0.2">
      <c r="A249" s="8" t="s">
        <v>269</v>
      </c>
      <c r="B249" s="9">
        <v>192000</v>
      </c>
      <c r="C249" s="10">
        <v>0.72299999999999998</v>
      </c>
      <c r="D249" s="10">
        <v>0.20100000000000001</v>
      </c>
      <c r="E249" s="10">
        <v>7.5999999999999998E-2</v>
      </c>
      <c r="F249" s="8" t="s">
        <v>14</v>
      </c>
      <c r="G249" s="8" t="s">
        <v>15</v>
      </c>
    </row>
    <row r="250" spans="1:7" ht="16" x14ac:dyDescent="0.2">
      <c r="A250" s="8" t="s">
        <v>270</v>
      </c>
      <c r="B250" s="9">
        <v>42000</v>
      </c>
      <c r="C250" s="10">
        <v>0.63500000000000001</v>
      </c>
      <c r="D250" s="10">
        <v>0.254</v>
      </c>
      <c r="E250" s="10">
        <v>0.111</v>
      </c>
      <c r="F250" s="8" t="s">
        <v>19</v>
      </c>
      <c r="G250" s="8" t="s">
        <v>15</v>
      </c>
    </row>
    <row r="251" spans="1:7" ht="16" x14ac:dyDescent="0.2">
      <c r="A251" s="8" t="s">
        <v>271</v>
      </c>
      <c r="B251" s="9">
        <v>40000</v>
      </c>
      <c r="C251" s="10">
        <v>0.66700000000000004</v>
      </c>
      <c r="D251" s="10">
        <v>0.217</v>
      </c>
      <c r="E251" s="10">
        <v>0.11699999999999999</v>
      </c>
      <c r="F251" s="8" t="s">
        <v>19</v>
      </c>
      <c r="G251" s="8" t="s">
        <v>15</v>
      </c>
    </row>
    <row r="252" spans="1:7" ht="16" x14ac:dyDescent="0.2">
      <c r="A252" s="8" t="s">
        <v>272</v>
      </c>
      <c r="B252" s="9">
        <v>34000</v>
      </c>
      <c r="C252" s="10">
        <v>0.64700000000000002</v>
      </c>
      <c r="D252" s="10">
        <v>0.21600000000000003</v>
      </c>
      <c r="E252" s="10">
        <v>0.13699999999999998</v>
      </c>
      <c r="F252" s="8" t="s">
        <v>19</v>
      </c>
      <c r="G252" s="8" t="s">
        <v>15</v>
      </c>
    </row>
    <row r="253" spans="1:7" ht="16" x14ac:dyDescent="0.2">
      <c r="A253" s="8" t="s">
        <v>273</v>
      </c>
      <c r="B253" s="9">
        <v>43000</v>
      </c>
      <c r="C253" s="10">
        <v>0.625</v>
      </c>
      <c r="D253" s="10">
        <v>0.23399999999999999</v>
      </c>
      <c r="E253" s="10">
        <v>0.14099999999999999</v>
      </c>
      <c r="F253" s="8" t="s">
        <v>19</v>
      </c>
      <c r="G253" s="8" t="s">
        <v>15</v>
      </c>
    </row>
    <row r="254" spans="1:7" ht="16" x14ac:dyDescent="0.2">
      <c r="A254" s="8" t="s">
        <v>274</v>
      </c>
      <c r="B254" s="9">
        <v>62000</v>
      </c>
      <c r="C254" s="10">
        <v>0.71</v>
      </c>
      <c r="D254" s="10">
        <v>0.20399999999999999</v>
      </c>
      <c r="E254" s="10">
        <v>8.5999999999999993E-2</v>
      </c>
      <c r="F254" s="8" t="s">
        <v>19</v>
      </c>
      <c r="G254" s="8" t="s">
        <v>15</v>
      </c>
    </row>
    <row r="255" spans="1:7" ht="16" x14ac:dyDescent="0.2">
      <c r="A255" s="8" t="s">
        <v>275</v>
      </c>
      <c r="B255" s="9">
        <v>212000</v>
      </c>
      <c r="C255" s="10">
        <v>0.78599999999999992</v>
      </c>
      <c r="D255" s="10">
        <v>0.14599999999999999</v>
      </c>
      <c r="E255" s="10">
        <v>6.8000000000000005E-2</v>
      </c>
      <c r="F255" s="8" t="s">
        <v>14</v>
      </c>
      <c r="G255" s="8" t="s">
        <v>15</v>
      </c>
    </row>
    <row r="256" spans="1:7" ht="16" x14ac:dyDescent="0.2">
      <c r="A256" s="8" t="s">
        <v>276</v>
      </c>
      <c r="B256" s="9">
        <v>194000</v>
      </c>
      <c r="C256" s="10">
        <v>0.72799999999999998</v>
      </c>
      <c r="D256" s="10">
        <v>0.19</v>
      </c>
      <c r="E256" s="10">
        <v>8.3000000000000004E-2</v>
      </c>
      <c r="F256" s="8" t="s">
        <v>19</v>
      </c>
      <c r="G256" s="8" t="s">
        <v>15</v>
      </c>
    </row>
    <row r="257" spans="1:7" ht="16" x14ac:dyDescent="0.2">
      <c r="A257" s="8" t="s">
        <v>278</v>
      </c>
      <c r="B257" s="9">
        <v>107000</v>
      </c>
      <c r="C257" s="10">
        <v>0.65599999999999992</v>
      </c>
      <c r="D257" s="10">
        <v>0.20600000000000002</v>
      </c>
      <c r="E257" s="10">
        <v>0.13800000000000001</v>
      </c>
      <c r="F257" s="8" t="s">
        <v>19</v>
      </c>
      <c r="G257" s="8" t="s">
        <v>15</v>
      </c>
    </row>
    <row r="258" spans="1:7" ht="16" x14ac:dyDescent="0.2">
      <c r="A258" s="8" t="s">
        <v>279</v>
      </c>
      <c r="B258" s="9">
        <v>133000</v>
      </c>
      <c r="C258" s="10">
        <v>0.67700000000000005</v>
      </c>
      <c r="D258" s="10">
        <v>0.26300000000000001</v>
      </c>
      <c r="E258" s="10">
        <v>6.0999999999999999E-2</v>
      </c>
      <c r="F258" s="8" t="s">
        <v>19</v>
      </c>
      <c r="G258" s="8" t="s">
        <v>15</v>
      </c>
    </row>
    <row r="259" spans="1:7" ht="16" x14ac:dyDescent="0.2">
      <c r="A259" s="8" t="s">
        <v>280</v>
      </c>
      <c r="B259" s="9">
        <v>145000</v>
      </c>
      <c r="C259" s="10">
        <v>0.70799999999999996</v>
      </c>
      <c r="D259" s="10">
        <v>0.25600000000000001</v>
      </c>
      <c r="E259" s="10">
        <v>3.7000000000000005E-2</v>
      </c>
      <c r="F259" s="8" t="s">
        <v>19</v>
      </c>
      <c r="G259" s="8" t="s">
        <v>15</v>
      </c>
    </row>
    <row r="260" spans="1:7" ht="16" x14ac:dyDescent="0.2">
      <c r="A260" s="8" t="s">
        <v>281</v>
      </c>
      <c r="B260" s="9">
        <v>169000</v>
      </c>
      <c r="C260" s="10">
        <v>0.752</v>
      </c>
      <c r="D260" s="10">
        <v>0.20899999999999999</v>
      </c>
      <c r="E260" s="10">
        <v>3.9E-2</v>
      </c>
      <c r="F260" s="8" t="s">
        <v>19</v>
      </c>
      <c r="G260" s="8" t="s">
        <v>15</v>
      </c>
    </row>
    <row r="261" spans="1:7" ht="16" x14ac:dyDescent="0.2">
      <c r="A261" s="8" t="s">
        <v>282</v>
      </c>
      <c r="B261" s="9">
        <v>82000</v>
      </c>
      <c r="C261" s="10">
        <v>0.69900000000000007</v>
      </c>
      <c r="D261" s="10">
        <v>0.187</v>
      </c>
      <c r="E261" s="10">
        <v>0.114</v>
      </c>
      <c r="F261" s="8" t="s">
        <v>14</v>
      </c>
      <c r="G261" s="8" t="s">
        <v>15</v>
      </c>
    </row>
    <row r="262" spans="1:7" ht="16" x14ac:dyDescent="0.2">
      <c r="A262" s="8" t="s">
        <v>283</v>
      </c>
      <c r="B262" s="9">
        <v>220000</v>
      </c>
      <c r="C262" s="10">
        <v>0.71400000000000008</v>
      </c>
      <c r="D262" s="10">
        <v>0.14300000000000002</v>
      </c>
      <c r="E262" s="10">
        <v>0.14300000000000002</v>
      </c>
      <c r="F262" s="8" t="s">
        <v>19</v>
      </c>
      <c r="G262" s="8" t="s">
        <v>15</v>
      </c>
    </row>
    <row r="263" spans="1:7" ht="16" x14ac:dyDescent="0.2">
      <c r="A263" s="8" t="s">
        <v>284</v>
      </c>
      <c r="B263" s="9">
        <v>123000</v>
      </c>
      <c r="C263" s="10">
        <v>0.69700000000000006</v>
      </c>
      <c r="D263" s="10">
        <v>0.249</v>
      </c>
      <c r="E263" s="10">
        <v>5.4000000000000006E-2</v>
      </c>
      <c r="F263" s="8" t="s">
        <v>19</v>
      </c>
      <c r="G263" s="8" t="s">
        <v>15</v>
      </c>
    </row>
    <row r="264" spans="1:7" ht="16" x14ac:dyDescent="0.2">
      <c r="A264" s="8" t="s">
        <v>286</v>
      </c>
      <c r="B264" s="9">
        <v>88000</v>
      </c>
      <c r="C264" s="10">
        <v>0.629</v>
      </c>
      <c r="D264" s="10">
        <v>0.26500000000000001</v>
      </c>
      <c r="E264" s="10">
        <v>0.106</v>
      </c>
      <c r="F264" s="8" t="s">
        <v>19</v>
      </c>
      <c r="G264" s="8" t="s">
        <v>15</v>
      </c>
    </row>
    <row r="265" spans="1:7" ht="16" x14ac:dyDescent="0.2">
      <c r="A265" s="8" t="s">
        <v>287</v>
      </c>
      <c r="B265" s="9">
        <v>109000</v>
      </c>
      <c r="C265" s="10">
        <v>0.71200000000000008</v>
      </c>
      <c r="D265" s="10">
        <v>0.26400000000000001</v>
      </c>
      <c r="E265" s="10">
        <v>2.5000000000000001E-2</v>
      </c>
      <c r="F265" s="8" t="s">
        <v>19</v>
      </c>
      <c r="G265" s="8" t="s">
        <v>15</v>
      </c>
    </row>
    <row r="266" spans="1:7" ht="16" x14ac:dyDescent="0.2">
      <c r="A266" s="8" t="s">
        <v>288</v>
      </c>
      <c r="B266" s="9">
        <v>140000</v>
      </c>
      <c r="C266" s="10">
        <v>0.68299999999999994</v>
      </c>
      <c r="D266" s="10">
        <v>0.28399999999999997</v>
      </c>
      <c r="E266" s="10">
        <v>3.4000000000000002E-2</v>
      </c>
      <c r="F266" s="8" t="s">
        <v>14</v>
      </c>
      <c r="G266" s="8" t="s">
        <v>15</v>
      </c>
    </row>
    <row r="267" spans="1:7" ht="16" x14ac:dyDescent="0.2">
      <c r="A267" s="8" t="s">
        <v>289</v>
      </c>
      <c r="B267" s="9">
        <v>119000</v>
      </c>
      <c r="C267" s="10">
        <v>0.67</v>
      </c>
      <c r="D267" s="10">
        <v>0.24</v>
      </c>
      <c r="E267" s="10">
        <v>8.900000000000001E-2</v>
      </c>
      <c r="F267" s="8" t="s">
        <v>19</v>
      </c>
      <c r="G267" s="8" t="s">
        <v>15</v>
      </c>
    </row>
    <row r="268" spans="1:7" ht="16" x14ac:dyDescent="0.2">
      <c r="A268" s="8" t="s">
        <v>290</v>
      </c>
      <c r="B268" s="9">
        <v>88000</v>
      </c>
      <c r="C268" s="10">
        <v>0.66400000000000003</v>
      </c>
      <c r="D268" s="10">
        <v>0.252</v>
      </c>
      <c r="E268" s="10">
        <v>8.4000000000000005E-2</v>
      </c>
      <c r="F268" s="8" t="s">
        <v>19</v>
      </c>
      <c r="G268" s="8" t="s">
        <v>15</v>
      </c>
    </row>
    <row r="269" spans="1:7" ht="16" x14ac:dyDescent="0.2">
      <c r="A269" s="8" t="s">
        <v>291</v>
      </c>
      <c r="B269" s="9">
        <v>96000</v>
      </c>
      <c r="C269" s="10">
        <v>0.66700000000000004</v>
      </c>
      <c r="D269" s="10">
        <v>0.24399999999999999</v>
      </c>
      <c r="E269" s="10">
        <v>8.900000000000001E-2</v>
      </c>
      <c r="F269" s="8" t="s">
        <v>19</v>
      </c>
      <c r="G269" s="8" t="s">
        <v>15</v>
      </c>
    </row>
    <row r="270" spans="1:7" ht="16" x14ac:dyDescent="0.2">
      <c r="A270" s="8" t="s">
        <v>292</v>
      </c>
      <c r="B270" s="9">
        <v>195000</v>
      </c>
      <c r="C270" s="10">
        <v>0.72699999999999998</v>
      </c>
      <c r="D270" s="10">
        <v>0.20100000000000001</v>
      </c>
      <c r="E270" s="10">
        <v>7.2000000000000008E-2</v>
      </c>
      <c r="F270" s="8" t="s">
        <v>19</v>
      </c>
      <c r="G270" s="8" t="s">
        <v>15</v>
      </c>
    </row>
    <row r="271" spans="1:7" ht="16" x14ac:dyDescent="0.2">
      <c r="A271" s="8" t="s">
        <v>293</v>
      </c>
      <c r="B271" s="9">
        <v>742000</v>
      </c>
      <c r="C271" s="10">
        <v>0.67099999999999993</v>
      </c>
      <c r="D271" s="10">
        <v>0.30599999999999999</v>
      </c>
      <c r="E271" s="10">
        <v>2.3E-2</v>
      </c>
      <c r="F271" s="8" t="s">
        <v>19</v>
      </c>
      <c r="G271" s="8" t="s">
        <v>15</v>
      </c>
    </row>
    <row r="272" spans="1:7" ht="16" x14ac:dyDescent="0.2">
      <c r="A272" s="8" t="s">
        <v>294</v>
      </c>
      <c r="B272" s="9">
        <v>190000</v>
      </c>
      <c r="C272" s="10">
        <v>0.72900000000000009</v>
      </c>
      <c r="D272" s="10">
        <v>0.20800000000000002</v>
      </c>
      <c r="E272" s="10">
        <v>6.3E-2</v>
      </c>
      <c r="F272" s="8" t="s">
        <v>14</v>
      </c>
      <c r="G272" s="8" t="s">
        <v>15</v>
      </c>
    </row>
    <row r="273" spans="1:7" ht="16" x14ac:dyDescent="0.2">
      <c r="A273" s="8" t="s">
        <v>295</v>
      </c>
      <c r="B273" s="9">
        <v>182000</v>
      </c>
      <c r="C273" s="10">
        <v>0.68799999999999994</v>
      </c>
      <c r="D273" s="10">
        <v>0.221</v>
      </c>
      <c r="E273" s="10">
        <v>9.1999999999999998E-2</v>
      </c>
      <c r="F273" s="8" t="s">
        <v>19</v>
      </c>
      <c r="G273" s="8" t="s">
        <v>15</v>
      </c>
    </row>
    <row r="274" spans="1:7" ht="16" x14ac:dyDescent="0.2">
      <c r="A274" s="8" t="s">
        <v>296</v>
      </c>
      <c r="B274" s="9">
        <v>120000</v>
      </c>
      <c r="C274" s="10">
        <v>0.64400000000000002</v>
      </c>
      <c r="D274" s="10">
        <v>0.317</v>
      </c>
      <c r="E274" s="10">
        <v>3.9E-2</v>
      </c>
      <c r="F274" s="8" t="s">
        <v>19</v>
      </c>
      <c r="G274" s="8" t="s">
        <v>15</v>
      </c>
    </row>
    <row r="275" spans="1:7" ht="16" x14ac:dyDescent="0.2">
      <c r="A275" s="8" t="s">
        <v>297</v>
      </c>
      <c r="B275" s="9">
        <v>158000</v>
      </c>
      <c r="C275" s="10">
        <v>0.75599999999999989</v>
      </c>
      <c r="D275" s="10">
        <v>0.20199999999999999</v>
      </c>
      <c r="E275" s="10">
        <v>4.2000000000000003E-2</v>
      </c>
      <c r="F275" s="8" t="s">
        <v>19</v>
      </c>
      <c r="G275" s="8" t="s">
        <v>15</v>
      </c>
    </row>
    <row r="276" spans="1:7" ht="16" x14ac:dyDescent="0.2">
      <c r="A276" s="8" t="s">
        <v>298</v>
      </c>
      <c r="B276" s="9">
        <v>261000</v>
      </c>
      <c r="C276" s="10">
        <v>0.66900000000000004</v>
      </c>
      <c r="D276" s="10">
        <v>0.29699999999999999</v>
      </c>
      <c r="E276" s="10">
        <v>3.3000000000000002E-2</v>
      </c>
      <c r="F276" s="8" t="s">
        <v>19</v>
      </c>
      <c r="G276" s="8" t="s">
        <v>15</v>
      </c>
    </row>
    <row r="277" spans="1:7" ht="16" x14ac:dyDescent="0.2">
      <c r="A277" s="8" t="s">
        <v>299</v>
      </c>
      <c r="B277" s="9">
        <v>172000</v>
      </c>
      <c r="C277" s="10">
        <v>0.66400000000000003</v>
      </c>
      <c r="D277" s="10">
        <v>0.27399999999999997</v>
      </c>
      <c r="E277" s="10">
        <v>6.2E-2</v>
      </c>
      <c r="F277" s="8" t="s">
        <v>19</v>
      </c>
      <c r="G277" s="8" t="s">
        <v>15</v>
      </c>
    </row>
    <row r="278" spans="1:7" ht="16" x14ac:dyDescent="0.2">
      <c r="A278" s="8" t="s">
        <v>300</v>
      </c>
      <c r="B278" s="9">
        <v>179000</v>
      </c>
      <c r="C278" s="10">
        <v>0.70700000000000007</v>
      </c>
      <c r="D278" s="10">
        <v>0.20699999999999999</v>
      </c>
      <c r="E278" s="10">
        <v>8.5000000000000006E-2</v>
      </c>
      <c r="F278" s="8" t="s">
        <v>14</v>
      </c>
      <c r="G278" s="8" t="s">
        <v>15</v>
      </c>
    </row>
    <row r="279" spans="1:7" ht="16" x14ac:dyDescent="0.2">
      <c r="A279" s="8" t="s">
        <v>301</v>
      </c>
      <c r="B279" s="9">
        <v>205000</v>
      </c>
      <c r="C279" s="10">
        <v>0.71099999999999997</v>
      </c>
      <c r="D279" s="10">
        <v>0.16699999999999998</v>
      </c>
      <c r="E279" s="10">
        <v>0.121</v>
      </c>
      <c r="F279" s="8" t="s">
        <v>19</v>
      </c>
      <c r="G279" s="8" t="s">
        <v>15</v>
      </c>
    </row>
    <row r="280" spans="1:7" ht="16" x14ac:dyDescent="0.2">
      <c r="A280" s="8" t="s">
        <v>302</v>
      </c>
      <c r="B280" s="9">
        <v>113000</v>
      </c>
      <c r="C280" s="10">
        <v>0.64700000000000002</v>
      </c>
      <c r="D280" s="10">
        <v>0.22899999999999998</v>
      </c>
      <c r="E280" s="10">
        <v>0.124</v>
      </c>
      <c r="F280" s="8" t="s">
        <v>19</v>
      </c>
      <c r="G280" s="8" t="s">
        <v>15</v>
      </c>
    </row>
    <row r="281" spans="1:7" ht="16" x14ac:dyDescent="0.2">
      <c r="A281" s="8" t="s">
        <v>303</v>
      </c>
      <c r="B281" s="9">
        <v>209000</v>
      </c>
      <c r="C281" s="10">
        <v>0.75900000000000001</v>
      </c>
      <c r="D281" s="10">
        <v>0.2</v>
      </c>
      <c r="E281" s="10">
        <v>4.0999999999999995E-2</v>
      </c>
      <c r="F281" s="8" t="s">
        <v>19</v>
      </c>
      <c r="G281" s="8" t="s">
        <v>15</v>
      </c>
    </row>
    <row r="282" spans="1:7" ht="16" x14ac:dyDescent="0.2">
      <c r="A282" s="8" t="s">
        <v>304</v>
      </c>
      <c r="B282" s="9">
        <v>243000</v>
      </c>
      <c r="C282" s="10">
        <v>0.72699999999999998</v>
      </c>
      <c r="D282" s="10">
        <v>0.20499999999999999</v>
      </c>
      <c r="E282" s="10">
        <v>6.8000000000000005E-2</v>
      </c>
      <c r="F282" s="8" t="s">
        <v>19</v>
      </c>
      <c r="G282" s="8" t="s">
        <v>15</v>
      </c>
    </row>
    <row r="283" spans="1:7" ht="16" x14ac:dyDescent="0.2">
      <c r="A283" s="8" t="s">
        <v>305</v>
      </c>
      <c r="B283" s="9">
        <v>228000</v>
      </c>
      <c r="C283" s="10">
        <v>0.70799999999999996</v>
      </c>
      <c r="D283" s="10">
        <v>0.23</v>
      </c>
      <c r="E283" s="10">
        <v>6.0999999999999999E-2</v>
      </c>
      <c r="F283" s="8" t="s">
        <v>19</v>
      </c>
      <c r="G283" s="8" t="s">
        <v>15</v>
      </c>
    </row>
    <row r="284" spans="1:7" ht="16" x14ac:dyDescent="0.2">
      <c r="A284" s="8" t="s">
        <v>306</v>
      </c>
      <c r="B284" s="9">
        <v>117000</v>
      </c>
      <c r="C284" s="10">
        <v>0.57499999999999996</v>
      </c>
      <c r="D284" s="10">
        <v>0.374</v>
      </c>
      <c r="E284" s="10">
        <v>5.2000000000000005E-2</v>
      </c>
      <c r="F284" s="8" t="s">
        <v>14</v>
      </c>
      <c r="G284" s="8" t="s">
        <v>15</v>
      </c>
    </row>
    <row r="285" spans="1:7" ht="16" x14ac:dyDescent="0.2">
      <c r="A285" s="8" t="s">
        <v>307</v>
      </c>
      <c r="B285" s="9">
        <v>131000</v>
      </c>
      <c r="C285" s="10">
        <v>0.69200000000000006</v>
      </c>
      <c r="D285" s="10">
        <v>0.182</v>
      </c>
      <c r="E285" s="10">
        <v>0.126</v>
      </c>
      <c r="F285" s="8" t="s">
        <v>19</v>
      </c>
      <c r="G285" s="8" t="s">
        <v>15</v>
      </c>
    </row>
    <row r="286" spans="1:7" ht="16" x14ac:dyDescent="0.2">
      <c r="A286" s="8" t="s">
        <v>308</v>
      </c>
      <c r="B286" s="9">
        <v>93000</v>
      </c>
      <c r="C286" s="10">
        <v>0.7609999999999999</v>
      </c>
      <c r="D286" s="10">
        <v>0.188</v>
      </c>
      <c r="E286" s="10">
        <v>5.0999999999999997E-2</v>
      </c>
      <c r="F286" s="8" t="s">
        <v>19</v>
      </c>
      <c r="G286" s="8" t="s">
        <v>15</v>
      </c>
    </row>
    <row r="287" spans="1:7" ht="16" x14ac:dyDescent="0.2">
      <c r="A287" s="8" t="s">
        <v>309</v>
      </c>
      <c r="B287" s="9">
        <v>79000</v>
      </c>
      <c r="C287" s="10">
        <v>0.63600000000000001</v>
      </c>
      <c r="D287" s="10">
        <v>0.23699999999999999</v>
      </c>
      <c r="E287" s="10">
        <v>0.127</v>
      </c>
      <c r="F287" s="8" t="s">
        <v>19</v>
      </c>
      <c r="G287" s="8" t="s">
        <v>15</v>
      </c>
    </row>
    <row r="288" spans="1:7" ht="16" x14ac:dyDescent="0.2">
      <c r="A288" s="8" t="s">
        <v>310</v>
      </c>
      <c r="B288" s="9">
        <v>63000</v>
      </c>
      <c r="C288" s="10">
        <v>0.69499999999999995</v>
      </c>
      <c r="D288" s="10">
        <v>0.14699999999999999</v>
      </c>
      <c r="E288" s="10">
        <v>0.158</v>
      </c>
      <c r="F288" s="8" t="s">
        <v>19</v>
      </c>
      <c r="G288" s="8" t="s">
        <v>15</v>
      </c>
    </row>
    <row r="289" spans="1:7" ht="16" x14ac:dyDescent="0.2">
      <c r="A289" s="8" t="s">
        <v>311</v>
      </c>
      <c r="B289" s="9">
        <v>74000</v>
      </c>
      <c r="C289" s="10">
        <v>0.69400000000000006</v>
      </c>
      <c r="D289" s="10">
        <v>0.17100000000000001</v>
      </c>
      <c r="E289" s="10">
        <v>0.13500000000000001</v>
      </c>
      <c r="F289" s="8" t="s">
        <v>19</v>
      </c>
      <c r="G289" s="8" t="s">
        <v>15</v>
      </c>
    </row>
    <row r="290" spans="1:7" ht="16" x14ac:dyDescent="0.2">
      <c r="A290" s="8" t="s">
        <v>312</v>
      </c>
      <c r="B290" s="9">
        <v>492000</v>
      </c>
      <c r="C290" s="10">
        <v>0.78200000000000003</v>
      </c>
      <c r="D290" s="10">
        <v>0.18100000000000002</v>
      </c>
      <c r="E290" s="10">
        <v>3.7999999999999999E-2</v>
      </c>
      <c r="F290" s="8" t="s">
        <v>14</v>
      </c>
      <c r="G290" s="8" t="s">
        <v>15</v>
      </c>
    </row>
    <row r="291" spans="1:7" ht="16" x14ac:dyDescent="0.2">
      <c r="A291" s="8" t="s">
        <v>313</v>
      </c>
      <c r="B291" s="9">
        <v>158000</v>
      </c>
      <c r="C291" s="10">
        <v>0.69799999999999995</v>
      </c>
      <c r="D291" s="10">
        <v>0.255</v>
      </c>
      <c r="E291" s="10">
        <v>4.7E-2</v>
      </c>
      <c r="F291" s="8" t="s">
        <v>19</v>
      </c>
      <c r="G291" s="8" t="s">
        <v>15</v>
      </c>
    </row>
    <row r="292" spans="1:7" ht="16" x14ac:dyDescent="0.2">
      <c r="A292" s="8" t="s">
        <v>314</v>
      </c>
      <c r="B292" s="9">
        <v>187000</v>
      </c>
      <c r="C292" s="10">
        <v>0.78500000000000003</v>
      </c>
      <c r="D292" s="10">
        <v>0.16399999999999998</v>
      </c>
      <c r="E292" s="10">
        <v>5.0999999999999997E-2</v>
      </c>
      <c r="F292" s="8" t="s">
        <v>19</v>
      </c>
      <c r="G292" s="8" t="s">
        <v>15</v>
      </c>
    </row>
    <row r="293" spans="1:7" ht="16" x14ac:dyDescent="0.2">
      <c r="A293" s="8" t="s">
        <v>315</v>
      </c>
      <c r="B293" s="9">
        <v>113000</v>
      </c>
      <c r="C293" s="10">
        <v>0.72799999999999998</v>
      </c>
      <c r="D293" s="10">
        <v>0.18899999999999997</v>
      </c>
      <c r="E293" s="10">
        <v>8.3000000000000004E-2</v>
      </c>
      <c r="F293" s="8" t="s">
        <v>19</v>
      </c>
      <c r="G293" s="8" t="s">
        <v>15</v>
      </c>
    </row>
    <row r="294" spans="1:7" ht="16" x14ac:dyDescent="0.2">
      <c r="A294" s="8" t="s">
        <v>316</v>
      </c>
      <c r="B294" s="9">
        <v>126000</v>
      </c>
      <c r="C294" s="10">
        <v>0.67</v>
      </c>
      <c r="D294" s="10">
        <v>0.218</v>
      </c>
      <c r="E294" s="10">
        <v>0.11199999999999999</v>
      </c>
      <c r="F294" s="8" t="s">
        <v>19</v>
      </c>
      <c r="G294" s="8" t="s">
        <v>15</v>
      </c>
    </row>
    <row r="295" spans="1:7" ht="16" x14ac:dyDescent="0.2">
      <c r="A295" s="8" t="s">
        <v>317</v>
      </c>
      <c r="B295" s="9">
        <v>190000</v>
      </c>
      <c r="C295" s="10">
        <v>0.7390000000000001</v>
      </c>
      <c r="D295" s="10">
        <v>0.184</v>
      </c>
      <c r="E295" s="10">
        <v>7.8E-2</v>
      </c>
      <c r="F295" s="8" t="s">
        <v>19</v>
      </c>
      <c r="G295" s="8" t="s">
        <v>15</v>
      </c>
    </row>
    <row r="296" spans="1:7" ht="16" x14ac:dyDescent="0.2">
      <c r="A296" s="8" t="s">
        <v>318</v>
      </c>
      <c r="B296" s="9">
        <v>220000</v>
      </c>
      <c r="C296" s="10">
        <v>0.66500000000000004</v>
      </c>
      <c r="D296" s="10">
        <v>0.247</v>
      </c>
      <c r="E296" s="10">
        <v>8.8000000000000009E-2</v>
      </c>
      <c r="F296" s="8" t="s">
        <v>14</v>
      </c>
      <c r="G296" s="8" t="s">
        <v>15</v>
      </c>
    </row>
    <row r="297" spans="1:7" ht="16" x14ac:dyDescent="0.2">
      <c r="A297" s="8" t="s">
        <v>319</v>
      </c>
      <c r="B297" s="9">
        <v>101000</v>
      </c>
      <c r="C297" s="10">
        <v>0.67099999999999993</v>
      </c>
      <c r="D297" s="10">
        <v>0.25</v>
      </c>
      <c r="E297" s="10">
        <v>7.9000000000000001E-2</v>
      </c>
      <c r="F297" s="8" t="s">
        <v>19</v>
      </c>
      <c r="G297" s="8" t="s">
        <v>15</v>
      </c>
    </row>
    <row r="298" spans="1:7" ht="16" x14ac:dyDescent="0.2">
      <c r="A298" s="8" t="s">
        <v>320</v>
      </c>
      <c r="B298" s="9">
        <v>87000</v>
      </c>
      <c r="C298" s="10">
        <v>0.72499999999999998</v>
      </c>
      <c r="D298" s="10">
        <v>0.14499999999999999</v>
      </c>
      <c r="E298" s="10">
        <v>0.13</v>
      </c>
      <c r="F298" s="8" t="s">
        <v>19</v>
      </c>
      <c r="G298" s="8" t="s">
        <v>15</v>
      </c>
    </row>
    <row r="299" spans="1:7" ht="16" x14ac:dyDescent="0.2">
      <c r="A299" s="8" t="s">
        <v>321</v>
      </c>
      <c r="B299" s="9">
        <v>66000</v>
      </c>
      <c r="C299" s="10">
        <v>0.67700000000000005</v>
      </c>
      <c r="D299" s="10">
        <v>0.222</v>
      </c>
      <c r="E299" s="10">
        <v>0.10099999999999999</v>
      </c>
      <c r="F299" s="8" t="s">
        <v>19</v>
      </c>
      <c r="G299" s="8" t="s">
        <v>15</v>
      </c>
    </row>
    <row r="300" spans="1:7" ht="16" x14ac:dyDescent="0.2">
      <c r="A300" s="8" t="s">
        <v>322</v>
      </c>
      <c r="B300" s="9">
        <v>147000</v>
      </c>
      <c r="C300" s="10">
        <v>0.67900000000000005</v>
      </c>
      <c r="D300" s="10">
        <v>0.20800000000000002</v>
      </c>
      <c r="E300" s="10">
        <v>0.113</v>
      </c>
      <c r="F300" s="8" t="s">
        <v>19</v>
      </c>
      <c r="G300" s="8" t="s">
        <v>15</v>
      </c>
    </row>
    <row r="301" spans="1:7" ht="16" x14ac:dyDescent="0.2">
      <c r="A301" s="8" t="s">
        <v>323</v>
      </c>
      <c r="B301" s="9">
        <v>622000</v>
      </c>
      <c r="C301" s="10">
        <v>0.77900000000000003</v>
      </c>
      <c r="D301" s="10">
        <v>0.18</v>
      </c>
      <c r="E301" s="10">
        <v>4.0999999999999995E-2</v>
      </c>
      <c r="F301" s="8" t="s">
        <v>19</v>
      </c>
      <c r="G301" s="8" t="s">
        <v>15</v>
      </c>
    </row>
    <row r="302" spans="1:7" ht="16" x14ac:dyDescent="0.2">
      <c r="A302" s="8" t="s">
        <v>324</v>
      </c>
      <c r="B302" s="9">
        <v>225000</v>
      </c>
      <c r="C302" s="10">
        <v>0.69799999999999995</v>
      </c>
      <c r="D302" s="10">
        <v>0.24299999999999999</v>
      </c>
      <c r="E302" s="10">
        <v>5.9000000000000004E-2</v>
      </c>
      <c r="F302" s="8" t="s">
        <v>14</v>
      </c>
      <c r="G302" s="8" t="s">
        <v>15</v>
      </c>
    </row>
    <row r="303" spans="1:7" ht="16" x14ac:dyDescent="0.2">
      <c r="A303" s="8" t="s">
        <v>325</v>
      </c>
      <c r="B303" s="9">
        <v>196000</v>
      </c>
      <c r="C303" s="10">
        <v>0.67799999999999994</v>
      </c>
      <c r="D303" s="10">
        <v>0.22899999999999998</v>
      </c>
      <c r="E303" s="10">
        <v>9.1999999999999998E-2</v>
      </c>
      <c r="F303" s="8" t="s">
        <v>19</v>
      </c>
      <c r="G303" s="8" t="s">
        <v>15</v>
      </c>
    </row>
    <row r="304" spans="1:7" ht="16" x14ac:dyDescent="0.2">
      <c r="A304" s="8" t="s">
        <v>326</v>
      </c>
      <c r="B304" s="9">
        <v>154000</v>
      </c>
      <c r="C304" s="10">
        <v>0.61699999999999999</v>
      </c>
      <c r="D304" s="10">
        <v>0.252</v>
      </c>
      <c r="E304" s="10">
        <v>0.13</v>
      </c>
      <c r="F304" s="8" t="s">
        <v>19</v>
      </c>
      <c r="G304" s="8" t="s">
        <v>15</v>
      </c>
    </row>
    <row r="305" spans="1:7" ht="16" x14ac:dyDescent="0.2">
      <c r="A305" s="8" t="s">
        <v>327</v>
      </c>
      <c r="B305" s="9">
        <v>144000</v>
      </c>
      <c r="C305" s="10">
        <v>0.60799999999999998</v>
      </c>
      <c r="D305" s="10">
        <v>0.32500000000000001</v>
      </c>
      <c r="E305" s="10">
        <v>6.6000000000000003E-2</v>
      </c>
      <c r="F305" s="8" t="s">
        <v>19</v>
      </c>
      <c r="G305" s="8" t="s">
        <v>15</v>
      </c>
    </row>
    <row r="306" spans="1:7" ht="16" x14ac:dyDescent="0.2">
      <c r="A306" s="8" t="s">
        <v>328</v>
      </c>
      <c r="B306" s="9">
        <v>146000</v>
      </c>
      <c r="C306" s="10">
        <v>0.70499999999999996</v>
      </c>
      <c r="D306" s="10">
        <v>0.17300000000000001</v>
      </c>
      <c r="E306" s="10">
        <v>0.12300000000000001</v>
      </c>
      <c r="F306" s="8" t="s">
        <v>19</v>
      </c>
      <c r="G306" s="8" t="s">
        <v>15</v>
      </c>
    </row>
    <row r="307" spans="1:7" ht="16" x14ac:dyDescent="0.2">
      <c r="A307" s="8" t="s">
        <v>329</v>
      </c>
      <c r="B307" s="9">
        <v>378000</v>
      </c>
      <c r="C307" s="10">
        <v>0.67700000000000005</v>
      </c>
      <c r="D307" s="10">
        <v>0.249</v>
      </c>
      <c r="E307" s="10">
        <v>7.400000000000001E-2</v>
      </c>
      <c r="F307" s="8" t="s">
        <v>19</v>
      </c>
      <c r="G307" s="8" t="s">
        <v>15</v>
      </c>
    </row>
    <row r="308" spans="1:7" ht="16" x14ac:dyDescent="0.2">
      <c r="A308" s="8" t="s">
        <v>330</v>
      </c>
      <c r="B308" s="9">
        <v>127000</v>
      </c>
      <c r="C308" s="10">
        <v>0.63300000000000001</v>
      </c>
      <c r="D308" s="10">
        <v>0.21299999999999999</v>
      </c>
      <c r="E308" s="10">
        <v>0.154</v>
      </c>
      <c r="F308" s="8" t="s">
        <v>14</v>
      </c>
      <c r="G308" s="8" t="s">
        <v>15</v>
      </c>
    </row>
    <row r="309" spans="1:7" ht="16" x14ac:dyDescent="0.2">
      <c r="A309" s="8" t="s">
        <v>331</v>
      </c>
      <c r="B309" s="9">
        <v>100000</v>
      </c>
      <c r="C309" s="10">
        <v>0.69599999999999995</v>
      </c>
      <c r="D309" s="10">
        <v>0.20300000000000001</v>
      </c>
      <c r="E309" s="10">
        <v>0.10099999999999999</v>
      </c>
      <c r="F309" s="8" t="s">
        <v>19</v>
      </c>
      <c r="G309" s="8" t="s">
        <v>15</v>
      </c>
    </row>
    <row r="310" spans="1:7" ht="16" x14ac:dyDescent="0.2">
      <c r="A310" s="8" t="s">
        <v>332</v>
      </c>
      <c r="B310" s="9">
        <v>105000</v>
      </c>
      <c r="C310" s="10">
        <v>0.60799999999999998</v>
      </c>
      <c r="D310" s="10">
        <v>0.19600000000000001</v>
      </c>
      <c r="E310" s="10">
        <v>0.19600000000000001</v>
      </c>
      <c r="F310" s="8" t="s">
        <v>19</v>
      </c>
      <c r="G310" s="8" t="s">
        <v>15</v>
      </c>
    </row>
    <row r="311" spans="1:7" ht="16" x14ac:dyDescent="0.2">
      <c r="A311" s="8" t="s">
        <v>333</v>
      </c>
      <c r="B311" s="9">
        <v>125000</v>
      </c>
      <c r="C311" s="10">
        <v>0.746</v>
      </c>
      <c r="D311" s="10">
        <v>0.16399999999999998</v>
      </c>
      <c r="E311" s="10">
        <v>0.09</v>
      </c>
      <c r="F311" s="8" t="s">
        <v>19</v>
      </c>
      <c r="G311" s="8" t="s">
        <v>15</v>
      </c>
    </row>
    <row r="312" spans="1:7" ht="16" x14ac:dyDescent="0.2">
      <c r="A312" s="8" t="s">
        <v>334</v>
      </c>
      <c r="B312" s="9">
        <v>172000</v>
      </c>
      <c r="C312" s="10">
        <v>0.73199999999999998</v>
      </c>
      <c r="D312" s="10">
        <v>0.21</v>
      </c>
      <c r="E312" s="10">
        <v>5.7999999999999996E-2</v>
      </c>
      <c r="F312" s="8" t="s">
        <v>19</v>
      </c>
      <c r="G312" s="8" t="s">
        <v>15</v>
      </c>
    </row>
    <row r="313" spans="1:7" ht="16" x14ac:dyDescent="0.2">
      <c r="A313" s="8" t="s">
        <v>335</v>
      </c>
      <c r="B313" s="9">
        <v>197000</v>
      </c>
      <c r="C313" s="10">
        <v>0.7609999999999999</v>
      </c>
      <c r="D313" s="10">
        <v>0.17100000000000001</v>
      </c>
      <c r="E313" s="10">
        <v>6.8000000000000005E-2</v>
      </c>
      <c r="F313" s="8" t="s">
        <v>19</v>
      </c>
      <c r="G313" s="8" t="s">
        <v>15</v>
      </c>
    </row>
    <row r="314" spans="1:7" ht="16" x14ac:dyDescent="0.2">
      <c r="A314" s="8" t="s">
        <v>336</v>
      </c>
      <c r="B314" s="9">
        <v>176000</v>
      </c>
      <c r="C314" s="10">
        <v>0.63400000000000001</v>
      </c>
      <c r="D314" s="10">
        <v>0.309</v>
      </c>
      <c r="E314" s="10">
        <v>5.7000000000000002E-2</v>
      </c>
      <c r="F314" s="8" t="s">
        <v>14</v>
      </c>
      <c r="G314" s="8" t="s">
        <v>15</v>
      </c>
    </row>
    <row r="315" spans="1:7" ht="16" x14ac:dyDescent="0.2">
      <c r="A315" s="8" t="s">
        <v>337</v>
      </c>
      <c r="B315" s="9">
        <v>44000</v>
      </c>
      <c r="C315" s="10">
        <v>0.621</v>
      </c>
      <c r="D315" s="11"/>
      <c r="E315" s="10">
        <v>0.36399999999999999</v>
      </c>
      <c r="F315" s="8" t="s">
        <v>19</v>
      </c>
      <c r="G315" s="8" t="s">
        <v>15</v>
      </c>
    </row>
    <row r="316" spans="1:7" ht="16" x14ac:dyDescent="0.2">
      <c r="A316" s="8" t="s">
        <v>338</v>
      </c>
      <c r="B316" s="9">
        <v>109000</v>
      </c>
      <c r="C316" s="10">
        <v>0.77599999999999991</v>
      </c>
      <c r="D316" s="10">
        <v>0.18</v>
      </c>
      <c r="E316" s="10">
        <v>4.2999999999999997E-2</v>
      </c>
      <c r="F316" s="8" t="s">
        <v>19</v>
      </c>
      <c r="G316" s="8" t="s">
        <v>15</v>
      </c>
    </row>
    <row r="317" spans="1:7" ht="16" x14ac:dyDescent="0.2">
      <c r="A317" s="8" t="s">
        <v>339</v>
      </c>
      <c r="B317" s="9">
        <v>143000</v>
      </c>
      <c r="C317" s="10">
        <v>0.80400000000000005</v>
      </c>
      <c r="D317" s="10">
        <v>0.159</v>
      </c>
      <c r="E317" s="10">
        <v>3.7000000000000005E-2</v>
      </c>
      <c r="F317" s="8" t="s">
        <v>19</v>
      </c>
      <c r="G317" s="8" t="s">
        <v>15</v>
      </c>
    </row>
    <row r="318" spans="1:7" ht="16" x14ac:dyDescent="0.2">
      <c r="A318" s="8" t="s">
        <v>340</v>
      </c>
      <c r="B318" s="9">
        <v>117000</v>
      </c>
      <c r="C318" s="10">
        <v>0.68400000000000005</v>
      </c>
      <c r="D318" s="10">
        <v>0.28699999999999998</v>
      </c>
      <c r="E318" s="10">
        <v>2.8999999999999998E-2</v>
      </c>
      <c r="F318" s="8" t="s">
        <v>19</v>
      </c>
      <c r="G318" s="8" t="s">
        <v>15</v>
      </c>
    </row>
    <row r="319" spans="1:7" ht="16" x14ac:dyDescent="0.2">
      <c r="A319" s="8" t="s">
        <v>341</v>
      </c>
      <c r="B319" s="9">
        <v>123000</v>
      </c>
      <c r="C319" s="10">
        <v>0.7609999999999999</v>
      </c>
      <c r="D319" s="10">
        <v>0.185</v>
      </c>
      <c r="E319" s="10">
        <v>5.4000000000000006E-2</v>
      </c>
      <c r="F319" s="8" t="s">
        <v>19</v>
      </c>
      <c r="G319" s="8" t="s">
        <v>15</v>
      </c>
    </row>
    <row r="320" spans="1:7" ht="16" x14ac:dyDescent="0.2">
      <c r="A320" s="8" t="s">
        <v>342</v>
      </c>
      <c r="B320" s="9">
        <v>69000</v>
      </c>
      <c r="C320" s="10">
        <v>0.748</v>
      </c>
      <c r="D320" s="10">
        <v>0.155</v>
      </c>
      <c r="E320" s="10">
        <v>9.6999999999999989E-2</v>
      </c>
      <c r="F320" s="8" t="s">
        <v>14</v>
      </c>
      <c r="G320" s="8" t="s">
        <v>15</v>
      </c>
    </row>
    <row r="321" spans="1:7" ht="16" x14ac:dyDescent="0.2">
      <c r="A321" s="8" t="s">
        <v>343</v>
      </c>
      <c r="B321" s="9">
        <v>65000</v>
      </c>
      <c r="C321" s="10">
        <v>0.55100000000000005</v>
      </c>
      <c r="D321" s="10">
        <v>0.184</v>
      </c>
      <c r="E321" s="10">
        <v>0.26500000000000001</v>
      </c>
      <c r="F321" s="8" t="s">
        <v>19</v>
      </c>
      <c r="G321" s="8" t="s">
        <v>15</v>
      </c>
    </row>
    <row r="322" spans="1:7" ht="16" x14ac:dyDescent="0.2">
      <c r="A322" s="8" t="s">
        <v>344</v>
      </c>
      <c r="B322" s="9">
        <v>44000</v>
      </c>
      <c r="C322" s="10">
        <v>0.67200000000000004</v>
      </c>
      <c r="D322" s="10">
        <v>0.13400000000000001</v>
      </c>
      <c r="E322" s="10">
        <v>0.19399999999999998</v>
      </c>
      <c r="F322" s="8" t="s">
        <v>19</v>
      </c>
      <c r="G322" s="8" t="s">
        <v>15</v>
      </c>
    </row>
    <row r="323" spans="1:7" ht="16" x14ac:dyDescent="0.2">
      <c r="A323" s="8" t="s">
        <v>345</v>
      </c>
      <c r="B323" s="9">
        <v>41000</v>
      </c>
      <c r="C323" s="10">
        <v>0.68900000000000006</v>
      </c>
      <c r="D323" s="10">
        <v>0.18</v>
      </c>
      <c r="E323" s="10">
        <v>0.13100000000000001</v>
      </c>
      <c r="F323" s="8" t="s">
        <v>19</v>
      </c>
      <c r="G323" s="8" t="s">
        <v>15</v>
      </c>
    </row>
    <row r="324" spans="1:7" ht="16" x14ac:dyDescent="0.2">
      <c r="A324" s="8" t="s">
        <v>346</v>
      </c>
      <c r="B324" s="9">
        <v>45000</v>
      </c>
      <c r="C324" s="10">
        <v>0.73499999999999999</v>
      </c>
      <c r="D324" s="10">
        <v>0.13200000000000001</v>
      </c>
      <c r="E324" s="10">
        <v>0.13200000000000001</v>
      </c>
      <c r="F324" s="8" t="s">
        <v>19</v>
      </c>
      <c r="G324" s="8" t="s">
        <v>15</v>
      </c>
    </row>
    <row r="325" spans="1:7" ht="16" x14ac:dyDescent="0.2">
      <c r="A325" s="8" t="s">
        <v>347</v>
      </c>
      <c r="B325" s="9">
        <v>87000</v>
      </c>
      <c r="C325" s="10">
        <v>0.73099999999999998</v>
      </c>
      <c r="D325" s="10">
        <v>0.16200000000000001</v>
      </c>
      <c r="E325" s="10">
        <v>0.10800000000000001</v>
      </c>
      <c r="F325" s="8" t="s">
        <v>19</v>
      </c>
      <c r="G325" s="8" t="s">
        <v>15</v>
      </c>
    </row>
    <row r="326" spans="1:7" ht="16" x14ac:dyDescent="0.2">
      <c r="A326" s="8" t="s">
        <v>348</v>
      </c>
      <c r="B326" s="9">
        <v>105000</v>
      </c>
      <c r="C326" s="10">
        <v>0.73199999999999998</v>
      </c>
      <c r="D326" s="10">
        <v>0.191</v>
      </c>
      <c r="E326" s="10">
        <v>7.5999999999999998E-2</v>
      </c>
      <c r="F326" s="8" t="s">
        <v>14</v>
      </c>
      <c r="G326" s="8" t="s">
        <v>15</v>
      </c>
    </row>
    <row r="327" spans="1:7" ht="16" x14ac:dyDescent="0.2">
      <c r="A327" s="8" t="s">
        <v>349</v>
      </c>
      <c r="B327" s="9">
        <v>123000</v>
      </c>
      <c r="C327" s="10">
        <v>0.57299999999999995</v>
      </c>
      <c r="D327" s="10">
        <v>0.2</v>
      </c>
      <c r="E327" s="10">
        <v>0.22699999999999998</v>
      </c>
      <c r="F327" s="8" t="s">
        <v>19</v>
      </c>
      <c r="G327" s="8" t="s">
        <v>15</v>
      </c>
    </row>
    <row r="328" spans="1:7" ht="16" x14ac:dyDescent="0.2">
      <c r="A328" s="8" t="s">
        <v>350</v>
      </c>
      <c r="B328" s="9">
        <v>154000</v>
      </c>
      <c r="C328" s="10">
        <v>0.60599999999999998</v>
      </c>
      <c r="D328" s="10">
        <v>0.26600000000000001</v>
      </c>
      <c r="E328" s="10">
        <v>0.128</v>
      </c>
      <c r="F328" s="8" t="s">
        <v>19</v>
      </c>
      <c r="G328" s="8" t="s">
        <v>15</v>
      </c>
    </row>
    <row r="329" spans="1:7" ht="16" x14ac:dyDescent="0.2">
      <c r="A329" s="8" t="s">
        <v>351</v>
      </c>
      <c r="B329" s="9">
        <v>196000</v>
      </c>
      <c r="C329" s="10">
        <v>0.69400000000000006</v>
      </c>
      <c r="D329" s="10">
        <v>0.221</v>
      </c>
      <c r="E329" s="10">
        <v>8.5000000000000006E-2</v>
      </c>
      <c r="F329" s="8" t="s">
        <v>19</v>
      </c>
      <c r="G329" s="8" t="s">
        <v>15</v>
      </c>
    </row>
    <row r="330" spans="1:7" ht="16" x14ac:dyDescent="0.2">
      <c r="A330" s="8" t="s">
        <v>352</v>
      </c>
      <c r="B330" s="9">
        <v>529000</v>
      </c>
      <c r="C330" s="10">
        <v>0.72199999999999998</v>
      </c>
      <c r="D330" s="10">
        <v>0.20899999999999999</v>
      </c>
      <c r="E330" s="10">
        <v>6.9000000000000006E-2</v>
      </c>
      <c r="F330" s="8" t="s">
        <v>19</v>
      </c>
      <c r="G330" s="8" t="s">
        <v>15</v>
      </c>
    </row>
    <row r="331" spans="1:7" ht="16" x14ac:dyDescent="0.2">
      <c r="A331" s="8" t="s">
        <v>353</v>
      </c>
      <c r="B331" s="9">
        <v>270000</v>
      </c>
      <c r="C331" s="10">
        <v>0.75800000000000001</v>
      </c>
      <c r="D331" s="10">
        <v>0.18</v>
      </c>
      <c r="E331" s="10">
        <v>6.2E-2</v>
      </c>
      <c r="F331" s="8" t="s">
        <v>19</v>
      </c>
      <c r="G331" s="8" t="s">
        <v>15</v>
      </c>
    </row>
    <row r="332" spans="1:7" ht="16" x14ac:dyDescent="0.2">
      <c r="A332" s="8" t="s">
        <v>354</v>
      </c>
      <c r="B332" s="9">
        <v>87000</v>
      </c>
      <c r="C332" s="10">
        <v>0.67200000000000004</v>
      </c>
      <c r="D332" s="10">
        <v>0.252</v>
      </c>
      <c r="E332" s="10">
        <v>7.5999999999999998E-2</v>
      </c>
      <c r="F332" s="8" t="s">
        <v>14</v>
      </c>
      <c r="G332" s="8" t="s">
        <v>15</v>
      </c>
    </row>
    <row r="333" spans="1:7" ht="16" x14ac:dyDescent="0.2">
      <c r="A333" s="8" t="s">
        <v>355</v>
      </c>
      <c r="B333" s="9">
        <v>136000</v>
      </c>
      <c r="C333" s="10">
        <v>0.65400000000000003</v>
      </c>
      <c r="D333" s="10">
        <v>0.29799999999999999</v>
      </c>
      <c r="E333" s="10">
        <v>4.9000000000000002E-2</v>
      </c>
      <c r="F333" s="8" t="s">
        <v>19</v>
      </c>
      <c r="G333" s="8" t="s">
        <v>15</v>
      </c>
    </row>
    <row r="334" spans="1:7" ht="16" x14ac:dyDescent="0.2">
      <c r="A334" s="8" t="s">
        <v>356</v>
      </c>
      <c r="B334" s="9">
        <v>151000</v>
      </c>
      <c r="C334" s="10">
        <v>0.72799999999999998</v>
      </c>
      <c r="D334" s="10">
        <v>0.20600000000000002</v>
      </c>
      <c r="E334" s="10">
        <v>6.6000000000000003E-2</v>
      </c>
      <c r="F334" s="8" t="s">
        <v>19</v>
      </c>
      <c r="G334" s="8" t="s">
        <v>15</v>
      </c>
    </row>
    <row r="335" spans="1:7" ht="16" x14ac:dyDescent="0.2">
      <c r="A335" s="8" t="s">
        <v>357</v>
      </c>
      <c r="B335" s="9">
        <v>116000</v>
      </c>
      <c r="C335" s="10">
        <v>0.67400000000000004</v>
      </c>
      <c r="D335" s="10">
        <v>0.29699999999999999</v>
      </c>
      <c r="E335" s="10">
        <v>2.8999999999999998E-2</v>
      </c>
      <c r="F335" s="8" t="s">
        <v>19</v>
      </c>
      <c r="G335" s="8" t="s">
        <v>15</v>
      </c>
    </row>
    <row r="336" spans="1:7" ht="16" x14ac:dyDescent="0.2">
      <c r="A336" s="8" t="s">
        <v>358</v>
      </c>
      <c r="B336" s="9">
        <v>175000</v>
      </c>
      <c r="C336" s="10">
        <v>0.625</v>
      </c>
      <c r="D336" s="10">
        <v>0.34899999999999998</v>
      </c>
      <c r="E336" s="10">
        <v>2.7000000000000003E-2</v>
      </c>
      <c r="F336" s="8" t="s">
        <v>19</v>
      </c>
      <c r="G336" s="8" t="s">
        <v>15</v>
      </c>
    </row>
    <row r="337" spans="1:7" ht="16" x14ac:dyDescent="0.2">
      <c r="A337" s="8" t="s">
        <v>359</v>
      </c>
      <c r="B337" s="9">
        <v>189000</v>
      </c>
      <c r="C337" s="10">
        <v>0.70499999999999996</v>
      </c>
      <c r="D337" s="10">
        <v>0.16800000000000001</v>
      </c>
      <c r="E337" s="10">
        <v>0.126</v>
      </c>
      <c r="F337" s="8" t="s">
        <v>19</v>
      </c>
      <c r="G337" s="8" t="s">
        <v>15</v>
      </c>
    </row>
    <row r="338" spans="1:7" ht="16" x14ac:dyDescent="0.2">
      <c r="A338" s="8" t="s">
        <v>360</v>
      </c>
      <c r="B338" s="9">
        <v>143000</v>
      </c>
      <c r="C338" s="10">
        <v>0.69299999999999995</v>
      </c>
      <c r="D338" s="10">
        <v>0.25900000000000001</v>
      </c>
      <c r="E338" s="10">
        <v>4.7E-2</v>
      </c>
      <c r="F338" s="8" t="s">
        <v>14</v>
      </c>
      <c r="G338" s="8" t="s">
        <v>15</v>
      </c>
    </row>
    <row r="339" spans="1:7" ht="16" x14ac:dyDescent="0.2">
      <c r="A339" s="8" t="s">
        <v>361</v>
      </c>
      <c r="B339" s="9">
        <v>97000</v>
      </c>
      <c r="C339" s="10">
        <v>0.57600000000000007</v>
      </c>
      <c r="D339" s="10">
        <v>0.38900000000000001</v>
      </c>
      <c r="E339" s="10">
        <v>3.5000000000000003E-2</v>
      </c>
      <c r="F339" s="8" t="s">
        <v>19</v>
      </c>
      <c r="G339" s="8" t="s">
        <v>15</v>
      </c>
    </row>
    <row r="340" spans="1:7" ht="16" x14ac:dyDescent="0.2">
      <c r="A340" s="8" t="s">
        <v>362</v>
      </c>
      <c r="B340" s="9">
        <v>66000</v>
      </c>
      <c r="C340" s="10">
        <v>0.70700000000000007</v>
      </c>
      <c r="D340" s="10">
        <v>0.192</v>
      </c>
      <c r="E340" s="10">
        <v>0.10099999999999999</v>
      </c>
      <c r="F340" s="8" t="s">
        <v>19</v>
      </c>
      <c r="G340" s="8" t="s">
        <v>15</v>
      </c>
    </row>
    <row r="341" spans="1:7" ht="16" x14ac:dyDescent="0.2">
      <c r="A341" s="8" t="s">
        <v>363</v>
      </c>
      <c r="B341" s="9">
        <v>90000</v>
      </c>
      <c r="C341" s="10">
        <v>0.73299999999999998</v>
      </c>
      <c r="D341" s="10">
        <v>0.23</v>
      </c>
      <c r="E341" s="10">
        <v>3.7000000000000005E-2</v>
      </c>
      <c r="F341" s="8" t="s">
        <v>19</v>
      </c>
      <c r="G341" s="8" t="s">
        <v>15</v>
      </c>
    </row>
    <row r="342" spans="1:7" ht="16" x14ac:dyDescent="0.2">
      <c r="A342" s="8" t="s">
        <v>364</v>
      </c>
      <c r="B342" s="9">
        <v>128000</v>
      </c>
      <c r="C342" s="10">
        <v>0.65400000000000003</v>
      </c>
      <c r="D342" s="10">
        <v>0.24100000000000002</v>
      </c>
      <c r="E342" s="10">
        <v>0.105</v>
      </c>
      <c r="F342" s="8" t="s">
        <v>19</v>
      </c>
      <c r="G342" s="8" t="s">
        <v>15</v>
      </c>
    </row>
    <row r="343" spans="1:7" ht="16" x14ac:dyDescent="0.2">
      <c r="A343" s="8" t="s">
        <v>365</v>
      </c>
      <c r="B343" s="9">
        <v>112000</v>
      </c>
      <c r="C343" s="10">
        <v>0.72</v>
      </c>
      <c r="D343" s="10">
        <v>0.16699999999999998</v>
      </c>
      <c r="E343" s="10">
        <v>0.113</v>
      </c>
      <c r="F343" s="8" t="s">
        <v>14</v>
      </c>
      <c r="G343" s="8" t="s">
        <v>15</v>
      </c>
    </row>
    <row r="344" spans="1:7" ht="16" x14ac:dyDescent="0.2">
      <c r="A344" s="8" t="s">
        <v>366</v>
      </c>
      <c r="B344" s="9">
        <v>125000</v>
      </c>
      <c r="C344" s="10">
        <v>0.68099999999999994</v>
      </c>
      <c r="D344" s="10">
        <v>0.23899999999999999</v>
      </c>
      <c r="E344" s="10">
        <v>0.08</v>
      </c>
      <c r="F344" s="8" t="s">
        <v>19</v>
      </c>
      <c r="G344" s="8" t="s">
        <v>15</v>
      </c>
    </row>
    <row r="345" spans="1:7" ht="16" x14ac:dyDescent="0.2">
      <c r="A345" s="8" t="s">
        <v>367</v>
      </c>
      <c r="B345" s="9">
        <v>133000</v>
      </c>
      <c r="C345" s="10">
        <v>0.69900000000000007</v>
      </c>
      <c r="D345" s="10">
        <v>0.19399999999999998</v>
      </c>
      <c r="E345" s="10">
        <v>0.107</v>
      </c>
      <c r="F345" s="8" t="s">
        <v>19</v>
      </c>
      <c r="G345" s="8" t="s">
        <v>15</v>
      </c>
    </row>
    <row r="346" spans="1:7" ht="16" x14ac:dyDescent="0.2">
      <c r="A346" s="8" t="s">
        <v>368</v>
      </c>
      <c r="B346" s="9">
        <v>124000</v>
      </c>
      <c r="C346" s="10">
        <v>0.66799999999999993</v>
      </c>
      <c r="D346" s="10">
        <v>0.25</v>
      </c>
      <c r="E346" s="10">
        <v>8.199999999999999E-2</v>
      </c>
      <c r="F346" s="8" t="s">
        <v>19</v>
      </c>
      <c r="G346" s="8" t="s">
        <v>15</v>
      </c>
    </row>
    <row r="347" spans="1:7" ht="16" x14ac:dyDescent="0.2">
      <c r="A347" s="8" t="s">
        <v>369</v>
      </c>
      <c r="B347" s="9">
        <v>366000</v>
      </c>
      <c r="C347" s="10">
        <v>0.755</v>
      </c>
      <c r="D347" s="10">
        <v>0.20800000000000002</v>
      </c>
      <c r="E347" s="10">
        <v>3.7000000000000005E-2</v>
      </c>
      <c r="F347" s="8" t="s">
        <v>19</v>
      </c>
      <c r="G347" s="8" t="s">
        <v>15</v>
      </c>
    </row>
    <row r="348" spans="1:7" ht="16" x14ac:dyDescent="0.2">
      <c r="A348" s="8" t="s">
        <v>370</v>
      </c>
      <c r="B348" s="9">
        <v>161000</v>
      </c>
      <c r="C348" s="10">
        <v>0.65300000000000002</v>
      </c>
      <c r="D348" s="10">
        <v>0.28499999999999998</v>
      </c>
      <c r="E348" s="10">
        <v>6.2E-2</v>
      </c>
      <c r="F348" s="8" t="s">
        <v>19</v>
      </c>
      <c r="G348" s="8" t="s">
        <v>15</v>
      </c>
    </row>
    <row r="349" spans="1:7" ht="16" x14ac:dyDescent="0.2">
      <c r="A349" s="8" t="s">
        <v>371</v>
      </c>
      <c r="B349" s="9">
        <v>142000</v>
      </c>
      <c r="C349" s="10">
        <v>0.55200000000000005</v>
      </c>
      <c r="D349" s="10">
        <v>0.152</v>
      </c>
      <c r="E349" s="10">
        <v>0.29499999999999998</v>
      </c>
      <c r="F349" s="8" t="s">
        <v>14</v>
      </c>
      <c r="G349" s="8" t="s">
        <v>15</v>
      </c>
    </row>
    <row r="350" spans="1:7" ht="16" x14ac:dyDescent="0.2">
      <c r="A350" s="8" t="s">
        <v>372</v>
      </c>
      <c r="B350" s="9">
        <v>122000</v>
      </c>
      <c r="C350" s="10">
        <v>0.59200000000000008</v>
      </c>
      <c r="D350" s="10">
        <v>0.184</v>
      </c>
      <c r="E350" s="10">
        <v>0.223</v>
      </c>
      <c r="F350" s="8" t="s">
        <v>19</v>
      </c>
      <c r="G350" s="8" t="s">
        <v>15</v>
      </c>
    </row>
    <row r="351" spans="1:7" ht="16" x14ac:dyDescent="0.2">
      <c r="A351" s="8" t="s">
        <v>373</v>
      </c>
      <c r="B351" s="9">
        <v>96000</v>
      </c>
      <c r="C351" s="10">
        <v>0.61399999999999999</v>
      </c>
      <c r="D351" s="10">
        <v>0.152</v>
      </c>
      <c r="E351" s="10">
        <v>0.23399999999999999</v>
      </c>
      <c r="F351" s="8" t="s">
        <v>19</v>
      </c>
      <c r="G351" s="8" t="s">
        <v>15</v>
      </c>
    </row>
    <row r="352" spans="1:7" ht="16" x14ac:dyDescent="0.2">
      <c r="A352" s="8" t="s">
        <v>374</v>
      </c>
      <c r="B352" s="9">
        <v>61000</v>
      </c>
      <c r="C352" s="10">
        <v>0.46200000000000002</v>
      </c>
      <c r="D352" s="10">
        <v>0.253</v>
      </c>
      <c r="E352" s="10">
        <v>0.28600000000000003</v>
      </c>
      <c r="F352" s="8" t="s">
        <v>19</v>
      </c>
      <c r="G352" s="8" t="s">
        <v>15</v>
      </c>
    </row>
    <row r="353" spans="1:7" ht="16" x14ac:dyDescent="0.2">
      <c r="A353" s="8" t="s">
        <v>375</v>
      </c>
      <c r="B353" s="9">
        <v>233000</v>
      </c>
      <c r="C353" s="10">
        <v>0.63600000000000001</v>
      </c>
      <c r="D353" s="10">
        <v>0.188</v>
      </c>
      <c r="E353" s="10">
        <v>0.17600000000000002</v>
      </c>
      <c r="F353" s="8" t="s">
        <v>19</v>
      </c>
      <c r="G353" s="8" t="s">
        <v>15</v>
      </c>
    </row>
    <row r="354" spans="1:7" ht="16" x14ac:dyDescent="0.2">
      <c r="A354" s="8" t="s">
        <v>376</v>
      </c>
      <c r="B354" s="9">
        <v>257000</v>
      </c>
      <c r="C354" s="10">
        <v>0.63900000000000001</v>
      </c>
      <c r="D354" s="10">
        <v>0.11599999999999999</v>
      </c>
      <c r="E354" s="10">
        <v>0.245</v>
      </c>
      <c r="F354" s="8" t="s">
        <v>19</v>
      </c>
      <c r="G354" s="8" t="s">
        <v>15</v>
      </c>
    </row>
    <row r="355" spans="1:7" ht="16" x14ac:dyDescent="0.2">
      <c r="A355" s="8" t="s">
        <v>377</v>
      </c>
      <c r="B355" s="9">
        <v>278000</v>
      </c>
      <c r="C355" s="10">
        <v>0.754</v>
      </c>
      <c r="D355" s="10">
        <v>0.182</v>
      </c>
      <c r="E355" s="10">
        <v>6.5000000000000002E-2</v>
      </c>
      <c r="F355" s="8" t="s">
        <v>14</v>
      </c>
      <c r="G355" s="8" t="s">
        <v>15</v>
      </c>
    </row>
    <row r="356" spans="1:7" ht="16" x14ac:dyDescent="0.2">
      <c r="A356" s="8" t="s">
        <v>378</v>
      </c>
      <c r="B356" s="9">
        <v>314000</v>
      </c>
      <c r="C356" s="10">
        <v>0.69</v>
      </c>
      <c r="D356" s="10">
        <v>0.25700000000000001</v>
      </c>
      <c r="E356" s="10">
        <v>5.2999999999999999E-2</v>
      </c>
      <c r="F356" s="8" t="s">
        <v>19</v>
      </c>
      <c r="G356" s="8" t="s">
        <v>15</v>
      </c>
    </row>
    <row r="357" spans="1:7" ht="16" x14ac:dyDescent="0.2">
      <c r="A357" s="8" t="s">
        <v>379</v>
      </c>
      <c r="B357" s="9">
        <v>241000</v>
      </c>
      <c r="C357" s="10">
        <v>0.69400000000000006</v>
      </c>
      <c r="D357" s="10">
        <v>0.23100000000000001</v>
      </c>
      <c r="E357" s="10">
        <v>7.400000000000001E-2</v>
      </c>
      <c r="F357" s="8" t="s">
        <v>19</v>
      </c>
      <c r="G357" s="8" t="s">
        <v>15</v>
      </c>
    </row>
    <row r="358" spans="1:7" ht="16" x14ac:dyDescent="0.2">
      <c r="A358" s="8" t="s">
        <v>380</v>
      </c>
      <c r="B358" s="9">
        <v>187000</v>
      </c>
      <c r="C358" s="10">
        <v>0.70799999999999996</v>
      </c>
      <c r="D358" s="10">
        <v>0.249</v>
      </c>
      <c r="E358" s="10">
        <v>4.2999999999999997E-2</v>
      </c>
      <c r="F358" s="8" t="s">
        <v>19</v>
      </c>
      <c r="G358" s="8" t="s">
        <v>15</v>
      </c>
    </row>
    <row r="359" spans="1:7" ht="16" x14ac:dyDescent="0.2">
      <c r="A359" s="8" t="s">
        <v>381</v>
      </c>
      <c r="B359" s="9">
        <v>210000</v>
      </c>
      <c r="C359" s="10">
        <v>0.73199999999999998</v>
      </c>
      <c r="D359" s="10">
        <v>0.193</v>
      </c>
      <c r="E359" s="10">
        <v>7.4999999999999997E-2</v>
      </c>
      <c r="F359" s="8" t="s">
        <v>19</v>
      </c>
      <c r="G359" s="8" t="s">
        <v>15</v>
      </c>
    </row>
    <row r="360" spans="1:7" ht="16" x14ac:dyDescent="0.2">
      <c r="A360" s="8" t="s">
        <v>382</v>
      </c>
      <c r="B360" s="9">
        <v>244000</v>
      </c>
      <c r="C360" s="10">
        <v>0.72099999999999997</v>
      </c>
      <c r="D360" s="10">
        <v>0.221</v>
      </c>
      <c r="E360" s="10">
        <v>5.7000000000000002E-2</v>
      </c>
      <c r="F360" s="8" t="s">
        <v>19</v>
      </c>
      <c r="G360" s="8" t="s">
        <v>15</v>
      </c>
    </row>
    <row r="361" spans="1:7" ht="16" x14ac:dyDescent="0.2">
      <c r="A361" s="8" t="s">
        <v>383</v>
      </c>
      <c r="B361" s="9">
        <v>90000</v>
      </c>
      <c r="C361" s="10">
        <v>0.72900000000000009</v>
      </c>
      <c r="D361" s="10">
        <v>0.21100000000000002</v>
      </c>
      <c r="E361" s="10">
        <v>0.06</v>
      </c>
      <c r="F361" s="8" t="s">
        <v>14</v>
      </c>
      <c r="G361" s="8" t="s">
        <v>15</v>
      </c>
    </row>
    <row r="362" spans="1:7" ht="16" x14ac:dyDescent="0.2">
      <c r="A362" s="8" t="s">
        <v>384</v>
      </c>
      <c r="B362" s="9">
        <v>134000</v>
      </c>
      <c r="C362" s="10">
        <v>0.63100000000000001</v>
      </c>
      <c r="D362" s="10">
        <v>0.24199999999999999</v>
      </c>
      <c r="E362" s="10">
        <v>0.126</v>
      </c>
      <c r="F362" s="8" t="s">
        <v>19</v>
      </c>
      <c r="G362" s="8" t="s">
        <v>15</v>
      </c>
    </row>
    <row r="363" spans="1:7" ht="16" x14ac:dyDescent="0.2">
      <c r="A363" s="8" t="s">
        <v>385</v>
      </c>
      <c r="B363" s="9">
        <v>114000</v>
      </c>
      <c r="C363" s="10">
        <v>0.67799999999999994</v>
      </c>
      <c r="D363" s="10">
        <v>0.29199999999999998</v>
      </c>
      <c r="E363" s="10">
        <v>2.8999999999999998E-2</v>
      </c>
      <c r="F363" s="8" t="s">
        <v>19</v>
      </c>
      <c r="G363" s="8" t="s">
        <v>15</v>
      </c>
    </row>
    <row r="364" spans="1:7" ht="16" x14ac:dyDescent="0.2">
      <c r="A364" s="8" t="s">
        <v>386</v>
      </c>
      <c r="B364" s="9">
        <v>82000</v>
      </c>
      <c r="C364" s="10">
        <v>0.69099999999999995</v>
      </c>
      <c r="D364" s="10">
        <v>0.21100000000000002</v>
      </c>
      <c r="E364" s="10">
        <v>9.8000000000000004E-2</v>
      </c>
      <c r="F364" s="8" t="s">
        <v>19</v>
      </c>
      <c r="G364" s="8" t="s">
        <v>15</v>
      </c>
    </row>
    <row r="365" spans="1:7" ht="16" x14ac:dyDescent="0.2">
      <c r="A365" s="8" t="s">
        <v>387</v>
      </c>
      <c r="B365" s="9">
        <v>108000</v>
      </c>
      <c r="C365" s="10">
        <v>0.74199999999999999</v>
      </c>
      <c r="D365" s="10">
        <v>0.221</v>
      </c>
      <c r="E365" s="10">
        <v>3.7000000000000005E-2</v>
      </c>
      <c r="F365" s="8" t="s">
        <v>19</v>
      </c>
      <c r="G365" s="8" t="s">
        <v>15</v>
      </c>
    </row>
    <row r="366" spans="1:7" ht="16" x14ac:dyDescent="0.2">
      <c r="A366" s="8" t="s">
        <v>388</v>
      </c>
      <c r="B366" s="9">
        <v>113000</v>
      </c>
      <c r="C366" s="10">
        <v>0.68200000000000005</v>
      </c>
      <c r="D366" s="10">
        <v>0.22899999999999998</v>
      </c>
      <c r="E366" s="10">
        <v>8.8000000000000009E-2</v>
      </c>
      <c r="F366" s="8" t="s">
        <v>19</v>
      </c>
      <c r="G366" s="8" t="s">
        <v>15</v>
      </c>
    </row>
    <row r="367" spans="1:7" ht="16" x14ac:dyDescent="0.2">
      <c r="A367" s="8" t="s">
        <v>389</v>
      </c>
      <c r="B367" s="9">
        <v>74000</v>
      </c>
      <c r="C367" s="10">
        <v>0.69400000000000006</v>
      </c>
      <c r="D367" s="10">
        <v>0.21600000000000003</v>
      </c>
      <c r="E367" s="10">
        <v>0.09</v>
      </c>
      <c r="F367" s="8" t="s">
        <v>14</v>
      </c>
      <c r="G367" s="8" t="s">
        <v>15</v>
      </c>
    </row>
    <row r="368" spans="1:7" ht="16" x14ac:dyDescent="0.2">
      <c r="A368" s="8" t="s">
        <v>390</v>
      </c>
      <c r="B368" s="9">
        <v>79000</v>
      </c>
      <c r="C368" s="10">
        <v>0.59299999999999997</v>
      </c>
      <c r="D368" s="10">
        <v>0.21199999999999999</v>
      </c>
      <c r="E368" s="10">
        <v>0.19500000000000001</v>
      </c>
      <c r="F368" s="8" t="s">
        <v>19</v>
      </c>
      <c r="G368" s="8" t="s">
        <v>15</v>
      </c>
    </row>
    <row r="369" spans="1:7" ht="16" x14ac:dyDescent="0.2">
      <c r="A369" s="8" t="s">
        <v>391</v>
      </c>
      <c r="B369" s="9">
        <v>80000</v>
      </c>
      <c r="C369" s="10">
        <v>0.75900000000000001</v>
      </c>
      <c r="D369" s="10">
        <v>0.188</v>
      </c>
      <c r="E369" s="10">
        <v>5.4000000000000006E-2</v>
      </c>
      <c r="F369" s="8" t="s">
        <v>19</v>
      </c>
      <c r="G369" s="8" t="s">
        <v>15</v>
      </c>
    </row>
    <row r="370" spans="1:7" ht="16" x14ac:dyDescent="0.2">
      <c r="A370" s="8" t="s">
        <v>392</v>
      </c>
      <c r="B370" s="9">
        <v>61000</v>
      </c>
      <c r="C370" s="10">
        <v>0.70799999999999996</v>
      </c>
      <c r="D370" s="10">
        <v>0.22500000000000001</v>
      </c>
      <c r="E370" s="10">
        <v>6.7000000000000004E-2</v>
      </c>
      <c r="F370" s="8" t="s">
        <v>19</v>
      </c>
      <c r="G370" s="8" t="s">
        <v>15</v>
      </c>
    </row>
    <row r="371" spans="1:7" ht="16" x14ac:dyDescent="0.2">
      <c r="A371" s="8" t="s">
        <v>393</v>
      </c>
      <c r="B371" s="9">
        <v>157000</v>
      </c>
      <c r="C371" s="10">
        <v>0.70299999999999996</v>
      </c>
      <c r="D371" s="10">
        <v>0.25900000000000001</v>
      </c>
      <c r="E371" s="10">
        <v>3.9E-2</v>
      </c>
      <c r="F371" s="8" t="s">
        <v>19</v>
      </c>
      <c r="G371" s="8" t="s">
        <v>15</v>
      </c>
    </row>
    <row r="372" spans="1:7" ht="16" x14ac:dyDescent="0.2">
      <c r="A372" s="8" t="s">
        <v>394</v>
      </c>
      <c r="B372" s="9">
        <v>75000</v>
      </c>
      <c r="C372" s="10">
        <v>0.72599999999999998</v>
      </c>
      <c r="D372" s="10">
        <v>0.115</v>
      </c>
      <c r="E372" s="10">
        <v>0.159</v>
      </c>
      <c r="F372" s="8" t="s">
        <v>19</v>
      </c>
      <c r="G372" s="8" t="s">
        <v>15</v>
      </c>
    </row>
    <row r="373" spans="1:7" ht="16" x14ac:dyDescent="0.2">
      <c r="A373" s="8" t="s">
        <v>395</v>
      </c>
      <c r="B373" s="9">
        <v>58000</v>
      </c>
      <c r="C373" s="10">
        <v>0.54100000000000004</v>
      </c>
      <c r="D373" s="10">
        <v>0.25900000000000001</v>
      </c>
      <c r="E373" s="10">
        <v>0.2</v>
      </c>
      <c r="F373" s="8" t="s">
        <v>14</v>
      </c>
      <c r="G373" s="8" t="s">
        <v>15</v>
      </c>
    </row>
    <row r="374" spans="1:7" ht="16" x14ac:dyDescent="0.2">
      <c r="A374" s="8" t="s">
        <v>396</v>
      </c>
      <c r="B374" s="9">
        <v>84000</v>
      </c>
      <c r="C374" s="10">
        <v>0.504</v>
      </c>
      <c r="D374" s="10">
        <v>0.20499999999999999</v>
      </c>
      <c r="E374" s="10">
        <v>0.29100000000000004</v>
      </c>
      <c r="F374" s="8" t="s">
        <v>19</v>
      </c>
      <c r="G374" s="8" t="s">
        <v>15</v>
      </c>
    </row>
    <row r="375" spans="1:7" ht="16" x14ac:dyDescent="0.2">
      <c r="A375" s="8" t="s">
        <v>397</v>
      </c>
      <c r="B375" s="9">
        <v>83000</v>
      </c>
      <c r="C375" s="10">
        <v>0.65599999999999992</v>
      </c>
      <c r="D375" s="10">
        <v>0.28800000000000003</v>
      </c>
      <c r="E375" s="10">
        <v>5.5999999999999994E-2</v>
      </c>
      <c r="F375" s="8" t="s">
        <v>19</v>
      </c>
      <c r="G375" s="8" t="s">
        <v>15</v>
      </c>
    </row>
    <row r="376" spans="1:7" ht="16" x14ac:dyDescent="0.2">
      <c r="A376" s="8" t="s">
        <v>398</v>
      </c>
      <c r="B376" s="9">
        <v>70000</v>
      </c>
      <c r="C376" s="10">
        <v>0.73299999999999998</v>
      </c>
      <c r="D376" s="10">
        <v>0.16200000000000001</v>
      </c>
      <c r="E376" s="10">
        <v>0.105</v>
      </c>
      <c r="F376" s="8" t="s">
        <v>19</v>
      </c>
      <c r="G376" s="8" t="s">
        <v>15</v>
      </c>
    </row>
    <row r="377" spans="1:7" ht="16" x14ac:dyDescent="0.2">
      <c r="A377" s="8" t="s">
        <v>399</v>
      </c>
      <c r="B377" s="9">
        <v>66000</v>
      </c>
      <c r="C377" s="10">
        <v>0.75800000000000001</v>
      </c>
      <c r="D377" s="10">
        <v>0.20199999999999999</v>
      </c>
      <c r="E377" s="10">
        <v>0.04</v>
      </c>
      <c r="F377" s="8" t="s">
        <v>19</v>
      </c>
      <c r="G377" s="8" t="s">
        <v>15</v>
      </c>
    </row>
    <row r="378" spans="1:7" ht="16" x14ac:dyDescent="0.2">
      <c r="A378" s="8" t="s">
        <v>400</v>
      </c>
      <c r="B378" s="9">
        <v>50000</v>
      </c>
      <c r="C378" s="10">
        <v>0.68</v>
      </c>
      <c r="D378" s="10">
        <v>0.24</v>
      </c>
      <c r="E378" s="10">
        <v>0.08</v>
      </c>
      <c r="F378" s="8" t="s">
        <v>19</v>
      </c>
      <c r="G378" s="8" t="s">
        <v>15</v>
      </c>
    </row>
    <row r="379" spans="1:7" ht="16" x14ac:dyDescent="0.2">
      <c r="A379" s="8" t="s">
        <v>401</v>
      </c>
      <c r="B379" s="9">
        <v>187000</v>
      </c>
      <c r="C379" s="10">
        <v>0.74199999999999999</v>
      </c>
      <c r="D379" s="10">
        <v>0.20800000000000002</v>
      </c>
      <c r="E379" s="10">
        <v>0.05</v>
      </c>
      <c r="F379" s="8" t="s">
        <v>14</v>
      </c>
      <c r="G379" s="8" t="s">
        <v>15</v>
      </c>
    </row>
    <row r="380" spans="1:7" ht="16" x14ac:dyDescent="0.2">
      <c r="A380" s="8" t="s">
        <v>402</v>
      </c>
      <c r="B380" s="9">
        <v>265000</v>
      </c>
      <c r="C380" s="10">
        <v>0.65500000000000003</v>
      </c>
      <c r="D380" s="10">
        <v>0.30299999999999999</v>
      </c>
      <c r="E380" s="10">
        <v>4.2999999999999997E-2</v>
      </c>
      <c r="F380" s="8" t="s">
        <v>19</v>
      </c>
      <c r="G380" s="8" t="s">
        <v>15</v>
      </c>
    </row>
    <row r="381" spans="1:7" ht="16" x14ac:dyDescent="0.2">
      <c r="A381" s="8" t="s">
        <v>403</v>
      </c>
      <c r="B381" s="9">
        <v>170000</v>
      </c>
      <c r="C381" s="10">
        <v>0.66799999999999993</v>
      </c>
      <c r="D381" s="10">
        <v>0.28100000000000003</v>
      </c>
      <c r="E381" s="10">
        <v>5.0999999999999997E-2</v>
      </c>
      <c r="F381" s="8" t="s">
        <v>19</v>
      </c>
      <c r="G381" s="8" t="s">
        <v>15</v>
      </c>
    </row>
    <row r="382" spans="1:7" ht="16" x14ac:dyDescent="0.2">
      <c r="A382" s="8" t="s">
        <v>404</v>
      </c>
      <c r="B382" s="9">
        <v>163000</v>
      </c>
      <c r="C382" s="10">
        <v>0.69400000000000006</v>
      </c>
      <c r="D382" s="10">
        <v>0.27300000000000002</v>
      </c>
      <c r="E382" s="10">
        <v>3.3000000000000002E-2</v>
      </c>
      <c r="F382" s="8" t="s">
        <v>19</v>
      </c>
      <c r="G382" s="8" t="s">
        <v>15</v>
      </c>
    </row>
    <row r="383" spans="1:7" ht="16" x14ac:dyDescent="0.2">
      <c r="A383" s="8" t="s">
        <v>405</v>
      </c>
      <c r="B383" s="9">
        <v>131000</v>
      </c>
      <c r="C383" s="10">
        <v>0.67400000000000004</v>
      </c>
      <c r="D383" s="10">
        <v>0.22800000000000001</v>
      </c>
      <c r="E383" s="10">
        <v>9.8000000000000004E-2</v>
      </c>
      <c r="F383" s="8" t="s">
        <v>19</v>
      </c>
      <c r="G383" s="8" t="s">
        <v>15</v>
      </c>
    </row>
    <row r="384" spans="1:7" ht="16" x14ac:dyDescent="0.2">
      <c r="A384" s="8" t="s">
        <v>406</v>
      </c>
      <c r="B384" s="9">
        <v>185000</v>
      </c>
      <c r="C384" s="10">
        <v>0.69700000000000006</v>
      </c>
      <c r="D384" s="10">
        <v>0.24199999999999999</v>
      </c>
      <c r="E384" s="10">
        <v>6.0999999999999999E-2</v>
      </c>
      <c r="F384" s="8" t="s">
        <v>19</v>
      </c>
      <c r="G384" s="8" t="s">
        <v>15</v>
      </c>
    </row>
    <row r="385" spans="1:7" ht="16" x14ac:dyDescent="0.2">
      <c r="A385" s="8" t="s">
        <v>407</v>
      </c>
      <c r="B385" s="9">
        <v>107000</v>
      </c>
      <c r="C385" s="10">
        <v>0.75900000000000001</v>
      </c>
      <c r="D385" s="10">
        <v>0.14800000000000002</v>
      </c>
      <c r="E385" s="10">
        <v>9.3000000000000013E-2</v>
      </c>
      <c r="F385" s="8" t="s">
        <v>14</v>
      </c>
      <c r="G385" s="8" t="s">
        <v>15</v>
      </c>
    </row>
    <row r="386" spans="1:7" ht="16" x14ac:dyDescent="0.2">
      <c r="A386" s="8" t="s">
        <v>408</v>
      </c>
      <c r="B386" s="9">
        <v>80000</v>
      </c>
      <c r="C386" s="10">
        <v>0.71099999999999997</v>
      </c>
      <c r="D386" s="10">
        <v>0.215</v>
      </c>
      <c r="E386" s="10">
        <v>7.400000000000001E-2</v>
      </c>
      <c r="F386" s="8" t="s">
        <v>19</v>
      </c>
      <c r="G386" s="8" t="s">
        <v>15</v>
      </c>
    </row>
    <row r="387" spans="1:7" ht="16" x14ac:dyDescent="0.2">
      <c r="A387" s="8" t="s">
        <v>409</v>
      </c>
      <c r="B387" s="9">
        <v>91000</v>
      </c>
      <c r="C387" s="10">
        <v>0.66700000000000004</v>
      </c>
      <c r="D387" s="10">
        <v>0.23</v>
      </c>
      <c r="E387" s="10">
        <v>0.10400000000000001</v>
      </c>
      <c r="F387" s="8" t="s">
        <v>19</v>
      </c>
      <c r="G387" s="8" t="s">
        <v>15</v>
      </c>
    </row>
    <row r="388" spans="1:7" ht="16" x14ac:dyDescent="0.2">
      <c r="A388" s="8" t="s">
        <v>410</v>
      </c>
      <c r="B388" s="9">
        <v>75000</v>
      </c>
      <c r="C388" s="10">
        <v>0.66700000000000004</v>
      </c>
      <c r="D388" s="10">
        <v>0.24299999999999999</v>
      </c>
      <c r="E388" s="10">
        <v>0.09</v>
      </c>
      <c r="F388" s="8" t="s">
        <v>19</v>
      </c>
      <c r="G388" s="8" t="s">
        <v>15</v>
      </c>
    </row>
    <row r="389" spans="1:7" ht="16" x14ac:dyDescent="0.2">
      <c r="A389" s="8" t="s">
        <v>411</v>
      </c>
      <c r="B389" s="9">
        <v>66000</v>
      </c>
      <c r="C389" s="10">
        <v>0.71400000000000008</v>
      </c>
      <c r="D389" s="10">
        <v>0.16300000000000001</v>
      </c>
      <c r="E389" s="10">
        <v>0.122</v>
      </c>
      <c r="F389" s="8" t="s">
        <v>19</v>
      </c>
      <c r="G389" s="8" t="s">
        <v>15</v>
      </c>
    </row>
    <row r="390" spans="1:7" ht="16" x14ac:dyDescent="0.2">
      <c r="A390" s="8" t="s">
        <v>412</v>
      </c>
      <c r="B390" s="9">
        <v>110000</v>
      </c>
      <c r="C390" s="10">
        <v>0.72099999999999997</v>
      </c>
      <c r="D390" s="10">
        <v>0.2</v>
      </c>
      <c r="E390" s="10">
        <v>7.9000000000000001E-2</v>
      </c>
      <c r="F390" s="8" t="s">
        <v>19</v>
      </c>
      <c r="G390" s="8" t="s">
        <v>15</v>
      </c>
    </row>
    <row r="391" spans="1:7" ht="16" x14ac:dyDescent="0.2">
      <c r="A391" s="8" t="s">
        <v>413</v>
      </c>
      <c r="B391" s="9">
        <v>97000</v>
      </c>
      <c r="C391" s="10">
        <v>0.75900000000000001</v>
      </c>
      <c r="D391" s="10">
        <v>0.2</v>
      </c>
      <c r="E391" s="10">
        <v>4.0999999999999995E-2</v>
      </c>
      <c r="F391" s="8" t="s">
        <v>14</v>
      </c>
      <c r="G391" s="8" t="s">
        <v>15</v>
      </c>
    </row>
    <row r="392" spans="1:7" ht="16" x14ac:dyDescent="0.2">
      <c r="A392" s="8" t="s">
        <v>414</v>
      </c>
      <c r="B392" s="9">
        <v>129000</v>
      </c>
      <c r="C392" s="10">
        <v>0.60599999999999998</v>
      </c>
      <c r="D392" s="10">
        <v>0.28999999999999998</v>
      </c>
      <c r="E392" s="10">
        <v>0.10400000000000001</v>
      </c>
      <c r="F392" s="8" t="s">
        <v>19</v>
      </c>
      <c r="G392" s="8" t="s">
        <v>15</v>
      </c>
    </row>
    <row r="393" spans="1:7" ht="16" x14ac:dyDescent="0.2">
      <c r="A393" s="8" t="s">
        <v>415</v>
      </c>
      <c r="B393" s="9">
        <v>98000</v>
      </c>
      <c r="C393" s="10">
        <v>0.71400000000000008</v>
      </c>
      <c r="D393" s="10">
        <v>0.156</v>
      </c>
      <c r="E393" s="10">
        <v>0.129</v>
      </c>
      <c r="F393" s="8" t="s">
        <v>19</v>
      </c>
      <c r="G393" s="8" t="s">
        <v>15</v>
      </c>
    </row>
    <row r="394" spans="1:7" ht="16" x14ac:dyDescent="0.2">
      <c r="A394" s="8" t="s">
        <v>416</v>
      </c>
      <c r="B394" s="9">
        <v>82000</v>
      </c>
      <c r="C394" s="10">
        <v>0.72599999999999998</v>
      </c>
      <c r="D394" s="10">
        <v>0.161</v>
      </c>
      <c r="E394" s="10">
        <v>0.113</v>
      </c>
      <c r="F394" s="8" t="s">
        <v>19</v>
      </c>
      <c r="G394" s="8" t="s">
        <v>15</v>
      </c>
    </row>
    <row r="395" spans="1:7" ht="16" x14ac:dyDescent="0.2">
      <c r="A395" s="8" t="s">
        <v>417</v>
      </c>
      <c r="B395" s="9">
        <v>94000</v>
      </c>
      <c r="C395" s="10">
        <v>0.59099999999999997</v>
      </c>
      <c r="D395" s="10">
        <v>0.08</v>
      </c>
      <c r="E395" s="10">
        <v>0.32799999999999996</v>
      </c>
      <c r="F395" s="8" t="s">
        <v>19</v>
      </c>
      <c r="G395" s="8" t="s">
        <v>15</v>
      </c>
    </row>
    <row r="396" spans="1:7" ht="16" x14ac:dyDescent="0.2">
      <c r="A396" s="8" t="s">
        <v>418</v>
      </c>
      <c r="B396" s="9">
        <v>158000</v>
      </c>
      <c r="C396" s="10">
        <v>0.79700000000000004</v>
      </c>
      <c r="D396" s="10">
        <v>0.11</v>
      </c>
      <c r="E396" s="10">
        <v>9.3000000000000013E-2</v>
      </c>
      <c r="F396" s="8" t="s">
        <v>19</v>
      </c>
      <c r="G396" s="8" t="s">
        <v>15</v>
      </c>
    </row>
    <row r="397" spans="1:7" ht="16" x14ac:dyDescent="0.2">
      <c r="A397" s="8" t="s">
        <v>419</v>
      </c>
      <c r="B397" s="9">
        <v>113000</v>
      </c>
      <c r="C397" s="10">
        <v>0.72900000000000009</v>
      </c>
      <c r="D397" s="10">
        <v>0.2</v>
      </c>
      <c r="E397" s="10">
        <v>7.0999999999999994E-2</v>
      </c>
      <c r="F397" s="8" t="s">
        <v>14</v>
      </c>
      <c r="G397" s="8" t="s">
        <v>15</v>
      </c>
    </row>
    <row r="398" spans="1:7" ht="16" x14ac:dyDescent="0.2">
      <c r="A398" s="8" t="s">
        <v>420</v>
      </c>
      <c r="B398" s="9">
        <v>187000</v>
      </c>
      <c r="C398" s="10">
        <v>0.69599999999999995</v>
      </c>
      <c r="D398" s="10">
        <v>0.23600000000000002</v>
      </c>
      <c r="E398" s="10">
        <v>6.8000000000000005E-2</v>
      </c>
      <c r="F398" s="8" t="s">
        <v>19</v>
      </c>
      <c r="G398" s="8" t="s">
        <v>15</v>
      </c>
    </row>
    <row r="399" spans="1:7" ht="16" x14ac:dyDescent="0.2">
      <c r="A399" s="8" t="s">
        <v>421</v>
      </c>
      <c r="B399" s="9">
        <v>101000</v>
      </c>
      <c r="C399" s="10">
        <v>0.65599999999999992</v>
      </c>
      <c r="D399" s="10">
        <v>0.27200000000000002</v>
      </c>
      <c r="E399" s="10">
        <v>7.2999999999999995E-2</v>
      </c>
      <c r="F399" s="8" t="s">
        <v>19</v>
      </c>
      <c r="G399" s="8" t="s">
        <v>15</v>
      </c>
    </row>
    <row r="400" spans="1:7" ht="16" x14ac:dyDescent="0.2">
      <c r="A400" s="8" t="s">
        <v>422</v>
      </c>
      <c r="B400" s="9">
        <v>112000</v>
      </c>
      <c r="C400" s="10">
        <v>0.67500000000000004</v>
      </c>
      <c r="D400" s="10">
        <v>0.27200000000000002</v>
      </c>
      <c r="E400" s="10">
        <v>5.2999999999999999E-2</v>
      </c>
      <c r="F400" s="8" t="s">
        <v>19</v>
      </c>
      <c r="G400" s="8" t="s">
        <v>15</v>
      </c>
    </row>
    <row r="401" spans="1:7" ht="16" x14ac:dyDescent="0.2">
      <c r="A401" s="8" t="s">
        <v>423</v>
      </c>
      <c r="B401" s="9">
        <v>124000</v>
      </c>
      <c r="C401" s="10">
        <v>0.75099999999999989</v>
      </c>
      <c r="D401" s="10">
        <v>0.151</v>
      </c>
      <c r="E401" s="10">
        <v>9.6999999999999989E-2</v>
      </c>
      <c r="F401" s="8" t="s">
        <v>19</v>
      </c>
      <c r="G401" s="8" t="s">
        <v>15</v>
      </c>
    </row>
    <row r="402" spans="1:7" ht="16" x14ac:dyDescent="0.2">
      <c r="A402" s="8" t="s">
        <v>424</v>
      </c>
      <c r="B402" s="9">
        <v>157000</v>
      </c>
      <c r="C402" s="10">
        <v>0.67200000000000004</v>
      </c>
      <c r="D402" s="10">
        <v>0.24</v>
      </c>
      <c r="E402" s="10">
        <v>8.6999999999999994E-2</v>
      </c>
      <c r="F402" s="8" t="s">
        <v>19</v>
      </c>
      <c r="G402" s="8" t="s">
        <v>15</v>
      </c>
    </row>
    <row r="403" spans="1:7" ht="16" x14ac:dyDescent="0.2">
      <c r="A403" s="8" t="s">
        <v>425</v>
      </c>
      <c r="B403" s="9">
        <v>185000</v>
      </c>
      <c r="C403" s="10">
        <v>0.78</v>
      </c>
      <c r="D403" s="10">
        <v>5.7999999999999996E-2</v>
      </c>
      <c r="E403" s="10">
        <v>0.16200000000000001</v>
      </c>
      <c r="F403" s="8" t="s">
        <v>14</v>
      </c>
      <c r="G403" s="8" t="s">
        <v>15</v>
      </c>
    </row>
    <row r="404" spans="1:7" ht="16" x14ac:dyDescent="0.2">
      <c r="A404" s="8" t="s">
        <v>426</v>
      </c>
      <c r="B404" s="9">
        <v>150000</v>
      </c>
      <c r="C404" s="10">
        <v>0.65900000000000003</v>
      </c>
      <c r="D404" s="10">
        <v>0.28800000000000003</v>
      </c>
      <c r="E404" s="10">
        <v>5.2999999999999999E-2</v>
      </c>
      <c r="F404" s="8" t="s">
        <v>19</v>
      </c>
      <c r="G404" s="8" t="s">
        <v>15</v>
      </c>
    </row>
    <row r="405" spans="1:7" ht="16" x14ac:dyDescent="0.2">
      <c r="A405" s="8" t="s">
        <v>427</v>
      </c>
      <c r="B405" s="9">
        <v>293000</v>
      </c>
      <c r="C405" s="10">
        <v>0.71900000000000008</v>
      </c>
      <c r="D405" s="10">
        <v>0.22699999999999998</v>
      </c>
      <c r="E405" s="10">
        <v>5.4000000000000006E-2</v>
      </c>
      <c r="F405" s="8" t="s">
        <v>19</v>
      </c>
      <c r="G405" s="8" t="s">
        <v>15</v>
      </c>
    </row>
    <row r="406" spans="1:7" ht="16" x14ac:dyDescent="0.2">
      <c r="A406" s="8" t="s">
        <v>428</v>
      </c>
      <c r="B406" s="9">
        <v>263000</v>
      </c>
      <c r="C406" s="10">
        <v>0.73</v>
      </c>
      <c r="D406" s="10">
        <v>0.214</v>
      </c>
      <c r="E406" s="10">
        <v>5.5E-2</v>
      </c>
      <c r="F406" s="8" t="s">
        <v>19</v>
      </c>
      <c r="G406" s="8" t="s">
        <v>15</v>
      </c>
    </row>
    <row r="407" spans="1:7" ht="16" x14ac:dyDescent="0.2">
      <c r="A407" s="8" t="s">
        <v>429</v>
      </c>
      <c r="B407" s="9">
        <v>103000</v>
      </c>
      <c r="C407" s="10">
        <v>0.71400000000000008</v>
      </c>
      <c r="D407" s="10">
        <v>0.182</v>
      </c>
      <c r="E407" s="10">
        <v>0.10400000000000001</v>
      </c>
      <c r="F407" s="8" t="s">
        <v>19</v>
      </c>
      <c r="G407" s="8" t="s">
        <v>15</v>
      </c>
    </row>
    <row r="408" spans="1:7" ht="16" x14ac:dyDescent="0.2">
      <c r="A408" s="8" t="s">
        <v>430</v>
      </c>
      <c r="B408" s="9">
        <v>103000</v>
      </c>
      <c r="C408" s="10">
        <v>0.68400000000000005</v>
      </c>
      <c r="D408" s="10">
        <v>0.27100000000000002</v>
      </c>
      <c r="E408" s="10">
        <v>4.4999999999999998E-2</v>
      </c>
      <c r="F408" s="8" t="s">
        <v>19</v>
      </c>
      <c r="G408" s="8" t="s">
        <v>15</v>
      </c>
    </row>
    <row r="409" spans="1:7" ht="16" x14ac:dyDescent="0.2">
      <c r="A409" s="8" t="s">
        <v>431</v>
      </c>
      <c r="B409" s="9">
        <v>233000</v>
      </c>
      <c r="C409" s="10">
        <v>0.70799999999999996</v>
      </c>
      <c r="D409" s="10">
        <v>0.27800000000000002</v>
      </c>
      <c r="E409" s="10">
        <v>1.3999999999999999E-2</v>
      </c>
      <c r="F409" s="8" t="s">
        <v>14</v>
      </c>
      <c r="G409" s="8" t="s">
        <v>15</v>
      </c>
    </row>
    <row r="410" spans="1:7" ht="16" x14ac:dyDescent="0.2">
      <c r="A410" s="8" t="s">
        <v>432</v>
      </c>
      <c r="B410" s="9">
        <v>210000</v>
      </c>
      <c r="C410" s="10">
        <v>0.71099999999999997</v>
      </c>
      <c r="D410" s="10">
        <v>0.22899999999999998</v>
      </c>
      <c r="E410" s="10">
        <v>0.06</v>
      </c>
      <c r="F410" s="8" t="s">
        <v>19</v>
      </c>
      <c r="G410" s="8" t="s">
        <v>15</v>
      </c>
    </row>
    <row r="411" spans="1:7" ht="16" x14ac:dyDescent="0.2">
      <c r="A411" s="8" t="s">
        <v>433</v>
      </c>
      <c r="B411" s="9">
        <v>162000</v>
      </c>
      <c r="C411" s="10">
        <v>0.67500000000000004</v>
      </c>
      <c r="D411" s="10">
        <v>0.28000000000000003</v>
      </c>
      <c r="E411" s="10">
        <v>4.4999999999999998E-2</v>
      </c>
      <c r="F411" s="8" t="s">
        <v>19</v>
      </c>
      <c r="G411" s="8" t="s">
        <v>15</v>
      </c>
    </row>
    <row r="412" spans="1:7" ht="16" x14ac:dyDescent="0.2">
      <c r="A412" s="8" t="s">
        <v>434</v>
      </c>
      <c r="B412" s="9">
        <v>172000</v>
      </c>
      <c r="C412" s="10">
        <v>0.71400000000000008</v>
      </c>
      <c r="D412" s="10">
        <v>0.23199999999999998</v>
      </c>
      <c r="E412" s="10">
        <v>5.4000000000000006E-2</v>
      </c>
      <c r="F412" s="8" t="s">
        <v>19</v>
      </c>
      <c r="G412" s="8" t="s">
        <v>15</v>
      </c>
    </row>
    <row r="413" spans="1:7" ht="16" x14ac:dyDescent="0.2">
      <c r="A413" s="8" t="s">
        <v>435</v>
      </c>
      <c r="B413" s="9">
        <v>272000</v>
      </c>
      <c r="C413" s="10">
        <v>0.72400000000000009</v>
      </c>
      <c r="D413" s="10">
        <v>0.249</v>
      </c>
      <c r="E413" s="10">
        <v>2.7000000000000003E-2</v>
      </c>
      <c r="F413" s="8" t="s">
        <v>19</v>
      </c>
      <c r="G413" s="8" t="s">
        <v>15</v>
      </c>
    </row>
    <row r="414" spans="1:7" ht="16" x14ac:dyDescent="0.2">
      <c r="A414" s="8" t="s">
        <v>436</v>
      </c>
      <c r="B414" s="9">
        <v>172000</v>
      </c>
      <c r="C414" s="10">
        <v>0.68099999999999994</v>
      </c>
      <c r="D414" s="10">
        <v>0.28100000000000003</v>
      </c>
      <c r="E414" s="10">
        <v>3.7999999999999999E-2</v>
      </c>
      <c r="F414" s="8" t="s">
        <v>19</v>
      </c>
      <c r="G414" s="8" t="s">
        <v>15</v>
      </c>
    </row>
    <row r="415" spans="1:7" ht="16" x14ac:dyDescent="0.2">
      <c r="A415" s="8" t="s">
        <v>437</v>
      </c>
      <c r="B415" s="9">
        <v>78000</v>
      </c>
      <c r="C415" s="10">
        <v>0.71299999999999997</v>
      </c>
      <c r="D415" s="10">
        <v>0.22600000000000001</v>
      </c>
      <c r="E415" s="10">
        <v>6.0999999999999999E-2</v>
      </c>
      <c r="F415" s="8" t="s">
        <v>14</v>
      </c>
      <c r="G415" s="8" t="s">
        <v>15</v>
      </c>
    </row>
    <row r="416" spans="1:7" ht="16" x14ac:dyDescent="0.2">
      <c r="A416" s="8" t="s">
        <v>438</v>
      </c>
      <c r="B416" s="9">
        <v>42000</v>
      </c>
      <c r="C416" s="10">
        <v>0.61899999999999999</v>
      </c>
      <c r="D416" s="10">
        <v>0.20600000000000002</v>
      </c>
      <c r="E416" s="10">
        <v>0.17499999999999999</v>
      </c>
      <c r="F416" s="8" t="s">
        <v>19</v>
      </c>
      <c r="G416" s="8" t="s">
        <v>15</v>
      </c>
    </row>
    <row r="417" spans="1:7" ht="16" x14ac:dyDescent="0.2">
      <c r="A417" s="8" t="s">
        <v>439</v>
      </c>
      <c r="B417" s="9">
        <v>343000</v>
      </c>
      <c r="C417" s="10">
        <v>0.70599999999999996</v>
      </c>
      <c r="D417" s="10">
        <v>0.17600000000000002</v>
      </c>
      <c r="E417" s="10">
        <v>0.11800000000000001</v>
      </c>
      <c r="F417" s="8" t="s">
        <v>19</v>
      </c>
      <c r="G417" s="8" t="s">
        <v>15</v>
      </c>
    </row>
    <row r="418" spans="1:7" ht="16" x14ac:dyDescent="0.2">
      <c r="A418" s="8" t="s">
        <v>440</v>
      </c>
      <c r="B418" s="9">
        <v>51000</v>
      </c>
      <c r="C418" s="10">
        <v>0.70099999999999996</v>
      </c>
      <c r="D418" s="10">
        <v>0.16899999999999998</v>
      </c>
      <c r="E418" s="10">
        <v>0.13</v>
      </c>
      <c r="F418" s="8" t="s">
        <v>19</v>
      </c>
      <c r="G418" s="8" t="s">
        <v>15</v>
      </c>
    </row>
    <row r="419" spans="1:7" ht="16" x14ac:dyDescent="0.2">
      <c r="A419" s="8" t="s">
        <v>441</v>
      </c>
      <c r="B419" s="9">
        <v>38000</v>
      </c>
      <c r="C419" s="10">
        <v>0.56100000000000005</v>
      </c>
      <c r="D419" s="10">
        <v>8.8000000000000009E-2</v>
      </c>
      <c r="E419" s="10">
        <v>0.35100000000000003</v>
      </c>
      <c r="F419" s="8" t="s">
        <v>19</v>
      </c>
      <c r="G419" s="8" t="s">
        <v>15</v>
      </c>
    </row>
    <row r="420" spans="1:7" ht="16" x14ac:dyDescent="0.2">
      <c r="A420" s="8" t="s">
        <v>442</v>
      </c>
      <c r="B420" s="9">
        <v>72000</v>
      </c>
      <c r="C420" s="10">
        <v>0.68500000000000005</v>
      </c>
      <c r="D420" s="10">
        <v>0.19399999999999998</v>
      </c>
      <c r="E420" s="10">
        <v>0.12</v>
      </c>
      <c r="F420" s="8" t="s">
        <v>19</v>
      </c>
      <c r="G420" s="8" t="s">
        <v>15</v>
      </c>
    </row>
    <row r="421" spans="1:7" ht="16" x14ac:dyDescent="0.2">
      <c r="A421" s="8" t="s">
        <v>443</v>
      </c>
      <c r="B421" s="9">
        <v>100000</v>
      </c>
      <c r="C421" s="10">
        <v>0.76700000000000002</v>
      </c>
      <c r="D421" s="10">
        <v>0.1</v>
      </c>
      <c r="E421" s="10">
        <v>0.13300000000000001</v>
      </c>
      <c r="F421" s="8" t="s">
        <v>14</v>
      </c>
      <c r="G421" s="8" t="s">
        <v>15</v>
      </c>
    </row>
    <row r="422" spans="1:7" ht="16" x14ac:dyDescent="0.2">
      <c r="A422" s="8" t="s">
        <v>444</v>
      </c>
      <c r="B422" s="9">
        <v>96000</v>
      </c>
      <c r="C422" s="10">
        <v>0.628</v>
      </c>
      <c r="D422" s="10">
        <v>0.29699999999999999</v>
      </c>
      <c r="E422" s="10">
        <v>7.5999999999999998E-2</v>
      </c>
      <c r="F422" s="8" t="s">
        <v>19</v>
      </c>
      <c r="G422" s="8" t="s">
        <v>15</v>
      </c>
    </row>
    <row r="423" spans="1:7" ht="16" x14ac:dyDescent="0.2">
      <c r="A423" s="8" t="s">
        <v>445</v>
      </c>
      <c r="B423" s="9">
        <v>79000</v>
      </c>
      <c r="C423" s="10">
        <v>0.70599999999999996</v>
      </c>
      <c r="D423" s="10">
        <v>0.193</v>
      </c>
      <c r="E423" s="10">
        <v>0.10099999999999999</v>
      </c>
      <c r="F423" s="8" t="s">
        <v>19</v>
      </c>
      <c r="G423" s="8" t="s">
        <v>15</v>
      </c>
    </row>
    <row r="424" spans="1:7" ht="16" x14ac:dyDescent="0.2">
      <c r="A424" s="8" t="s">
        <v>446</v>
      </c>
      <c r="B424" s="9">
        <v>74000</v>
      </c>
      <c r="C424" s="10">
        <v>0.63400000000000001</v>
      </c>
      <c r="D424" s="10">
        <v>0.23199999999999998</v>
      </c>
      <c r="E424" s="10">
        <v>0.13400000000000001</v>
      </c>
      <c r="F424" s="8" t="s">
        <v>19</v>
      </c>
      <c r="G424" s="8" t="s">
        <v>15</v>
      </c>
    </row>
    <row r="425" spans="1:7" ht="16" x14ac:dyDescent="0.2">
      <c r="A425" s="8" t="s">
        <v>447</v>
      </c>
      <c r="B425" s="9">
        <v>41000</v>
      </c>
      <c r="C425" s="10">
        <v>0.38299999999999995</v>
      </c>
      <c r="D425" s="10">
        <v>0.26700000000000002</v>
      </c>
      <c r="E425" s="10">
        <v>0.35</v>
      </c>
      <c r="F425" s="8" t="s">
        <v>19</v>
      </c>
      <c r="G425" s="8" t="s">
        <v>15</v>
      </c>
    </row>
    <row r="426" spans="1:7" ht="16" x14ac:dyDescent="0.2">
      <c r="A426" s="8" t="s">
        <v>448</v>
      </c>
      <c r="B426" s="9">
        <v>107000</v>
      </c>
      <c r="C426" s="10">
        <v>0.68500000000000005</v>
      </c>
      <c r="D426" s="10">
        <v>0.21600000000000003</v>
      </c>
      <c r="E426" s="10">
        <v>9.9000000000000005E-2</v>
      </c>
      <c r="F426" s="8" t="s">
        <v>19</v>
      </c>
      <c r="G426" s="8" t="s">
        <v>15</v>
      </c>
    </row>
    <row r="427" spans="1:7" ht="16" x14ac:dyDescent="0.2">
      <c r="A427" s="8" t="s">
        <v>449</v>
      </c>
      <c r="B427" s="9">
        <v>119000</v>
      </c>
      <c r="C427" s="10">
        <v>0.70799999999999996</v>
      </c>
      <c r="D427" s="10">
        <v>0.20800000000000002</v>
      </c>
      <c r="E427" s="10">
        <v>8.4000000000000005E-2</v>
      </c>
      <c r="F427" s="8" t="s">
        <v>14</v>
      </c>
      <c r="G427" s="8" t="s">
        <v>15</v>
      </c>
    </row>
    <row r="428" spans="1:7" ht="16" x14ac:dyDescent="0.2">
      <c r="A428" s="8" t="s">
        <v>450</v>
      </c>
      <c r="B428" s="9">
        <v>245000</v>
      </c>
      <c r="C428" s="10">
        <v>0.70200000000000007</v>
      </c>
      <c r="D428" s="10">
        <v>0.19500000000000001</v>
      </c>
      <c r="E428" s="10">
        <v>0.10300000000000001</v>
      </c>
      <c r="F428" s="8" t="s">
        <v>19</v>
      </c>
      <c r="G428" s="8" t="s">
        <v>15</v>
      </c>
    </row>
    <row r="429" spans="1:7" ht="16" x14ac:dyDescent="0.2">
      <c r="A429" s="8" t="s">
        <v>451</v>
      </c>
      <c r="B429" s="11"/>
      <c r="C429" s="11"/>
      <c r="D429" s="11"/>
      <c r="E429" s="11"/>
      <c r="F429" s="8" t="s">
        <v>14</v>
      </c>
      <c r="G429" s="8" t="s">
        <v>629</v>
      </c>
    </row>
    <row r="430" spans="1:7" ht="16" x14ac:dyDescent="0.2">
      <c r="A430" s="8" t="s">
        <v>452</v>
      </c>
      <c r="B430" s="9">
        <v>170000</v>
      </c>
      <c r="C430" s="10">
        <v>0.68799999999999994</v>
      </c>
      <c r="D430" s="10">
        <v>0.215</v>
      </c>
      <c r="E430" s="10">
        <v>9.8000000000000004E-2</v>
      </c>
      <c r="F430" s="8" t="s">
        <v>19</v>
      </c>
      <c r="G430" s="8" t="s">
        <v>15</v>
      </c>
    </row>
    <row r="431" spans="1:7" ht="16" x14ac:dyDescent="0.2">
      <c r="A431" s="8" t="s">
        <v>453</v>
      </c>
      <c r="B431" s="9">
        <v>138000</v>
      </c>
      <c r="C431" s="10">
        <v>0.629</v>
      </c>
      <c r="D431" s="10">
        <v>0.29799999999999999</v>
      </c>
      <c r="E431" s="10">
        <v>7.2999999999999995E-2</v>
      </c>
      <c r="F431" s="8" t="s">
        <v>19</v>
      </c>
      <c r="G431" s="8" t="s">
        <v>15</v>
      </c>
    </row>
    <row r="432" spans="1:7" ht="16" x14ac:dyDescent="0.2">
      <c r="A432" s="8" t="s">
        <v>455</v>
      </c>
      <c r="B432" s="9">
        <v>172000</v>
      </c>
      <c r="C432" s="10">
        <v>0.69599999999999995</v>
      </c>
      <c r="D432" s="10">
        <v>0.22600000000000001</v>
      </c>
      <c r="E432" s="10">
        <v>7.8E-2</v>
      </c>
      <c r="F432" s="8" t="s">
        <v>19</v>
      </c>
      <c r="G432" s="8" t="s">
        <v>15</v>
      </c>
    </row>
    <row r="433" spans="1:7" ht="16" x14ac:dyDescent="0.2">
      <c r="A433" s="8" t="s">
        <v>456</v>
      </c>
      <c r="B433" s="9">
        <v>765000</v>
      </c>
      <c r="C433" s="10">
        <v>0.70400000000000007</v>
      </c>
      <c r="D433" s="10">
        <v>0.245</v>
      </c>
      <c r="E433" s="10">
        <v>5.2000000000000005E-2</v>
      </c>
      <c r="F433" s="8" t="s">
        <v>19</v>
      </c>
      <c r="G433" s="8" t="s">
        <v>15</v>
      </c>
    </row>
    <row r="434" spans="1:7" ht="16" x14ac:dyDescent="0.2">
      <c r="A434" s="8" t="s">
        <v>459</v>
      </c>
      <c r="B434" s="9">
        <v>182000</v>
      </c>
      <c r="C434" s="10">
        <v>0.77200000000000002</v>
      </c>
      <c r="D434" s="10">
        <v>0.16899999999999998</v>
      </c>
      <c r="E434" s="10">
        <v>0.06</v>
      </c>
      <c r="F434" s="8" t="s">
        <v>19</v>
      </c>
      <c r="G434" s="8" t="s">
        <v>15</v>
      </c>
    </row>
    <row r="435" spans="1:7" ht="16" x14ac:dyDescent="0.2">
      <c r="A435" s="8" t="s">
        <v>460</v>
      </c>
      <c r="B435" s="9">
        <v>210000</v>
      </c>
      <c r="C435" s="10">
        <v>0.65200000000000002</v>
      </c>
      <c r="D435" s="10">
        <v>0.32600000000000001</v>
      </c>
      <c r="E435" s="10">
        <v>2.2000000000000002E-2</v>
      </c>
      <c r="F435" s="8" t="s">
        <v>14</v>
      </c>
      <c r="G435" s="8" t="s">
        <v>15</v>
      </c>
    </row>
    <row r="436" spans="1:7" ht="16" x14ac:dyDescent="0.2">
      <c r="A436" s="8" t="s">
        <v>461</v>
      </c>
      <c r="B436" s="9">
        <v>211000</v>
      </c>
      <c r="C436" s="10">
        <v>0.68900000000000006</v>
      </c>
      <c r="D436" s="10">
        <v>0.28600000000000003</v>
      </c>
      <c r="E436" s="10">
        <v>2.5000000000000001E-2</v>
      </c>
      <c r="F436" s="8" t="s">
        <v>19</v>
      </c>
      <c r="G436" s="8" t="s">
        <v>15</v>
      </c>
    </row>
    <row r="437" spans="1:7" ht="16" x14ac:dyDescent="0.2">
      <c r="A437" s="8" t="s">
        <v>462</v>
      </c>
      <c r="B437" s="9">
        <v>52000</v>
      </c>
      <c r="C437" s="10">
        <v>0.6409999999999999</v>
      </c>
      <c r="D437" s="10">
        <v>0.29499999999999998</v>
      </c>
      <c r="E437" s="10">
        <v>6.4000000000000001E-2</v>
      </c>
      <c r="F437" s="8" t="s">
        <v>19</v>
      </c>
      <c r="G437" s="8" t="s">
        <v>15</v>
      </c>
    </row>
    <row r="438" spans="1:7" ht="16" x14ac:dyDescent="0.2">
      <c r="A438" s="8" t="s">
        <v>463</v>
      </c>
      <c r="B438" s="9">
        <v>71000</v>
      </c>
      <c r="C438" s="10">
        <v>0.75700000000000001</v>
      </c>
      <c r="D438" s="10">
        <v>0.187</v>
      </c>
      <c r="E438" s="10">
        <v>5.5999999999999994E-2</v>
      </c>
      <c r="F438" s="8" t="s">
        <v>19</v>
      </c>
      <c r="G438" s="8" t="s">
        <v>15</v>
      </c>
    </row>
    <row r="439" spans="1:7" ht="16" x14ac:dyDescent="0.2">
      <c r="A439" s="8" t="s">
        <v>464</v>
      </c>
      <c r="B439" s="9">
        <v>297000</v>
      </c>
      <c r="C439" s="10">
        <v>0.754</v>
      </c>
      <c r="D439" s="10">
        <v>0.20100000000000001</v>
      </c>
      <c r="E439" s="10">
        <v>4.4999999999999998E-2</v>
      </c>
      <c r="F439" s="8" t="s">
        <v>19</v>
      </c>
      <c r="G439" s="8" t="s">
        <v>15</v>
      </c>
    </row>
    <row r="440" spans="1:7" ht="16" x14ac:dyDescent="0.2">
      <c r="A440" s="8" t="s">
        <v>465</v>
      </c>
      <c r="B440" s="9">
        <v>93000</v>
      </c>
      <c r="C440" s="10">
        <v>0.60299999999999998</v>
      </c>
      <c r="D440" s="10">
        <v>0.30099999999999999</v>
      </c>
      <c r="E440" s="10">
        <v>9.6000000000000002E-2</v>
      </c>
      <c r="F440" s="8" t="s">
        <v>19</v>
      </c>
      <c r="G440" s="8" t="s">
        <v>15</v>
      </c>
    </row>
    <row r="441" spans="1:7" ht="16" x14ac:dyDescent="0.2">
      <c r="A441" s="8" t="s">
        <v>466</v>
      </c>
      <c r="B441" s="9">
        <v>64000</v>
      </c>
      <c r="C441" s="10">
        <v>0.66</v>
      </c>
      <c r="D441" s="10">
        <v>0.21600000000000003</v>
      </c>
      <c r="E441" s="10">
        <v>0.124</v>
      </c>
      <c r="F441" s="8" t="s">
        <v>14</v>
      </c>
      <c r="G441" s="8" t="s">
        <v>15</v>
      </c>
    </row>
    <row r="442" spans="1:7" ht="16" x14ac:dyDescent="0.2">
      <c r="A442" s="8" t="s">
        <v>467</v>
      </c>
      <c r="B442" s="9">
        <v>53000</v>
      </c>
      <c r="C442" s="10">
        <v>0.56299999999999994</v>
      </c>
      <c r="D442" s="10">
        <v>0.26300000000000001</v>
      </c>
      <c r="E442" s="10">
        <v>0.17499999999999999</v>
      </c>
      <c r="F442" s="8" t="s">
        <v>19</v>
      </c>
      <c r="G442" s="8" t="s">
        <v>15</v>
      </c>
    </row>
    <row r="443" spans="1:7" ht="16" x14ac:dyDescent="0.2">
      <c r="A443" s="8" t="s">
        <v>468</v>
      </c>
      <c r="B443" s="9">
        <v>116000</v>
      </c>
      <c r="C443" s="10">
        <v>0.72599999999999998</v>
      </c>
      <c r="D443" s="10">
        <v>0.21299999999999999</v>
      </c>
      <c r="E443" s="10">
        <v>6.0999999999999999E-2</v>
      </c>
      <c r="F443" s="8" t="s">
        <v>19</v>
      </c>
      <c r="G443" s="8" t="s">
        <v>15</v>
      </c>
    </row>
    <row r="444" spans="1:7" ht="16" x14ac:dyDescent="0.2">
      <c r="A444" s="8" t="s">
        <v>469</v>
      </c>
      <c r="B444" s="9">
        <v>53000</v>
      </c>
      <c r="C444" s="10">
        <v>0.65799999999999992</v>
      </c>
      <c r="D444" s="10">
        <v>0.253</v>
      </c>
      <c r="E444" s="10">
        <v>8.900000000000001E-2</v>
      </c>
      <c r="F444" s="8" t="s">
        <v>19</v>
      </c>
      <c r="G444" s="8" t="s">
        <v>15</v>
      </c>
    </row>
    <row r="445" spans="1:7" ht="16" x14ac:dyDescent="0.2">
      <c r="A445" s="8" t="s">
        <v>470</v>
      </c>
      <c r="B445" s="9">
        <v>73000</v>
      </c>
      <c r="C445" s="10">
        <v>0.72499999999999998</v>
      </c>
      <c r="D445" s="10">
        <v>0.23899999999999999</v>
      </c>
      <c r="E445" s="10">
        <v>3.7000000000000005E-2</v>
      </c>
      <c r="F445" s="8" t="s">
        <v>19</v>
      </c>
      <c r="G445" s="8" t="s">
        <v>15</v>
      </c>
    </row>
    <row r="446" spans="1:7" ht="16" x14ac:dyDescent="0.2">
      <c r="A446" s="8" t="s">
        <v>471</v>
      </c>
      <c r="B446" s="9">
        <v>79000</v>
      </c>
      <c r="C446" s="10">
        <v>0.64</v>
      </c>
      <c r="D446" s="10">
        <v>0.29799999999999999</v>
      </c>
      <c r="E446" s="10">
        <v>6.0999999999999999E-2</v>
      </c>
      <c r="F446" s="8" t="s">
        <v>19</v>
      </c>
      <c r="G446" s="8" t="s">
        <v>15</v>
      </c>
    </row>
    <row r="447" spans="1:7" ht="16" x14ac:dyDescent="0.2">
      <c r="A447" s="8" t="s">
        <v>472</v>
      </c>
      <c r="B447" s="9">
        <v>76000</v>
      </c>
      <c r="C447" s="10">
        <v>0.79099999999999993</v>
      </c>
      <c r="D447" s="10">
        <v>0.183</v>
      </c>
      <c r="E447" s="10">
        <v>2.6000000000000002E-2</v>
      </c>
      <c r="F447" s="8" t="s">
        <v>14</v>
      </c>
      <c r="G447" s="8" t="s">
        <v>15</v>
      </c>
    </row>
    <row r="448" spans="1:7" ht="16" x14ac:dyDescent="0.2">
      <c r="A448" s="8" t="s">
        <v>473</v>
      </c>
      <c r="B448" s="9">
        <v>146000</v>
      </c>
      <c r="C448" s="10">
        <v>0.65799999999999992</v>
      </c>
      <c r="D448" s="10">
        <v>0.21</v>
      </c>
      <c r="E448" s="10">
        <v>0.13200000000000001</v>
      </c>
      <c r="F448" s="8" t="s">
        <v>19</v>
      </c>
      <c r="G448" s="8" t="s">
        <v>15</v>
      </c>
    </row>
    <row r="449" spans="1:7" ht="16" x14ac:dyDescent="0.2">
      <c r="A449" s="8" t="s">
        <v>474</v>
      </c>
      <c r="B449" s="9">
        <v>128000</v>
      </c>
      <c r="C449" s="10">
        <v>0.73599999999999999</v>
      </c>
      <c r="D449" s="10">
        <v>0.20699999999999999</v>
      </c>
      <c r="E449" s="10">
        <v>5.7000000000000002E-2</v>
      </c>
      <c r="F449" s="8" t="s">
        <v>19</v>
      </c>
      <c r="G449" s="8" t="s">
        <v>15</v>
      </c>
    </row>
    <row r="450" spans="1:7" ht="16" x14ac:dyDescent="0.2">
      <c r="A450" s="8" t="s">
        <v>475</v>
      </c>
      <c r="B450" s="9">
        <v>141000</v>
      </c>
      <c r="C450" s="10">
        <v>0.7</v>
      </c>
      <c r="D450" s="10">
        <v>0.249</v>
      </c>
      <c r="E450" s="10">
        <v>5.2000000000000005E-2</v>
      </c>
      <c r="F450" s="8" t="s">
        <v>19</v>
      </c>
      <c r="G450" s="8" t="s">
        <v>15</v>
      </c>
    </row>
    <row r="451" spans="1:7" ht="16" x14ac:dyDescent="0.2">
      <c r="A451" s="8" t="s">
        <v>476</v>
      </c>
      <c r="B451" s="9">
        <v>114000</v>
      </c>
      <c r="C451" s="10">
        <v>0.747</v>
      </c>
      <c r="D451" s="10">
        <v>0.19399999999999998</v>
      </c>
      <c r="E451" s="10">
        <v>5.9000000000000004E-2</v>
      </c>
      <c r="F451" s="8" t="s">
        <v>19</v>
      </c>
      <c r="G451" s="8" t="s">
        <v>15</v>
      </c>
    </row>
    <row r="452" spans="1:7" ht="16" x14ac:dyDescent="0.2">
      <c r="A452" s="8" t="s">
        <v>477</v>
      </c>
      <c r="B452" s="9">
        <v>93000</v>
      </c>
      <c r="C452" s="10">
        <v>0.65900000000000003</v>
      </c>
      <c r="D452" s="10">
        <v>0.14499999999999999</v>
      </c>
      <c r="E452" s="10">
        <v>0.19600000000000001</v>
      </c>
      <c r="F452" s="8" t="s">
        <v>19</v>
      </c>
      <c r="G452" s="8" t="s">
        <v>15</v>
      </c>
    </row>
    <row r="453" spans="1:7" ht="16" x14ac:dyDescent="0.2">
      <c r="A453" s="8" t="s">
        <v>478</v>
      </c>
      <c r="B453" s="9">
        <v>307000</v>
      </c>
      <c r="C453" s="10">
        <v>0.82900000000000007</v>
      </c>
      <c r="D453" s="10">
        <v>0.1</v>
      </c>
      <c r="E453" s="10">
        <v>7.2000000000000008E-2</v>
      </c>
      <c r="F453" s="8" t="s">
        <v>14</v>
      </c>
      <c r="G453" s="8" t="s">
        <v>15</v>
      </c>
    </row>
    <row r="454" spans="1:7" ht="16" x14ac:dyDescent="0.2">
      <c r="A454" s="8" t="s">
        <v>479</v>
      </c>
      <c r="B454" s="9">
        <v>254000</v>
      </c>
      <c r="C454" s="10">
        <v>0.7340000000000001</v>
      </c>
      <c r="D454" s="10">
        <v>0.16500000000000001</v>
      </c>
      <c r="E454" s="10">
        <v>0.1</v>
      </c>
      <c r="F454" s="8" t="s">
        <v>19</v>
      </c>
      <c r="G454" s="8" t="s">
        <v>15</v>
      </c>
    </row>
    <row r="455" spans="1:7" ht="16" x14ac:dyDescent="0.2">
      <c r="A455" s="8" t="s">
        <v>480</v>
      </c>
      <c r="B455" s="9">
        <v>239000</v>
      </c>
      <c r="C455" s="10">
        <v>0.73099999999999998</v>
      </c>
      <c r="D455" s="10">
        <v>0.18100000000000002</v>
      </c>
      <c r="E455" s="10">
        <v>8.8000000000000009E-2</v>
      </c>
      <c r="F455" s="8" t="s">
        <v>19</v>
      </c>
      <c r="G455" s="8" t="s">
        <v>15</v>
      </c>
    </row>
    <row r="456" spans="1:7" ht="16" x14ac:dyDescent="0.2">
      <c r="A456" s="8" t="s">
        <v>481</v>
      </c>
      <c r="B456" s="9">
        <v>128000</v>
      </c>
      <c r="C456" s="10">
        <v>0.72299999999999998</v>
      </c>
      <c r="D456" s="10">
        <v>0.13600000000000001</v>
      </c>
      <c r="E456" s="10">
        <v>0.14099999999999999</v>
      </c>
      <c r="F456" s="8" t="s">
        <v>19</v>
      </c>
      <c r="G456" s="8" t="s">
        <v>15</v>
      </c>
    </row>
    <row r="457" spans="1:7" ht="16" x14ac:dyDescent="0.2">
      <c r="A457" s="8" t="s">
        <v>482</v>
      </c>
      <c r="B457" s="9">
        <v>229000</v>
      </c>
      <c r="C457" s="10">
        <v>0.754</v>
      </c>
      <c r="D457" s="10">
        <v>0.155</v>
      </c>
      <c r="E457" s="10">
        <v>9.0999999999999998E-2</v>
      </c>
      <c r="F457" s="8" t="s">
        <v>19</v>
      </c>
      <c r="G457" s="8" t="s">
        <v>15</v>
      </c>
    </row>
    <row r="458" spans="1:7" ht="16" x14ac:dyDescent="0.2">
      <c r="A458" s="8" t="s">
        <v>483</v>
      </c>
      <c r="B458" s="9">
        <v>170000</v>
      </c>
      <c r="C458" s="10">
        <v>0.72099999999999997</v>
      </c>
      <c r="D458" s="10">
        <v>0.255</v>
      </c>
      <c r="E458" s="10">
        <v>2.4E-2</v>
      </c>
      <c r="F458" s="8" t="s">
        <v>19</v>
      </c>
      <c r="G458" s="8" t="s">
        <v>15</v>
      </c>
    </row>
    <row r="459" spans="1:7" ht="16" x14ac:dyDescent="0.2">
      <c r="A459" s="8" t="s">
        <v>484</v>
      </c>
      <c r="B459" s="9">
        <v>50000</v>
      </c>
      <c r="C459" s="10">
        <v>0.73699999999999999</v>
      </c>
      <c r="D459" s="10">
        <v>0.19699999999999998</v>
      </c>
      <c r="E459" s="10">
        <v>6.6000000000000003E-2</v>
      </c>
      <c r="F459" s="8" t="s">
        <v>19</v>
      </c>
      <c r="G459" s="8" t="s">
        <v>15</v>
      </c>
    </row>
    <row r="460" spans="1:7" ht="16" x14ac:dyDescent="0.2">
      <c r="A460" s="8" t="s">
        <v>486</v>
      </c>
      <c r="B460" s="9">
        <v>75000</v>
      </c>
      <c r="C460" s="10">
        <v>0.622</v>
      </c>
      <c r="D460" s="10">
        <v>0.252</v>
      </c>
      <c r="E460" s="10">
        <v>0.126</v>
      </c>
      <c r="F460" s="8" t="s">
        <v>19</v>
      </c>
      <c r="G460" s="8" t="s">
        <v>15</v>
      </c>
    </row>
    <row r="461" spans="1:7" ht="16" x14ac:dyDescent="0.2">
      <c r="A461" s="8" t="s">
        <v>487</v>
      </c>
      <c r="B461" s="9">
        <v>71000</v>
      </c>
      <c r="C461" s="10">
        <v>0.63600000000000001</v>
      </c>
      <c r="D461" s="10">
        <v>0.27100000000000002</v>
      </c>
      <c r="E461" s="10">
        <v>9.3000000000000013E-2</v>
      </c>
      <c r="F461" s="8" t="s">
        <v>19</v>
      </c>
      <c r="G461" s="8" t="s">
        <v>15</v>
      </c>
    </row>
    <row r="462" spans="1:7" ht="16" x14ac:dyDescent="0.2">
      <c r="A462" s="8" t="s">
        <v>488</v>
      </c>
      <c r="B462" s="9">
        <v>88000</v>
      </c>
      <c r="C462" s="10">
        <v>0.71</v>
      </c>
      <c r="D462" s="10">
        <v>0.24399999999999999</v>
      </c>
      <c r="E462" s="10">
        <v>4.5999999999999999E-2</v>
      </c>
      <c r="F462" s="8" t="s">
        <v>19</v>
      </c>
      <c r="G462" s="8" t="s">
        <v>15</v>
      </c>
    </row>
    <row r="463" spans="1:7" ht="16" x14ac:dyDescent="0.2">
      <c r="A463" s="8" t="s">
        <v>489</v>
      </c>
      <c r="B463" s="9">
        <v>97000</v>
      </c>
      <c r="C463" s="10">
        <v>0.68099999999999994</v>
      </c>
      <c r="D463" s="10">
        <v>0.25700000000000001</v>
      </c>
      <c r="E463" s="10">
        <v>6.3E-2</v>
      </c>
      <c r="F463" s="8" t="s">
        <v>19</v>
      </c>
      <c r="G463" s="8" t="s">
        <v>15</v>
      </c>
    </row>
    <row r="464" spans="1:7" ht="16" x14ac:dyDescent="0.2">
      <c r="A464" s="8" t="s">
        <v>490</v>
      </c>
      <c r="B464" s="9">
        <v>84000</v>
      </c>
      <c r="C464" s="10">
        <v>0.74400000000000011</v>
      </c>
      <c r="D464" s="10">
        <v>0.21600000000000003</v>
      </c>
      <c r="E464" s="10">
        <v>0.04</v>
      </c>
      <c r="F464" s="8" t="s">
        <v>19</v>
      </c>
      <c r="G464" s="8" t="s">
        <v>15</v>
      </c>
    </row>
    <row r="465" spans="1:7" ht="16" x14ac:dyDescent="0.2">
      <c r="A465" s="8" t="s">
        <v>491</v>
      </c>
      <c r="B465" s="9">
        <v>74000</v>
      </c>
      <c r="C465" s="10">
        <v>0.75</v>
      </c>
      <c r="D465" s="10">
        <v>0.20499999999999999</v>
      </c>
      <c r="E465" s="10">
        <v>4.4999999999999998E-2</v>
      </c>
      <c r="F465" s="8" t="s">
        <v>14</v>
      </c>
      <c r="G465" s="8" t="s">
        <v>15</v>
      </c>
    </row>
    <row r="466" spans="1:7" ht="16" x14ac:dyDescent="0.2">
      <c r="A466" s="8" t="s">
        <v>492</v>
      </c>
      <c r="B466" s="9">
        <v>68000</v>
      </c>
      <c r="C466" s="10">
        <v>0.64700000000000002</v>
      </c>
      <c r="D466" s="10">
        <v>0.22500000000000001</v>
      </c>
      <c r="E466" s="10">
        <v>0.127</v>
      </c>
      <c r="F466" s="8" t="s">
        <v>19</v>
      </c>
      <c r="G466" s="8" t="s">
        <v>15</v>
      </c>
    </row>
    <row r="467" spans="1:7" ht="16" x14ac:dyDescent="0.2">
      <c r="A467" s="8" t="s">
        <v>493</v>
      </c>
      <c r="B467" s="9">
        <v>83000</v>
      </c>
      <c r="C467" s="10">
        <v>0.79</v>
      </c>
      <c r="D467" s="10">
        <v>0.153</v>
      </c>
      <c r="E467" s="10">
        <v>5.5999999999999994E-2</v>
      </c>
      <c r="F467" s="8" t="s">
        <v>19</v>
      </c>
      <c r="G467" s="8" t="s">
        <v>15</v>
      </c>
    </row>
    <row r="468" spans="1:7" ht="16" x14ac:dyDescent="0.2">
      <c r="A468" s="8" t="s">
        <v>494</v>
      </c>
      <c r="B468" s="9">
        <v>67000</v>
      </c>
      <c r="C468" s="10">
        <v>0.56999999999999995</v>
      </c>
      <c r="D468" s="10">
        <v>0.22</v>
      </c>
      <c r="E468" s="10">
        <v>0.21</v>
      </c>
      <c r="F468" s="8" t="s">
        <v>19</v>
      </c>
      <c r="G468" s="8" t="s">
        <v>15</v>
      </c>
    </row>
    <row r="469" spans="1:7" ht="16" x14ac:dyDescent="0.2">
      <c r="A469" s="8" t="s">
        <v>495</v>
      </c>
      <c r="B469" s="9">
        <v>129000</v>
      </c>
      <c r="C469" s="10">
        <v>0.73099999999999998</v>
      </c>
      <c r="D469" s="10">
        <v>0.23800000000000002</v>
      </c>
      <c r="E469" s="10">
        <v>3.1E-2</v>
      </c>
      <c r="F469" s="8" t="s">
        <v>19</v>
      </c>
      <c r="G469" s="8" t="s">
        <v>15</v>
      </c>
    </row>
    <row r="470" spans="1:7" ht="16" x14ac:dyDescent="0.2">
      <c r="A470" s="8" t="s">
        <v>496</v>
      </c>
      <c r="B470" s="9">
        <v>171000</v>
      </c>
      <c r="C470" s="10">
        <v>0.79500000000000004</v>
      </c>
      <c r="D470" s="10">
        <v>0.14699999999999999</v>
      </c>
      <c r="E470" s="10">
        <v>5.7999999999999996E-2</v>
      </c>
      <c r="F470" s="8" t="s">
        <v>19</v>
      </c>
      <c r="G470" s="8" t="s">
        <v>15</v>
      </c>
    </row>
    <row r="471" spans="1:7" ht="16" x14ac:dyDescent="0.2">
      <c r="A471" s="8" t="s">
        <v>497</v>
      </c>
      <c r="B471" s="9">
        <v>166000</v>
      </c>
      <c r="C471" s="10">
        <v>0.76400000000000001</v>
      </c>
      <c r="D471" s="10">
        <v>0.18</v>
      </c>
      <c r="E471" s="10">
        <v>5.5999999999999994E-2</v>
      </c>
      <c r="F471" s="8" t="s">
        <v>14</v>
      </c>
      <c r="G471" s="8" t="s">
        <v>15</v>
      </c>
    </row>
    <row r="472" spans="1:7" ht="16" x14ac:dyDescent="0.2">
      <c r="A472" s="8" t="s">
        <v>498</v>
      </c>
      <c r="B472" s="9">
        <v>208000</v>
      </c>
      <c r="C472" s="10">
        <v>0.66700000000000004</v>
      </c>
      <c r="D472" s="10">
        <v>0.26899999999999996</v>
      </c>
      <c r="E472" s="10">
        <v>6.5000000000000002E-2</v>
      </c>
      <c r="F472" s="8" t="s">
        <v>19</v>
      </c>
      <c r="G472" s="8" t="s">
        <v>15</v>
      </c>
    </row>
    <row r="473" spans="1:7" ht="16" x14ac:dyDescent="0.2">
      <c r="A473" s="8" t="s">
        <v>499</v>
      </c>
      <c r="B473" s="9">
        <v>62000</v>
      </c>
      <c r="C473" s="10">
        <v>0.6409999999999999</v>
      </c>
      <c r="D473" s="10">
        <v>0.25</v>
      </c>
      <c r="E473" s="10">
        <v>0.109</v>
      </c>
      <c r="F473" s="8" t="s">
        <v>19</v>
      </c>
      <c r="G473" s="8" t="s">
        <v>15</v>
      </c>
    </row>
    <row r="474" spans="1:7" ht="16" x14ac:dyDescent="0.2">
      <c r="A474" s="8" t="s">
        <v>500</v>
      </c>
      <c r="B474" s="9">
        <v>118000</v>
      </c>
      <c r="C474" s="10">
        <v>0.67099999999999993</v>
      </c>
      <c r="D474" s="10">
        <v>0.185</v>
      </c>
      <c r="E474" s="10">
        <v>0.14499999999999999</v>
      </c>
      <c r="F474" s="8" t="s">
        <v>19</v>
      </c>
      <c r="G474" s="8" t="s">
        <v>15</v>
      </c>
    </row>
    <row r="475" spans="1:7" ht="16" x14ac:dyDescent="0.2">
      <c r="A475" s="8" t="s">
        <v>501</v>
      </c>
      <c r="B475" s="9">
        <v>149000</v>
      </c>
      <c r="C475" s="10">
        <v>0.75900000000000001</v>
      </c>
      <c r="D475" s="10">
        <v>0.17399999999999999</v>
      </c>
      <c r="E475" s="10">
        <v>6.7000000000000004E-2</v>
      </c>
      <c r="F475" s="8" t="s">
        <v>14</v>
      </c>
      <c r="G475" s="8" t="s">
        <v>15</v>
      </c>
    </row>
    <row r="476" spans="1:7" ht="16" x14ac:dyDescent="0.2">
      <c r="A476" s="8" t="s">
        <v>502</v>
      </c>
      <c r="B476" s="9">
        <v>103000</v>
      </c>
      <c r="C476" s="10">
        <v>0.6</v>
      </c>
      <c r="D476" s="10">
        <v>0.252</v>
      </c>
      <c r="E476" s="10">
        <v>0.14800000000000002</v>
      </c>
      <c r="F476" s="8" t="s">
        <v>19</v>
      </c>
      <c r="G476" s="8" t="s">
        <v>15</v>
      </c>
    </row>
    <row r="477" spans="1:7" ht="16" x14ac:dyDescent="0.2">
      <c r="A477" s="8" t="s">
        <v>503</v>
      </c>
      <c r="B477" s="9">
        <v>130000</v>
      </c>
      <c r="C477" s="10">
        <v>0.78900000000000003</v>
      </c>
      <c r="D477" s="10">
        <v>0.14899999999999999</v>
      </c>
      <c r="E477" s="10">
        <v>6.2E-2</v>
      </c>
      <c r="F477" s="8" t="s">
        <v>19</v>
      </c>
      <c r="G477" s="8" t="s">
        <v>15</v>
      </c>
    </row>
    <row r="478" spans="1:7" ht="16" x14ac:dyDescent="0.2">
      <c r="A478" s="8" t="s">
        <v>504</v>
      </c>
      <c r="B478" s="9">
        <v>86000</v>
      </c>
      <c r="C478" s="10">
        <v>0.65900000000000003</v>
      </c>
      <c r="D478" s="10">
        <v>0.252</v>
      </c>
      <c r="E478" s="10">
        <v>8.900000000000001E-2</v>
      </c>
      <c r="F478" s="8" t="s">
        <v>19</v>
      </c>
      <c r="G478" s="8" t="s">
        <v>15</v>
      </c>
    </row>
    <row r="479" spans="1:7" ht="16" x14ac:dyDescent="0.2">
      <c r="A479" s="8" t="s">
        <v>505</v>
      </c>
      <c r="B479" s="9">
        <v>131000</v>
      </c>
      <c r="C479" s="10">
        <v>0.74099999999999999</v>
      </c>
      <c r="D479" s="10">
        <v>0.23899999999999999</v>
      </c>
      <c r="E479" s="10">
        <v>0.02</v>
      </c>
      <c r="F479" s="8" t="s">
        <v>19</v>
      </c>
      <c r="G479" s="8" t="s">
        <v>15</v>
      </c>
    </row>
    <row r="480" spans="1:7" ht="16" x14ac:dyDescent="0.2">
      <c r="A480" s="8" t="s">
        <v>506</v>
      </c>
      <c r="B480" s="9">
        <v>63000</v>
      </c>
      <c r="C480" s="10">
        <v>0.77900000000000003</v>
      </c>
      <c r="D480" s="10">
        <v>0.158</v>
      </c>
      <c r="E480" s="10">
        <v>6.3E-2</v>
      </c>
      <c r="F480" s="8" t="s">
        <v>19</v>
      </c>
      <c r="G480" s="8" t="s">
        <v>15</v>
      </c>
    </row>
    <row r="481" spans="1:7" ht="16" x14ac:dyDescent="0.2">
      <c r="A481" s="8" t="s">
        <v>507</v>
      </c>
      <c r="B481" s="9">
        <v>56000</v>
      </c>
      <c r="C481" s="10">
        <v>0.80700000000000005</v>
      </c>
      <c r="D481" s="10">
        <v>0.14499999999999999</v>
      </c>
      <c r="E481" s="10">
        <v>4.8000000000000001E-2</v>
      </c>
      <c r="F481" s="8" t="s">
        <v>14</v>
      </c>
      <c r="G481" s="8" t="s">
        <v>15</v>
      </c>
    </row>
    <row r="482" spans="1:7" ht="16" x14ac:dyDescent="0.2">
      <c r="A482" s="8" t="s">
        <v>508</v>
      </c>
      <c r="B482" s="9">
        <v>74000</v>
      </c>
      <c r="C482" s="10">
        <v>0.55899999999999994</v>
      </c>
      <c r="D482" s="10">
        <v>0.40500000000000003</v>
      </c>
      <c r="E482" s="10">
        <v>3.6000000000000004E-2</v>
      </c>
      <c r="F482" s="8" t="s">
        <v>19</v>
      </c>
      <c r="G482" s="8" t="s">
        <v>15</v>
      </c>
    </row>
    <row r="483" spans="1:7" ht="16" x14ac:dyDescent="0.2">
      <c r="A483" s="8" t="s">
        <v>509</v>
      </c>
      <c r="B483" s="9">
        <v>98000</v>
      </c>
      <c r="C483" s="10">
        <v>0.68299999999999994</v>
      </c>
      <c r="D483" s="10">
        <v>0.248</v>
      </c>
      <c r="E483" s="10">
        <v>6.9000000000000006E-2</v>
      </c>
      <c r="F483" s="8" t="s">
        <v>19</v>
      </c>
      <c r="G483" s="8" t="s">
        <v>15</v>
      </c>
    </row>
    <row r="484" spans="1:7" ht="16" x14ac:dyDescent="0.2">
      <c r="A484" s="8" t="s">
        <v>510</v>
      </c>
      <c r="B484" s="9">
        <v>55000</v>
      </c>
      <c r="C484" s="10">
        <v>0.68299999999999994</v>
      </c>
      <c r="D484" s="10">
        <v>0.26800000000000002</v>
      </c>
      <c r="E484" s="10">
        <v>4.9000000000000002E-2</v>
      </c>
      <c r="F484" s="8" t="s">
        <v>19</v>
      </c>
      <c r="G484" s="8" t="s">
        <v>15</v>
      </c>
    </row>
    <row r="485" spans="1:7" ht="16" x14ac:dyDescent="0.2">
      <c r="A485" s="8" t="s">
        <v>511</v>
      </c>
      <c r="B485" s="9">
        <v>179000</v>
      </c>
      <c r="C485" s="10">
        <v>0.77500000000000002</v>
      </c>
      <c r="D485" s="10">
        <v>0.128</v>
      </c>
      <c r="E485" s="10">
        <v>9.6999999999999989E-2</v>
      </c>
      <c r="F485" s="8" t="s">
        <v>19</v>
      </c>
      <c r="G485" s="8" t="s">
        <v>15</v>
      </c>
    </row>
    <row r="486" spans="1:7" ht="16" x14ac:dyDescent="0.2">
      <c r="A486" s="8" t="s">
        <v>512</v>
      </c>
      <c r="B486" s="9">
        <v>119000</v>
      </c>
      <c r="C486" s="10">
        <v>0.68700000000000006</v>
      </c>
      <c r="D486" s="10">
        <v>0.19600000000000001</v>
      </c>
      <c r="E486" s="10">
        <v>0.11699999999999999</v>
      </c>
      <c r="F486" s="8" t="s">
        <v>19</v>
      </c>
      <c r="G486" s="8" t="s">
        <v>15</v>
      </c>
    </row>
    <row r="487" spans="1:7" ht="16" x14ac:dyDescent="0.2">
      <c r="A487" s="8" t="s">
        <v>513</v>
      </c>
      <c r="B487" s="9">
        <v>103000</v>
      </c>
      <c r="C487" s="10">
        <v>0.71200000000000008</v>
      </c>
      <c r="D487" s="10">
        <v>0.23100000000000001</v>
      </c>
      <c r="E487" s="10">
        <v>5.7999999999999996E-2</v>
      </c>
      <c r="F487" s="8" t="s">
        <v>17</v>
      </c>
      <c r="G487" s="8" t="s">
        <v>15</v>
      </c>
    </row>
    <row r="488" spans="1:7" ht="16" x14ac:dyDescent="0.2">
      <c r="A488" s="8" t="s">
        <v>514</v>
      </c>
      <c r="B488" s="9">
        <v>190000</v>
      </c>
      <c r="C488" s="10">
        <v>0.62</v>
      </c>
      <c r="D488" s="10">
        <v>0.33399999999999996</v>
      </c>
      <c r="E488" s="10">
        <v>4.4999999999999998E-2</v>
      </c>
      <c r="F488" s="8" t="s">
        <v>19</v>
      </c>
      <c r="G488" s="8" t="s">
        <v>15</v>
      </c>
    </row>
    <row r="489" spans="1:7" ht="16" x14ac:dyDescent="0.2">
      <c r="A489" s="8" t="s">
        <v>515</v>
      </c>
      <c r="B489" s="9">
        <v>102000</v>
      </c>
      <c r="C489" s="10">
        <v>0.65799999999999992</v>
      </c>
      <c r="D489" s="10">
        <v>0.25700000000000001</v>
      </c>
      <c r="E489" s="10">
        <v>8.5999999999999993E-2</v>
      </c>
      <c r="F489" s="8" t="s">
        <v>19</v>
      </c>
      <c r="G489" s="8" t="s">
        <v>15</v>
      </c>
    </row>
    <row r="490" spans="1:7" ht="16" x14ac:dyDescent="0.2">
      <c r="A490" s="8" t="s">
        <v>516</v>
      </c>
      <c r="B490" s="9">
        <v>265000</v>
      </c>
      <c r="C490" s="10">
        <v>0.66200000000000003</v>
      </c>
      <c r="D490" s="10">
        <v>0.26600000000000001</v>
      </c>
      <c r="E490" s="10">
        <v>7.2999999999999995E-2</v>
      </c>
      <c r="F490" s="8" t="s">
        <v>19</v>
      </c>
      <c r="G490" s="8" t="s">
        <v>15</v>
      </c>
    </row>
    <row r="491" spans="1:7" ht="16" x14ac:dyDescent="0.2">
      <c r="A491" s="8" t="s">
        <v>517</v>
      </c>
      <c r="B491" s="9">
        <v>189000</v>
      </c>
      <c r="C491" s="10">
        <v>0.72599999999999998</v>
      </c>
      <c r="D491" s="10">
        <v>0.15</v>
      </c>
      <c r="E491" s="10">
        <v>0.124</v>
      </c>
      <c r="F491" s="8" t="s">
        <v>19</v>
      </c>
      <c r="G491" s="8" t="s">
        <v>15</v>
      </c>
    </row>
    <row r="492" spans="1:7" ht="16" x14ac:dyDescent="0.2">
      <c r="A492" s="8" t="s">
        <v>518</v>
      </c>
      <c r="B492" s="9">
        <v>388000</v>
      </c>
      <c r="C492" s="10">
        <v>0.69799999999999995</v>
      </c>
      <c r="D492" s="10">
        <v>0.24399999999999999</v>
      </c>
      <c r="E492" s="10">
        <v>5.7999999999999996E-2</v>
      </c>
      <c r="F492" s="8" t="s">
        <v>19</v>
      </c>
      <c r="G492" s="8" t="s">
        <v>15</v>
      </c>
    </row>
    <row r="493" spans="1:7" ht="16" x14ac:dyDescent="0.2">
      <c r="A493" s="8" t="s">
        <v>519</v>
      </c>
      <c r="B493" s="9">
        <v>132000</v>
      </c>
      <c r="C493" s="10">
        <v>0.80799999999999994</v>
      </c>
      <c r="D493" s="10">
        <v>0.121</v>
      </c>
      <c r="E493" s="10">
        <v>7.0999999999999994E-2</v>
      </c>
      <c r="F493" s="8" t="s">
        <v>17</v>
      </c>
      <c r="G493" s="8" t="s">
        <v>15</v>
      </c>
    </row>
    <row r="494" spans="1:7" ht="16" x14ac:dyDescent="0.2">
      <c r="A494" s="8" t="s">
        <v>520</v>
      </c>
      <c r="B494" s="9">
        <v>120000</v>
      </c>
      <c r="C494" s="10">
        <v>0.64599999999999991</v>
      </c>
      <c r="D494" s="10">
        <v>0.315</v>
      </c>
      <c r="E494" s="10">
        <v>3.9E-2</v>
      </c>
      <c r="F494" s="8" t="s">
        <v>19</v>
      </c>
      <c r="G494" s="8" t="s">
        <v>15</v>
      </c>
    </row>
    <row r="495" spans="1:7" ht="16" x14ac:dyDescent="0.2">
      <c r="A495" s="8" t="s">
        <v>521</v>
      </c>
      <c r="B495" s="9">
        <v>101000</v>
      </c>
      <c r="C495" s="10">
        <v>0.65700000000000003</v>
      </c>
      <c r="D495" s="10">
        <v>0.26400000000000001</v>
      </c>
      <c r="E495" s="10">
        <v>7.9000000000000001E-2</v>
      </c>
      <c r="F495" s="8" t="s">
        <v>19</v>
      </c>
      <c r="G495" s="8" t="s">
        <v>15</v>
      </c>
    </row>
    <row r="496" spans="1:7" ht="16" x14ac:dyDescent="0.2">
      <c r="A496" s="8" t="s">
        <v>522</v>
      </c>
      <c r="B496" s="9">
        <v>108000</v>
      </c>
      <c r="C496" s="10">
        <v>0.66299999999999992</v>
      </c>
      <c r="D496" s="10">
        <v>0.25800000000000001</v>
      </c>
      <c r="E496" s="10">
        <v>0.08</v>
      </c>
      <c r="F496" s="8" t="s">
        <v>19</v>
      </c>
      <c r="G496" s="8" t="s">
        <v>15</v>
      </c>
    </row>
    <row r="497" spans="1:7" ht="16" x14ac:dyDescent="0.2">
      <c r="A497" s="8" t="s">
        <v>523</v>
      </c>
      <c r="B497" s="9">
        <v>84000</v>
      </c>
      <c r="C497" s="10">
        <v>0.627</v>
      </c>
      <c r="D497" s="10">
        <v>0.127</v>
      </c>
      <c r="E497" s="10">
        <v>0.24600000000000002</v>
      </c>
      <c r="F497" s="8" t="s">
        <v>19</v>
      </c>
      <c r="G497" s="8" t="s">
        <v>15</v>
      </c>
    </row>
    <row r="498" spans="1:7" ht="16" x14ac:dyDescent="0.2">
      <c r="A498" s="8" t="s">
        <v>524</v>
      </c>
      <c r="B498" s="9">
        <v>171000</v>
      </c>
      <c r="C498" s="10">
        <v>0.67900000000000005</v>
      </c>
      <c r="D498" s="10">
        <v>0.21100000000000002</v>
      </c>
      <c r="E498" s="10">
        <v>0.11</v>
      </c>
      <c r="F498" s="8" t="s">
        <v>19</v>
      </c>
      <c r="G498" s="8" t="s">
        <v>15</v>
      </c>
    </row>
    <row r="499" spans="1:7" ht="16" x14ac:dyDescent="0.2">
      <c r="A499" s="8" t="s">
        <v>525</v>
      </c>
      <c r="B499" s="9">
        <v>168000</v>
      </c>
      <c r="C499" s="10">
        <v>0.68400000000000005</v>
      </c>
      <c r="D499" s="10">
        <v>0.26500000000000001</v>
      </c>
      <c r="E499" s="10">
        <v>5.0999999999999997E-2</v>
      </c>
      <c r="F499" s="8" t="s">
        <v>17</v>
      </c>
      <c r="G499" s="8" t="s">
        <v>15</v>
      </c>
    </row>
    <row r="500" spans="1:7" ht="16" x14ac:dyDescent="0.2">
      <c r="A500" s="8" t="s">
        <v>526</v>
      </c>
      <c r="B500" s="9">
        <v>97000</v>
      </c>
      <c r="C500" s="10">
        <v>0.66200000000000003</v>
      </c>
      <c r="D500" s="10">
        <v>0.29699999999999999</v>
      </c>
      <c r="E500" s="10">
        <v>4.0999999999999995E-2</v>
      </c>
      <c r="F500" s="8" t="s">
        <v>19</v>
      </c>
      <c r="G500" s="8" t="s">
        <v>15</v>
      </c>
    </row>
    <row r="501" spans="1:7" ht="16" x14ac:dyDescent="0.2">
      <c r="A501" s="8" t="s">
        <v>527</v>
      </c>
      <c r="B501" s="9">
        <v>110000</v>
      </c>
      <c r="C501" s="10">
        <v>0.64</v>
      </c>
      <c r="D501" s="10">
        <v>0.27399999999999997</v>
      </c>
      <c r="E501" s="10">
        <v>8.5000000000000006E-2</v>
      </c>
      <c r="F501" s="8" t="s">
        <v>19</v>
      </c>
      <c r="G501" s="8" t="s">
        <v>15</v>
      </c>
    </row>
    <row r="502" spans="1:7" ht="16" x14ac:dyDescent="0.2">
      <c r="A502" s="8" t="s">
        <v>528</v>
      </c>
      <c r="B502" s="9">
        <v>119000</v>
      </c>
      <c r="C502" s="10">
        <v>0.69799999999999995</v>
      </c>
      <c r="D502" s="10">
        <v>0.26300000000000001</v>
      </c>
      <c r="E502" s="10">
        <v>3.9E-2</v>
      </c>
      <c r="F502" s="8" t="s">
        <v>19</v>
      </c>
      <c r="G502" s="8" t="s">
        <v>15</v>
      </c>
    </row>
    <row r="503" spans="1:7" ht="16" x14ac:dyDescent="0.2">
      <c r="A503" s="8" t="s">
        <v>529</v>
      </c>
      <c r="B503" s="9">
        <v>130000</v>
      </c>
      <c r="C503" s="10">
        <v>0.74</v>
      </c>
      <c r="D503" s="10">
        <v>0.151</v>
      </c>
      <c r="E503" s="10">
        <v>0.109</v>
      </c>
      <c r="F503" s="8" t="s">
        <v>19</v>
      </c>
      <c r="G503" s="8" t="s">
        <v>15</v>
      </c>
    </row>
    <row r="504" spans="1:7" ht="16" x14ac:dyDescent="0.2">
      <c r="A504" s="8" t="s">
        <v>530</v>
      </c>
      <c r="B504" s="9">
        <v>180000</v>
      </c>
      <c r="C504" s="10">
        <v>0.66700000000000004</v>
      </c>
      <c r="D504" s="10">
        <v>0.28499999999999998</v>
      </c>
      <c r="E504" s="10">
        <v>4.8000000000000001E-2</v>
      </c>
      <c r="F504" s="8" t="s">
        <v>19</v>
      </c>
      <c r="G504" s="8" t="s">
        <v>15</v>
      </c>
    </row>
    <row r="505" spans="1:7" ht="16" x14ac:dyDescent="0.2">
      <c r="A505" s="8" t="s">
        <v>531</v>
      </c>
      <c r="B505" s="9">
        <v>77000</v>
      </c>
      <c r="C505" s="10">
        <v>0.73299999999999998</v>
      </c>
      <c r="D505" s="10">
        <v>0.24100000000000002</v>
      </c>
      <c r="E505" s="10">
        <v>2.6000000000000002E-2</v>
      </c>
      <c r="F505" s="8" t="s">
        <v>17</v>
      </c>
      <c r="G505" s="8" t="s">
        <v>15</v>
      </c>
    </row>
    <row r="506" spans="1:7" ht="16" x14ac:dyDescent="0.2">
      <c r="A506" s="8" t="s">
        <v>532</v>
      </c>
      <c r="B506" s="9">
        <v>105000</v>
      </c>
      <c r="C506" s="10">
        <v>0.68400000000000005</v>
      </c>
      <c r="D506" s="10">
        <v>0.19600000000000001</v>
      </c>
      <c r="E506" s="10">
        <v>0.12</v>
      </c>
      <c r="F506" s="8" t="s">
        <v>19</v>
      </c>
      <c r="G506" s="8" t="s">
        <v>15</v>
      </c>
    </row>
    <row r="507" spans="1:7" ht="16" x14ac:dyDescent="0.2">
      <c r="A507" s="8" t="s">
        <v>533</v>
      </c>
      <c r="B507" s="9">
        <v>111000</v>
      </c>
      <c r="C507" s="10">
        <v>0.71099999999999997</v>
      </c>
      <c r="D507" s="10">
        <v>0.21100000000000002</v>
      </c>
      <c r="E507" s="10">
        <v>7.9000000000000001E-2</v>
      </c>
      <c r="F507" s="8" t="s">
        <v>19</v>
      </c>
      <c r="G507" s="8" t="s">
        <v>15</v>
      </c>
    </row>
    <row r="508" spans="1:7" ht="16" x14ac:dyDescent="0.2">
      <c r="A508" s="8" t="s">
        <v>534</v>
      </c>
      <c r="B508" s="9">
        <v>53000</v>
      </c>
      <c r="C508" s="10">
        <v>0.55100000000000005</v>
      </c>
      <c r="D508" s="10">
        <v>0.28199999999999997</v>
      </c>
      <c r="E508" s="10">
        <v>0.16699999999999998</v>
      </c>
      <c r="F508" s="8" t="s">
        <v>19</v>
      </c>
      <c r="G508" s="8" t="s">
        <v>15</v>
      </c>
    </row>
    <row r="509" spans="1:7" ht="16" x14ac:dyDescent="0.2">
      <c r="A509" s="8" t="s">
        <v>535</v>
      </c>
      <c r="B509" s="9">
        <v>61000</v>
      </c>
      <c r="C509" s="10">
        <v>0.71400000000000008</v>
      </c>
      <c r="D509" s="10">
        <v>0.154</v>
      </c>
      <c r="E509" s="10">
        <v>0.13200000000000001</v>
      </c>
      <c r="F509" s="8" t="s">
        <v>19</v>
      </c>
      <c r="G509" s="8" t="s">
        <v>15</v>
      </c>
    </row>
    <row r="510" spans="1:7" ht="16" x14ac:dyDescent="0.2">
      <c r="A510" s="8" t="s">
        <v>536</v>
      </c>
      <c r="B510" s="9">
        <v>80000</v>
      </c>
      <c r="C510" s="10">
        <v>0.66099999999999992</v>
      </c>
      <c r="D510" s="10">
        <v>0.28100000000000003</v>
      </c>
      <c r="E510" s="10">
        <v>5.7999999999999996E-2</v>
      </c>
      <c r="F510" s="8" t="s">
        <v>19</v>
      </c>
      <c r="G510" s="8" t="s">
        <v>15</v>
      </c>
    </row>
    <row r="511" spans="1:7" ht="16" x14ac:dyDescent="0.2">
      <c r="A511" s="8" t="s">
        <v>537</v>
      </c>
      <c r="B511" s="9">
        <v>112000</v>
      </c>
      <c r="C511" s="10">
        <v>0.72799999999999998</v>
      </c>
      <c r="D511" s="10">
        <v>0.19500000000000001</v>
      </c>
      <c r="E511" s="10">
        <v>7.6999999999999999E-2</v>
      </c>
      <c r="F511" s="8" t="s">
        <v>17</v>
      </c>
      <c r="G511" s="8" t="s">
        <v>15</v>
      </c>
    </row>
    <row r="512" spans="1:7" ht="16" x14ac:dyDescent="0.2">
      <c r="A512" s="8" t="s">
        <v>538</v>
      </c>
      <c r="B512" s="9">
        <v>109000</v>
      </c>
      <c r="C512" s="10">
        <v>0.64800000000000002</v>
      </c>
      <c r="D512" s="10">
        <v>0.22</v>
      </c>
      <c r="E512" s="10">
        <v>0.13200000000000001</v>
      </c>
      <c r="F512" s="8" t="s">
        <v>19</v>
      </c>
      <c r="G512" s="8" t="s">
        <v>15</v>
      </c>
    </row>
    <row r="513" spans="1:7" ht="16" x14ac:dyDescent="0.2">
      <c r="A513" s="8" t="s">
        <v>539</v>
      </c>
      <c r="B513" s="9">
        <v>80000</v>
      </c>
      <c r="C513" s="10">
        <v>0.76700000000000002</v>
      </c>
      <c r="D513" s="10">
        <v>0.16699999999999998</v>
      </c>
      <c r="E513" s="10">
        <v>6.7000000000000004E-2</v>
      </c>
      <c r="F513" s="8" t="s">
        <v>19</v>
      </c>
      <c r="G513" s="8" t="s">
        <v>15</v>
      </c>
    </row>
    <row r="514" spans="1:7" ht="16" x14ac:dyDescent="0.2">
      <c r="A514" s="8" t="s">
        <v>540</v>
      </c>
      <c r="B514" s="9">
        <v>72000</v>
      </c>
      <c r="C514" s="10">
        <v>0.72</v>
      </c>
      <c r="D514" s="10">
        <v>0.24299999999999999</v>
      </c>
      <c r="E514" s="10">
        <v>3.7000000000000005E-2</v>
      </c>
      <c r="F514" s="8" t="s">
        <v>19</v>
      </c>
      <c r="G514" s="8" t="s">
        <v>15</v>
      </c>
    </row>
    <row r="515" spans="1:7" ht="16" x14ac:dyDescent="0.2">
      <c r="A515" s="8" t="s">
        <v>541</v>
      </c>
      <c r="B515" s="9">
        <v>156000</v>
      </c>
      <c r="C515" s="10">
        <v>0.79900000000000004</v>
      </c>
      <c r="D515" s="10">
        <v>5.5999999999999994E-2</v>
      </c>
      <c r="E515" s="10">
        <v>0.14499999999999999</v>
      </c>
      <c r="F515" s="8" t="s">
        <v>19</v>
      </c>
      <c r="G515" s="8" t="s">
        <v>15</v>
      </c>
    </row>
    <row r="516" spans="1:7" ht="16" x14ac:dyDescent="0.2">
      <c r="A516" s="8" t="s">
        <v>542</v>
      </c>
      <c r="B516" s="9">
        <v>148000</v>
      </c>
      <c r="C516" s="10">
        <v>0.61399999999999999</v>
      </c>
      <c r="D516" s="10">
        <v>0.32700000000000001</v>
      </c>
      <c r="E516" s="10">
        <v>5.7999999999999996E-2</v>
      </c>
      <c r="F516" s="8" t="s">
        <v>19</v>
      </c>
      <c r="G516" s="8" t="s">
        <v>15</v>
      </c>
    </row>
    <row r="517" spans="1:7" ht="16" x14ac:dyDescent="0.2">
      <c r="A517" s="8" t="s">
        <v>543</v>
      </c>
      <c r="B517" s="9">
        <v>226000</v>
      </c>
      <c r="C517" s="10">
        <v>0.754</v>
      </c>
      <c r="D517" s="10">
        <v>0.22</v>
      </c>
      <c r="E517" s="10">
        <v>2.6000000000000002E-2</v>
      </c>
      <c r="F517" s="8" t="s">
        <v>17</v>
      </c>
      <c r="G517" s="8" t="s">
        <v>15</v>
      </c>
    </row>
    <row r="518" spans="1:7" ht="16" x14ac:dyDescent="0.2">
      <c r="A518" s="8" t="s">
        <v>544</v>
      </c>
      <c r="B518" s="9">
        <v>231000</v>
      </c>
      <c r="C518" s="10">
        <v>0.75</v>
      </c>
      <c r="D518" s="10">
        <v>0.18100000000000002</v>
      </c>
      <c r="E518" s="10">
        <v>6.9000000000000006E-2</v>
      </c>
      <c r="F518" s="8" t="s">
        <v>19</v>
      </c>
      <c r="G518" s="8" t="s">
        <v>15</v>
      </c>
    </row>
    <row r="519" spans="1:7" ht="16" x14ac:dyDescent="0.2">
      <c r="A519" s="8" t="s">
        <v>545</v>
      </c>
      <c r="B519" s="9">
        <v>176000</v>
      </c>
      <c r="C519" s="10">
        <v>0.752</v>
      </c>
      <c r="D519" s="10">
        <v>0.16899999999999998</v>
      </c>
      <c r="E519" s="10">
        <v>7.9000000000000001E-2</v>
      </c>
      <c r="F519" s="8" t="s">
        <v>19</v>
      </c>
      <c r="G519" s="8" t="s">
        <v>15</v>
      </c>
    </row>
    <row r="520" spans="1:7" ht="16" x14ac:dyDescent="0.2">
      <c r="A520" s="8" t="s">
        <v>546</v>
      </c>
      <c r="B520" s="9">
        <v>219000</v>
      </c>
      <c r="C520" s="10">
        <v>0.74400000000000011</v>
      </c>
      <c r="D520" s="10">
        <v>0.18600000000000003</v>
      </c>
      <c r="E520" s="10">
        <v>7.0000000000000007E-2</v>
      </c>
      <c r="F520" s="8" t="s">
        <v>19</v>
      </c>
      <c r="G520" s="8" t="s">
        <v>15</v>
      </c>
    </row>
    <row r="521" spans="1:7" ht="16" x14ac:dyDescent="0.2">
      <c r="A521" s="8" t="s">
        <v>547</v>
      </c>
      <c r="B521" s="9">
        <v>102000</v>
      </c>
      <c r="C521" s="10">
        <v>0.74299999999999999</v>
      </c>
      <c r="D521" s="10">
        <v>7.9000000000000001E-2</v>
      </c>
      <c r="E521" s="10">
        <v>0.17800000000000002</v>
      </c>
      <c r="F521" s="8" t="s">
        <v>19</v>
      </c>
      <c r="G521" s="8" t="s">
        <v>15</v>
      </c>
    </row>
    <row r="522" spans="1:7" ht="16" x14ac:dyDescent="0.2">
      <c r="A522" s="8" t="s">
        <v>548</v>
      </c>
      <c r="B522" s="9">
        <v>111000</v>
      </c>
      <c r="C522" s="10">
        <v>0.69299999999999995</v>
      </c>
      <c r="D522" s="10">
        <v>0.19600000000000001</v>
      </c>
      <c r="E522" s="10">
        <v>0.11</v>
      </c>
      <c r="F522" s="8" t="s">
        <v>19</v>
      </c>
      <c r="G522" s="8" t="s">
        <v>15</v>
      </c>
    </row>
    <row r="523" spans="1:7" ht="16" x14ac:dyDescent="0.2">
      <c r="A523" s="8" t="s">
        <v>549</v>
      </c>
      <c r="B523" s="9">
        <v>34000</v>
      </c>
      <c r="C523" s="10">
        <v>0.64700000000000002</v>
      </c>
      <c r="D523" s="10">
        <v>0.255</v>
      </c>
      <c r="E523" s="10">
        <v>9.8000000000000004E-2</v>
      </c>
      <c r="F523" s="8" t="s">
        <v>17</v>
      </c>
      <c r="G523" s="8" t="s">
        <v>15</v>
      </c>
    </row>
    <row r="524" spans="1:7" ht="16" x14ac:dyDescent="0.2">
      <c r="A524" s="8" t="s">
        <v>550</v>
      </c>
      <c r="B524" s="9">
        <v>165000</v>
      </c>
      <c r="C524" s="10">
        <v>0.67900000000000005</v>
      </c>
      <c r="D524" s="10">
        <v>0.18899999999999997</v>
      </c>
      <c r="E524" s="10">
        <v>0.13200000000000001</v>
      </c>
      <c r="F524" s="8" t="s">
        <v>19</v>
      </c>
      <c r="G524" s="8" t="s">
        <v>15</v>
      </c>
    </row>
    <row r="525" spans="1:7" ht="16" x14ac:dyDescent="0.2">
      <c r="A525" s="8" t="s">
        <v>551</v>
      </c>
      <c r="B525" s="9">
        <v>119000</v>
      </c>
      <c r="C525" s="10">
        <v>0.70400000000000007</v>
      </c>
      <c r="D525" s="10">
        <v>0.26300000000000001</v>
      </c>
      <c r="E525" s="10">
        <v>3.4000000000000002E-2</v>
      </c>
      <c r="F525" s="8" t="s">
        <v>19</v>
      </c>
      <c r="G525" s="8" t="s">
        <v>15</v>
      </c>
    </row>
    <row r="526" spans="1:7" ht="16" x14ac:dyDescent="0.2">
      <c r="A526" s="8" t="s">
        <v>552</v>
      </c>
      <c r="B526" s="9">
        <v>84000</v>
      </c>
      <c r="C526" s="10">
        <v>0.73799999999999999</v>
      </c>
      <c r="D526" s="10">
        <v>0.159</v>
      </c>
      <c r="E526" s="10">
        <v>0.10300000000000001</v>
      </c>
      <c r="F526" s="8" t="s">
        <v>19</v>
      </c>
      <c r="G526" s="8" t="s">
        <v>15</v>
      </c>
    </row>
    <row r="527" spans="1:7" ht="16" x14ac:dyDescent="0.2">
      <c r="A527" s="8" t="s">
        <v>553</v>
      </c>
      <c r="B527" s="9">
        <v>124000</v>
      </c>
      <c r="C527" s="10">
        <v>0.78099999999999992</v>
      </c>
      <c r="D527" s="10">
        <v>0.182</v>
      </c>
      <c r="E527" s="10">
        <v>3.7000000000000005E-2</v>
      </c>
      <c r="F527" s="8" t="s">
        <v>19</v>
      </c>
      <c r="G527" s="8" t="s">
        <v>15</v>
      </c>
    </row>
    <row r="528" spans="1:7" ht="16" x14ac:dyDescent="0.2">
      <c r="A528" s="8" t="s">
        <v>554</v>
      </c>
      <c r="B528" s="9">
        <v>86000</v>
      </c>
      <c r="C528" s="10">
        <v>0.68</v>
      </c>
      <c r="D528" s="10">
        <v>0.21100000000000002</v>
      </c>
      <c r="E528" s="10">
        <v>0.109</v>
      </c>
      <c r="F528" s="8" t="s">
        <v>19</v>
      </c>
      <c r="G528" s="8" t="s">
        <v>15</v>
      </c>
    </row>
    <row r="529" spans="1:7" ht="16" x14ac:dyDescent="0.2">
      <c r="A529" s="8" t="s">
        <v>555</v>
      </c>
      <c r="B529" s="9">
        <v>123000</v>
      </c>
      <c r="C529" s="10">
        <v>0.63400000000000001</v>
      </c>
      <c r="D529" s="10">
        <v>0.311</v>
      </c>
      <c r="E529" s="10">
        <v>5.5E-2</v>
      </c>
      <c r="F529" s="8" t="s">
        <v>17</v>
      </c>
      <c r="G529" s="8" t="s">
        <v>15</v>
      </c>
    </row>
    <row r="530" spans="1:7" ht="16" x14ac:dyDescent="0.2">
      <c r="A530" s="8" t="s">
        <v>556</v>
      </c>
      <c r="B530" s="9">
        <v>147000</v>
      </c>
      <c r="C530" s="10">
        <v>0.66700000000000004</v>
      </c>
      <c r="D530" s="10">
        <v>0.27899999999999997</v>
      </c>
      <c r="E530" s="10">
        <v>5.4000000000000006E-2</v>
      </c>
      <c r="F530" s="8" t="s">
        <v>19</v>
      </c>
      <c r="G530" s="8" t="s">
        <v>15</v>
      </c>
    </row>
    <row r="531" spans="1:7" ht="16" x14ac:dyDescent="0.2">
      <c r="A531" s="8" t="s">
        <v>557</v>
      </c>
      <c r="B531" s="9">
        <v>96000</v>
      </c>
      <c r="C531" s="10">
        <v>0.79900000000000004</v>
      </c>
      <c r="D531" s="10">
        <v>0.153</v>
      </c>
      <c r="E531" s="10">
        <v>4.9000000000000002E-2</v>
      </c>
      <c r="F531" s="8" t="s">
        <v>19</v>
      </c>
      <c r="G531" s="8" t="s">
        <v>15</v>
      </c>
    </row>
    <row r="532" spans="1:7" ht="16" x14ac:dyDescent="0.2">
      <c r="A532" s="8" t="s">
        <v>558</v>
      </c>
      <c r="B532" s="9">
        <v>71000</v>
      </c>
      <c r="C532" s="10">
        <v>0.64700000000000002</v>
      </c>
      <c r="D532" s="10">
        <v>0.255</v>
      </c>
      <c r="E532" s="10">
        <v>9.8000000000000004E-2</v>
      </c>
      <c r="F532" s="8" t="s">
        <v>19</v>
      </c>
      <c r="G532" s="8" t="s">
        <v>15</v>
      </c>
    </row>
    <row r="533" spans="1:7" ht="16" x14ac:dyDescent="0.2">
      <c r="A533" s="8" t="s">
        <v>559</v>
      </c>
      <c r="B533" s="9">
        <v>87000</v>
      </c>
      <c r="C533" s="10">
        <v>0.6409999999999999</v>
      </c>
      <c r="D533" s="10">
        <v>0.25</v>
      </c>
      <c r="E533" s="10">
        <v>0.109</v>
      </c>
      <c r="F533" s="8" t="s">
        <v>19</v>
      </c>
      <c r="G533" s="8" t="s">
        <v>15</v>
      </c>
    </row>
    <row r="534" spans="1:7" ht="16" x14ac:dyDescent="0.2">
      <c r="A534" s="8" t="s">
        <v>560</v>
      </c>
      <c r="B534" s="9">
        <v>137000</v>
      </c>
      <c r="C534" s="10">
        <v>0.64700000000000002</v>
      </c>
      <c r="D534" s="10">
        <v>0.217</v>
      </c>
      <c r="E534" s="10">
        <v>0.13500000000000001</v>
      </c>
      <c r="F534" s="8" t="s">
        <v>19</v>
      </c>
      <c r="G534" s="8" t="s">
        <v>15</v>
      </c>
    </row>
    <row r="535" spans="1:7" ht="16" x14ac:dyDescent="0.2">
      <c r="A535" s="8" t="s">
        <v>561</v>
      </c>
      <c r="B535" s="9">
        <v>167000</v>
      </c>
      <c r="C535" s="10">
        <v>0.72199999999999998</v>
      </c>
      <c r="D535" s="10">
        <v>0.24600000000000002</v>
      </c>
      <c r="E535" s="10">
        <v>3.2000000000000001E-2</v>
      </c>
      <c r="F535" s="8" t="s">
        <v>17</v>
      </c>
      <c r="G535" s="8" t="s">
        <v>15</v>
      </c>
    </row>
    <row r="536" spans="1:7" ht="16" x14ac:dyDescent="0.2">
      <c r="A536" s="8" t="s">
        <v>562</v>
      </c>
      <c r="B536" s="9">
        <v>214000</v>
      </c>
      <c r="C536" s="10">
        <v>0.77900000000000003</v>
      </c>
      <c r="D536" s="10">
        <v>0.13600000000000001</v>
      </c>
      <c r="E536" s="10">
        <v>8.5000000000000006E-2</v>
      </c>
      <c r="F536" s="8" t="s">
        <v>19</v>
      </c>
      <c r="G536" s="8" t="s">
        <v>15</v>
      </c>
    </row>
    <row r="537" spans="1:7" ht="16" x14ac:dyDescent="0.2">
      <c r="A537" s="8" t="s">
        <v>563</v>
      </c>
      <c r="B537" s="9">
        <v>160000</v>
      </c>
      <c r="C537" s="10">
        <v>0.71799999999999997</v>
      </c>
      <c r="D537" s="10">
        <v>0.183</v>
      </c>
      <c r="E537" s="10">
        <v>0.1</v>
      </c>
      <c r="F537" s="8" t="s">
        <v>19</v>
      </c>
      <c r="G537" s="8" t="s">
        <v>15</v>
      </c>
    </row>
    <row r="538" spans="1:7" ht="16" x14ac:dyDescent="0.2">
      <c r="A538" s="8" t="s">
        <v>564</v>
      </c>
      <c r="B538" s="9">
        <v>154000</v>
      </c>
      <c r="C538" s="10">
        <v>0.748</v>
      </c>
      <c r="D538" s="10">
        <v>0.161</v>
      </c>
      <c r="E538" s="10">
        <v>9.0999999999999998E-2</v>
      </c>
      <c r="F538" s="8" t="s">
        <v>19</v>
      </c>
      <c r="G538" s="8" t="s">
        <v>15</v>
      </c>
    </row>
    <row r="539" spans="1:7" ht="16" x14ac:dyDescent="0.2">
      <c r="A539" s="8" t="s">
        <v>565</v>
      </c>
      <c r="B539" s="9">
        <v>297000</v>
      </c>
      <c r="C539" s="10">
        <v>0.754</v>
      </c>
      <c r="D539" s="10">
        <v>0.20100000000000001</v>
      </c>
      <c r="E539" s="10">
        <v>4.4999999999999998E-2</v>
      </c>
      <c r="F539" s="8" t="s">
        <v>19</v>
      </c>
      <c r="G539" s="8" t="s">
        <v>15</v>
      </c>
    </row>
    <row r="540" spans="1:7" ht="16" x14ac:dyDescent="0.2">
      <c r="A540" s="8" t="s">
        <v>566</v>
      </c>
      <c r="B540" s="9">
        <v>204000</v>
      </c>
      <c r="C540" s="10">
        <v>0.70599999999999996</v>
      </c>
      <c r="D540" s="10">
        <v>0.22500000000000001</v>
      </c>
      <c r="E540" s="10">
        <v>6.9000000000000006E-2</v>
      </c>
      <c r="F540" s="8" t="s">
        <v>19</v>
      </c>
      <c r="G540" s="8" t="s">
        <v>15</v>
      </c>
    </row>
    <row r="541" spans="1:7" ht="16" x14ac:dyDescent="0.2">
      <c r="A541" s="8" t="s">
        <v>567</v>
      </c>
      <c r="B541" s="9">
        <v>75000</v>
      </c>
      <c r="C541" s="10">
        <v>0.73199999999999998</v>
      </c>
      <c r="D541" s="10">
        <v>0.23199999999999998</v>
      </c>
      <c r="E541" s="10">
        <v>3.6000000000000004E-2</v>
      </c>
      <c r="F541" s="8" t="s">
        <v>17</v>
      </c>
      <c r="G541" s="8" t="s">
        <v>15</v>
      </c>
    </row>
    <row r="542" spans="1:7" ht="16" x14ac:dyDescent="0.2">
      <c r="A542" s="8" t="s">
        <v>568</v>
      </c>
      <c r="B542" s="9">
        <v>64000</v>
      </c>
      <c r="C542" s="10">
        <v>0.67</v>
      </c>
      <c r="D542" s="10">
        <v>0.29499999999999998</v>
      </c>
      <c r="E542" s="10">
        <v>3.4000000000000002E-2</v>
      </c>
      <c r="F542" s="8" t="s">
        <v>19</v>
      </c>
      <c r="G542" s="8" t="s">
        <v>15</v>
      </c>
    </row>
    <row r="543" spans="1:7" ht="16" x14ac:dyDescent="0.2">
      <c r="A543" s="8" t="s">
        <v>569</v>
      </c>
      <c r="B543" s="9">
        <v>60000</v>
      </c>
      <c r="C543" s="10">
        <v>0.61</v>
      </c>
      <c r="D543" s="10">
        <v>0.32899999999999996</v>
      </c>
      <c r="E543" s="10">
        <v>6.0999999999999999E-2</v>
      </c>
      <c r="F543" s="8" t="s">
        <v>19</v>
      </c>
      <c r="G543" s="8" t="s">
        <v>15</v>
      </c>
    </row>
    <row r="544" spans="1:7" ht="16" x14ac:dyDescent="0.2">
      <c r="A544" s="8" t="s">
        <v>570</v>
      </c>
      <c r="B544" s="9">
        <v>61000</v>
      </c>
      <c r="C544" s="10">
        <v>0.60899999999999999</v>
      </c>
      <c r="D544" s="10">
        <v>0.32600000000000001</v>
      </c>
      <c r="E544" s="10">
        <v>6.5000000000000002E-2</v>
      </c>
      <c r="F544" s="8" t="s">
        <v>19</v>
      </c>
      <c r="G544" s="8" t="s">
        <v>15</v>
      </c>
    </row>
    <row r="545" spans="1:7" ht="16" x14ac:dyDescent="0.2">
      <c r="A545" s="8" t="s">
        <v>571</v>
      </c>
      <c r="B545" s="9">
        <v>60000</v>
      </c>
      <c r="C545" s="10">
        <v>0.60699999999999998</v>
      </c>
      <c r="D545" s="10">
        <v>0.09</v>
      </c>
      <c r="E545" s="10">
        <v>0.30299999999999999</v>
      </c>
      <c r="F545" s="8" t="s">
        <v>19</v>
      </c>
      <c r="G545" s="8" t="s">
        <v>15</v>
      </c>
    </row>
    <row r="546" spans="1:7" ht="16" x14ac:dyDescent="0.2">
      <c r="A546" s="8" t="s">
        <v>572</v>
      </c>
      <c r="B546" s="9">
        <v>130000</v>
      </c>
      <c r="C546" s="10">
        <v>0.67200000000000004</v>
      </c>
      <c r="D546" s="10">
        <v>0.20300000000000001</v>
      </c>
      <c r="E546" s="10">
        <v>0.125</v>
      </c>
      <c r="F546" s="8" t="s">
        <v>19</v>
      </c>
      <c r="G546" s="8" t="s">
        <v>15</v>
      </c>
    </row>
    <row r="547" spans="1:7" ht="16" x14ac:dyDescent="0.2">
      <c r="A547" s="8" t="s">
        <v>573</v>
      </c>
      <c r="B547" s="9">
        <v>93000</v>
      </c>
      <c r="C547" s="10">
        <v>0.71400000000000008</v>
      </c>
      <c r="D547" s="10">
        <v>0.2</v>
      </c>
      <c r="E547" s="10">
        <v>8.5999999999999993E-2</v>
      </c>
      <c r="F547" s="8" t="s">
        <v>17</v>
      </c>
      <c r="G547" s="8" t="s">
        <v>15</v>
      </c>
    </row>
    <row r="548" spans="1:7" ht="16" x14ac:dyDescent="0.2">
      <c r="A548" s="8" t="s">
        <v>574</v>
      </c>
      <c r="B548" s="9">
        <v>87000</v>
      </c>
      <c r="C548" s="10">
        <v>0.65400000000000003</v>
      </c>
      <c r="D548" s="10">
        <v>0.23800000000000002</v>
      </c>
      <c r="E548" s="10">
        <v>0.10800000000000001</v>
      </c>
      <c r="F548" s="8" t="s">
        <v>19</v>
      </c>
      <c r="G548" s="8" t="s">
        <v>15</v>
      </c>
    </row>
    <row r="549" spans="1:7" ht="16" x14ac:dyDescent="0.2">
      <c r="A549" s="8" t="s">
        <v>575</v>
      </c>
      <c r="B549" s="9">
        <v>163000</v>
      </c>
      <c r="C549" s="10">
        <v>0.73499999999999999</v>
      </c>
      <c r="D549" s="10">
        <v>0.21600000000000003</v>
      </c>
      <c r="E549" s="10">
        <v>4.9000000000000002E-2</v>
      </c>
      <c r="F549" s="8" t="s">
        <v>19</v>
      </c>
      <c r="G549" s="8" t="s">
        <v>15</v>
      </c>
    </row>
    <row r="550" spans="1:7" ht="16" x14ac:dyDescent="0.2">
      <c r="A550" s="8" t="s">
        <v>576</v>
      </c>
      <c r="B550" s="9">
        <v>32000</v>
      </c>
      <c r="C550" s="10">
        <v>0.58299999999999996</v>
      </c>
      <c r="D550" s="10">
        <v>0.313</v>
      </c>
      <c r="E550" s="10">
        <v>0.10400000000000001</v>
      </c>
      <c r="F550" s="8" t="s">
        <v>19</v>
      </c>
      <c r="G550" s="8" t="s">
        <v>15</v>
      </c>
    </row>
    <row r="551" spans="1:7" ht="16" x14ac:dyDescent="0.2">
      <c r="A551" s="8" t="s">
        <v>577</v>
      </c>
      <c r="B551" s="9">
        <v>64000</v>
      </c>
      <c r="C551" s="10">
        <v>0.70099999999999996</v>
      </c>
      <c r="D551" s="10">
        <v>0.20600000000000002</v>
      </c>
      <c r="E551" s="10">
        <v>9.3000000000000013E-2</v>
      </c>
      <c r="F551" s="8" t="s">
        <v>19</v>
      </c>
      <c r="G551" s="8" t="s">
        <v>15</v>
      </c>
    </row>
    <row r="552" spans="1:7" ht="16" x14ac:dyDescent="0.2">
      <c r="A552" s="8" t="s">
        <v>578</v>
      </c>
      <c r="B552" s="9">
        <v>58000</v>
      </c>
      <c r="C552" s="10">
        <v>0.65900000000000003</v>
      </c>
      <c r="D552" s="10">
        <v>0.182</v>
      </c>
      <c r="E552" s="10">
        <v>0.159</v>
      </c>
      <c r="F552" s="8" t="s">
        <v>19</v>
      </c>
      <c r="G552" s="8" t="s">
        <v>15</v>
      </c>
    </row>
    <row r="553" spans="1:7" ht="16" x14ac:dyDescent="0.2">
      <c r="A553" s="8" t="s">
        <v>579</v>
      </c>
      <c r="B553" s="9">
        <v>71000</v>
      </c>
      <c r="C553" s="10">
        <v>0.65400000000000003</v>
      </c>
      <c r="D553" s="10">
        <v>0.28000000000000003</v>
      </c>
      <c r="E553" s="10">
        <v>6.5000000000000002E-2</v>
      </c>
      <c r="F553" s="8" t="s">
        <v>19</v>
      </c>
      <c r="G553" s="8" t="s">
        <v>15</v>
      </c>
    </row>
    <row r="554" spans="1:7" ht="16" x14ac:dyDescent="0.2">
      <c r="A554" s="8" t="s">
        <v>580</v>
      </c>
      <c r="B554" s="9">
        <v>85000</v>
      </c>
      <c r="C554" s="10">
        <v>0.65300000000000002</v>
      </c>
      <c r="D554" s="10">
        <v>0.11599999999999999</v>
      </c>
      <c r="E554" s="10">
        <v>0.23100000000000001</v>
      </c>
      <c r="F554" s="8" t="s">
        <v>19</v>
      </c>
      <c r="G554" s="8" t="s">
        <v>15</v>
      </c>
    </row>
    <row r="555" spans="1:7" ht="16" x14ac:dyDescent="0.2">
      <c r="A555" s="8" t="s">
        <v>581</v>
      </c>
      <c r="B555" s="9">
        <v>56000</v>
      </c>
      <c r="C555" s="10">
        <v>0.60699999999999998</v>
      </c>
      <c r="D555" s="10">
        <v>0.28600000000000003</v>
      </c>
      <c r="E555" s="10">
        <v>0.107</v>
      </c>
      <c r="F555" s="8" t="s">
        <v>19</v>
      </c>
      <c r="G555" s="8" t="s">
        <v>15</v>
      </c>
    </row>
    <row r="556" spans="1:7" ht="16" x14ac:dyDescent="0.2">
      <c r="A556" s="8" t="s">
        <v>582</v>
      </c>
      <c r="B556" s="9">
        <v>63000</v>
      </c>
      <c r="C556" s="10">
        <v>0.66</v>
      </c>
      <c r="D556" s="10">
        <v>0.255</v>
      </c>
      <c r="E556" s="10">
        <v>8.5000000000000006E-2</v>
      </c>
      <c r="F556" s="8" t="s">
        <v>19</v>
      </c>
      <c r="G556" s="8" t="s">
        <v>15</v>
      </c>
    </row>
    <row r="557" spans="1:7" ht="16" x14ac:dyDescent="0.2">
      <c r="A557" s="8" t="s">
        <v>583</v>
      </c>
      <c r="B557" s="9">
        <v>73000</v>
      </c>
      <c r="C557" s="10">
        <v>0.745</v>
      </c>
      <c r="D557" s="10">
        <v>0.22699999999999998</v>
      </c>
      <c r="E557" s="10">
        <v>2.7000000000000003E-2</v>
      </c>
      <c r="F557" s="8" t="s">
        <v>19</v>
      </c>
      <c r="G557" s="8" t="s">
        <v>15</v>
      </c>
    </row>
    <row r="558" spans="1:7" ht="16" x14ac:dyDescent="0.2">
      <c r="A558" s="8" t="s">
        <v>584</v>
      </c>
      <c r="B558" s="9">
        <v>90000</v>
      </c>
      <c r="C558" s="10">
        <v>0.70900000000000007</v>
      </c>
      <c r="D558" s="10">
        <v>0.20899999999999999</v>
      </c>
      <c r="E558" s="10">
        <v>8.199999999999999E-2</v>
      </c>
      <c r="F558" s="8" t="s">
        <v>19</v>
      </c>
      <c r="G558" s="8" t="s">
        <v>15</v>
      </c>
    </row>
    <row r="559" spans="1:7" ht="16" x14ac:dyDescent="0.2">
      <c r="A559" s="8" t="s">
        <v>585</v>
      </c>
      <c r="B559" s="9">
        <v>76000</v>
      </c>
      <c r="C559" s="10">
        <v>0.71099999999999997</v>
      </c>
      <c r="D559" s="10">
        <v>0.254</v>
      </c>
      <c r="E559" s="10">
        <v>3.5000000000000003E-2</v>
      </c>
      <c r="F559" s="8" t="s">
        <v>19</v>
      </c>
      <c r="G559" s="8" t="s">
        <v>15</v>
      </c>
    </row>
    <row r="560" spans="1:7" ht="16" x14ac:dyDescent="0.2">
      <c r="A560" s="8" t="s">
        <v>586</v>
      </c>
      <c r="B560" s="9">
        <v>102000</v>
      </c>
      <c r="C560" s="10">
        <v>0.70099999999999996</v>
      </c>
      <c r="D560" s="10">
        <v>0.24</v>
      </c>
      <c r="E560" s="10">
        <v>5.7999999999999996E-2</v>
      </c>
      <c r="F560" s="8" t="s">
        <v>19</v>
      </c>
      <c r="G560" s="8" t="s">
        <v>15</v>
      </c>
    </row>
    <row r="561" spans="1:7" ht="16" x14ac:dyDescent="0.2">
      <c r="A561" s="8" t="s">
        <v>587</v>
      </c>
      <c r="B561" s="9">
        <v>73000</v>
      </c>
      <c r="C561" s="10">
        <v>0.70400000000000007</v>
      </c>
      <c r="D561" s="10">
        <v>0.14800000000000002</v>
      </c>
      <c r="E561" s="10">
        <v>0.14800000000000002</v>
      </c>
      <c r="F561" s="8" t="s">
        <v>19</v>
      </c>
      <c r="G561" s="8" t="s">
        <v>15</v>
      </c>
    </row>
    <row r="562" spans="1:7" ht="16" x14ac:dyDescent="0.2">
      <c r="A562" s="8" t="s">
        <v>588</v>
      </c>
      <c r="B562" s="9">
        <v>34000</v>
      </c>
      <c r="C562" s="10">
        <v>0.58799999999999997</v>
      </c>
      <c r="D562" s="10">
        <v>0.255</v>
      </c>
      <c r="E562" s="10">
        <v>0.157</v>
      </c>
      <c r="F562" s="8" t="s">
        <v>19</v>
      </c>
      <c r="G562" s="8" t="s">
        <v>15</v>
      </c>
    </row>
    <row r="563" spans="1:7" ht="16" x14ac:dyDescent="0.2">
      <c r="A563" s="8" t="s">
        <v>589</v>
      </c>
      <c r="B563" s="9">
        <v>53000</v>
      </c>
      <c r="C563" s="10">
        <v>0.67500000000000004</v>
      </c>
      <c r="D563" s="10">
        <v>0.21299999999999999</v>
      </c>
      <c r="E563" s="10">
        <v>0.113</v>
      </c>
      <c r="F563" s="8" t="s">
        <v>19</v>
      </c>
      <c r="G563" s="8" t="s">
        <v>15</v>
      </c>
    </row>
    <row r="564" spans="1:7" ht="16" x14ac:dyDescent="0.2">
      <c r="A564" s="8" t="s">
        <v>590</v>
      </c>
      <c r="B564" s="9">
        <v>115000</v>
      </c>
      <c r="C564" s="10">
        <v>0.70499999999999996</v>
      </c>
      <c r="D564" s="10">
        <v>0.13900000000000001</v>
      </c>
      <c r="E564" s="10">
        <v>0.156</v>
      </c>
      <c r="F564" s="8" t="s">
        <v>19</v>
      </c>
      <c r="G564" s="8" t="s">
        <v>15</v>
      </c>
    </row>
    <row r="565" spans="1:7" ht="16" x14ac:dyDescent="0.2">
      <c r="A565" s="8" t="s">
        <v>591</v>
      </c>
      <c r="B565" s="9">
        <v>87000</v>
      </c>
      <c r="C565" s="10">
        <v>0.76200000000000001</v>
      </c>
      <c r="D565" s="10">
        <v>0.16899999999999998</v>
      </c>
      <c r="E565" s="10">
        <v>6.9000000000000006E-2</v>
      </c>
      <c r="F565" s="8" t="s">
        <v>19</v>
      </c>
      <c r="G565" s="8" t="s">
        <v>15</v>
      </c>
    </row>
    <row r="566" spans="1:7" ht="16" x14ac:dyDescent="0.2">
      <c r="A566" s="8" t="s">
        <v>592</v>
      </c>
      <c r="B566" s="9">
        <v>167000</v>
      </c>
      <c r="C566" s="10">
        <v>0.745</v>
      </c>
      <c r="D566" s="10">
        <v>0.183</v>
      </c>
      <c r="E566" s="10">
        <v>7.2000000000000008E-2</v>
      </c>
      <c r="F566" s="8" t="s">
        <v>19</v>
      </c>
      <c r="G566" s="8" t="s">
        <v>15</v>
      </c>
    </row>
    <row r="567" spans="1:7" ht="16" x14ac:dyDescent="0.2">
      <c r="A567" s="8" t="s">
        <v>593</v>
      </c>
      <c r="B567" s="9">
        <v>144000</v>
      </c>
      <c r="C567" s="10">
        <v>0.75</v>
      </c>
      <c r="D567" s="10">
        <v>0.16699999999999998</v>
      </c>
      <c r="E567" s="10">
        <v>8.3000000000000004E-2</v>
      </c>
      <c r="F567" s="8" t="s">
        <v>19</v>
      </c>
      <c r="G567" s="8" t="s">
        <v>15</v>
      </c>
    </row>
    <row r="568" spans="1:7" ht="16" x14ac:dyDescent="0.2">
      <c r="A568" s="8" t="s">
        <v>594</v>
      </c>
      <c r="B568" s="9">
        <v>115000</v>
      </c>
      <c r="C568" s="10">
        <v>0.72499999999999998</v>
      </c>
      <c r="D568" s="10">
        <v>0.187</v>
      </c>
      <c r="E568" s="10">
        <v>8.8000000000000009E-2</v>
      </c>
      <c r="F568" s="8" t="s">
        <v>19</v>
      </c>
      <c r="G568" s="8" t="s">
        <v>15</v>
      </c>
    </row>
    <row r="569" spans="1:7" ht="16" x14ac:dyDescent="0.2">
      <c r="A569" s="8" t="s">
        <v>595</v>
      </c>
      <c r="B569" s="9">
        <v>180000</v>
      </c>
      <c r="C569" s="10">
        <v>0.7390000000000001</v>
      </c>
      <c r="D569" s="10">
        <v>0.158</v>
      </c>
      <c r="E569" s="10">
        <v>0.10300000000000001</v>
      </c>
      <c r="F569" s="8" t="s">
        <v>19</v>
      </c>
      <c r="G569" s="8" t="s">
        <v>15</v>
      </c>
    </row>
    <row r="570" spans="1:7" ht="16" x14ac:dyDescent="0.2">
      <c r="A570" s="8" t="s">
        <v>596</v>
      </c>
      <c r="B570" s="9">
        <v>126000</v>
      </c>
      <c r="C570" s="10">
        <v>0.69700000000000006</v>
      </c>
      <c r="D570" s="10">
        <v>0.191</v>
      </c>
      <c r="E570" s="10">
        <v>0.11199999999999999</v>
      </c>
      <c r="F570" s="8" t="s">
        <v>19</v>
      </c>
      <c r="G570" s="8" t="s">
        <v>15</v>
      </c>
    </row>
    <row r="571" spans="1:7" ht="16" x14ac:dyDescent="0.2">
      <c r="A571" s="8" t="s">
        <v>597</v>
      </c>
      <c r="B571" s="9">
        <v>44000</v>
      </c>
      <c r="C571" s="10">
        <v>0.72699999999999998</v>
      </c>
      <c r="D571" s="10">
        <v>0.182</v>
      </c>
      <c r="E571" s="10">
        <v>9.0999999999999998E-2</v>
      </c>
      <c r="F571" s="8" t="s">
        <v>19</v>
      </c>
      <c r="G571" s="8" t="s">
        <v>15</v>
      </c>
    </row>
    <row r="572" spans="1:7" ht="16" x14ac:dyDescent="0.2">
      <c r="A572" s="8" t="s">
        <v>598</v>
      </c>
      <c r="B572" s="9">
        <v>145000</v>
      </c>
      <c r="C572" s="10">
        <v>0.71700000000000008</v>
      </c>
      <c r="D572" s="10">
        <v>0.23699999999999999</v>
      </c>
      <c r="E572" s="10">
        <v>4.5999999999999999E-2</v>
      </c>
      <c r="F572" s="8" t="s">
        <v>19</v>
      </c>
      <c r="G572" s="8" t="s">
        <v>15</v>
      </c>
    </row>
    <row r="573" spans="1:7" ht="16" x14ac:dyDescent="0.2">
      <c r="A573" s="8" t="s">
        <v>599</v>
      </c>
      <c r="B573" s="9">
        <v>101000</v>
      </c>
      <c r="C573" s="10">
        <v>0.73</v>
      </c>
      <c r="D573" s="10">
        <v>0.22399999999999998</v>
      </c>
      <c r="E573" s="10">
        <v>4.5999999999999999E-2</v>
      </c>
      <c r="F573" s="8" t="s">
        <v>19</v>
      </c>
      <c r="G573" s="8" t="s">
        <v>15</v>
      </c>
    </row>
    <row r="574" spans="1:7" ht="16" x14ac:dyDescent="0.2">
      <c r="A574" s="8" t="s">
        <v>600</v>
      </c>
      <c r="B574" s="9">
        <v>80000</v>
      </c>
      <c r="C574" s="10">
        <v>0.7</v>
      </c>
      <c r="D574" s="10">
        <v>0.25</v>
      </c>
      <c r="E574" s="10">
        <v>0.05</v>
      </c>
      <c r="F574" s="8" t="s">
        <v>19</v>
      </c>
      <c r="G574" s="8" t="s">
        <v>15</v>
      </c>
    </row>
    <row r="575" spans="1:7" ht="16" x14ac:dyDescent="0.2">
      <c r="A575" s="8" t="s">
        <v>601</v>
      </c>
      <c r="B575" s="9">
        <v>132000</v>
      </c>
      <c r="C575" s="10">
        <v>0.72199999999999998</v>
      </c>
      <c r="D575" s="10">
        <v>0.21199999999999999</v>
      </c>
      <c r="E575" s="10">
        <v>6.6000000000000003E-2</v>
      </c>
      <c r="F575" s="8" t="s">
        <v>19</v>
      </c>
      <c r="G575" s="8" t="s">
        <v>15</v>
      </c>
    </row>
    <row r="576" spans="1:7" ht="16" x14ac:dyDescent="0.2">
      <c r="A576" s="8" t="s">
        <v>602</v>
      </c>
      <c r="B576" s="9">
        <v>115000</v>
      </c>
      <c r="C576" s="10">
        <v>0.61799999999999999</v>
      </c>
      <c r="D576" s="10">
        <v>0.29499999999999998</v>
      </c>
      <c r="E576" s="10">
        <v>8.6999999999999994E-2</v>
      </c>
      <c r="F576" s="8" t="s">
        <v>19</v>
      </c>
      <c r="G576" s="8" t="s">
        <v>15</v>
      </c>
    </row>
    <row r="577" spans="1:7" ht="16" x14ac:dyDescent="0.2">
      <c r="A577" s="8" t="s">
        <v>603</v>
      </c>
      <c r="B577" s="9">
        <v>198000</v>
      </c>
      <c r="C577" s="10">
        <v>0.72199999999999998</v>
      </c>
      <c r="D577" s="10">
        <v>0.23100000000000001</v>
      </c>
      <c r="E577" s="10">
        <v>4.7E-2</v>
      </c>
      <c r="F577" s="8" t="s">
        <v>19</v>
      </c>
      <c r="G577" s="8" t="s">
        <v>15</v>
      </c>
    </row>
    <row r="578" spans="1:7" ht="16" x14ac:dyDescent="0.2">
      <c r="A578" s="8" t="s">
        <v>604</v>
      </c>
      <c r="B578" s="9">
        <v>101000</v>
      </c>
      <c r="C578" s="10">
        <v>0.755</v>
      </c>
      <c r="D578" s="10">
        <v>0.19899999999999998</v>
      </c>
      <c r="E578" s="10">
        <v>4.5999999999999999E-2</v>
      </c>
      <c r="F578" s="8" t="s">
        <v>19</v>
      </c>
      <c r="G578" s="8" t="s">
        <v>15</v>
      </c>
    </row>
    <row r="579" spans="1:7" ht="16" x14ac:dyDescent="0.2">
      <c r="A579" s="8" t="s">
        <v>605</v>
      </c>
      <c r="B579" s="9">
        <v>68000</v>
      </c>
      <c r="C579" s="10">
        <v>0.67299999999999993</v>
      </c>
      <c r="D579" s="10">
        <v>0.248</v>
      </c>
      <c r="E579" s="10">
        <v>7.9000000000000001E-2</v>
      </c>
      <c r="F579" s="8" t="s">
        <v>19</v>
      </c>
      <c r="G579" s="8" t="s">
        <v>15</v>
      </c>
    </row>
    <row r="580" spans="1:7" ht="16" x14ac:dyDescent="0.2">
      <c r="A580" s="8" t="s">
        <v>606</v>
      </c>
      <c r="B580" s="9">
        <v>113000</v>
      </c>
      <c r="C580" s="10">
        <v>0.72499999999999998</v>
      </c>
      <c r="D580" s="10">
        <v>0.126</v>
      </c>
      <c r="E580" s="10">
        <v>0.15</v>
      </c>
      <c r="F580" s="8" t="s">
        <v>19</v>
      </c>
      <c r="G580" s="8" t="s">
        <v>15</v>
      </c>
    </row>
    <row r="581" spans="1:7" ht="16" x14ac:dyDescent="0.2">
      <c r="A581" s="8" t="s">
        <v>607</v>
      </c>
      <c r="B581" s="9">
        <v>104000</v>
      </c>
      <c r="C581" s="10">
        <v>0.76900000000000002</v>
      </c>
      <c r="D581" s="10">
        <v>0.18600000000000003</v>
      </c>
      <c r="E581" s="10">
        <v>4.4999999999999998E-2</v>
      </c>
      <c r="F581" s="8" t="s">
        <v>19</v>
      </c>
      <c r="G581" s="8" t="s">
        <v>15</v>
      </c>
    </row>
    <row r="582" spans="1:7" ht="16" x14ac:dyDescent="0.2">
      <c r="A582" s="8" t="s">
        <v>608</v>
      </c>
      <c r="B582" s="9">
        <v>89000</v>
      </c>
      <c r="C582" s="10">
        <v>0.63900000000000001</v>
      </c>
      <c r="D582" s="10">
        <v>0.26300000000000001</v>
      </c>
      <c r="E582" s="10">
        <v>9.8000000000000004E-2</v>
      </c>
      <c r="F582" s="8" t="s">
        <v>19</v>
      </c>
      <c r="G582" s="8" t="s">
        <v>15</v>
      </c>
    </row>
    <row r="583" spans="1:7" ht="16" x14ac:dyDescent="0.2">
      <c r="A583" s="8" t="s">
        <v>609</v>
      </c>
      <c r="B583" s="9">
        <v>82000</v>
      </c>
      <c r="C583" s="10">
        <v>0.72599999999999998</v>
      </c>
      <c r="D583" s="10">
        <v>0.19399999999999998</v>
      </c>
      <c r="E583" s="10">
        <v>8.1000000000000003E-2</v>
      </c>
      <c r="F583" s="8" t="s">
        <v>19</v>
      </c>
      <c r="G583" s="8" t="s">
        <v>15</v>
      </c>
    </row>
    <row r="584" spans="1:7" ht="16" x14ac:dyDescent="0.2">
      <c r="A584" s="8" t="s">
        <v>610</v>
      </c>
      <c r="B584" s="9">
        <v>59000</v>
      </c>
      <c r="C584" s="10">
        <v>0.65900000000000003</v>
      </c>
      <c r="D584" s="10">
        <v>0.21600000000000003</v>
      </c>
      <c r="E584" s="10">
        <v>0.125</v>
      </c>
      <c r="F584" s="8" t="s">
        <v>19</v>
      </c>
      <c r="G584" s="8" t="s">
        <v>15</v>
      </c>
    </row>
    <row r="585" spans="1:7" ht="16" x14ac:dyDescent="0.2">
      <c r="A585" s="8" t="s">
        <v>611</v>
      </c>
      <c r="B585" s="9">
        <v>90000</v>
      </c>
      <c r="C585" s="10">
        <v>0.64400000000000002</v>
      </c>
      <c r="D585" s="10">
        <v>0.23</v>
      </c>
      <c r="E585" s="10">
        <v>0.126</v>
      </c>
      <c r="F585" s="8" t="s">
        <v>19</v>
      </c>
      <c r="G585" s="8" t="s">
        <v>15</v>
      </c>
    </row>
    <row r="586" spans="1:7" ht="16" x14ac:dyDescent="0.2">
      <c r="A586" s="8" t="s">
        <v>612</v>
      </c>
      <c r="B586" s="9">
        <v>86000</v>
      </c>
      <c r="C586" s="10">
        <v>0.65900000000000003</v>
      </c>
      <c r="D586" s="10">
        <v>0.28699999999999998</v>
      </c>
      <c r="E586" s="10">
        <v>5.4000000000000006E-2</v>
      </c>
      <c r="F586" s="8" t="s">
        <v>19</v>
      </c>
      <c r="G586" s="8" t="s">
        <v>15</v>
      </c>
    </row>
    <row r="587" spans="1:7" ht="16" x14ac:dyDescent="0.2">
      <c r="A587" s="8" t="s">
        <v>613</v>
      </c>
      <c r="B587" s="9">
        <v>95000</v>
      </c>
      <c r="C587" s="10">
        <v>0.65</v>
      </c>
      <c r="D587" s="10">
        <v>0.23600000000000002</v>
      </c>
      <c r="E587" s="10">
        <v>0.114</v>
      </c>
      <c r="F587" s="8" t="s">
        <v>19</v>
      </c>
      <c r="G587" s="8" t="s">
        <v>15</v>
      </c>
    </row>
    <row r="588" spans="1:7" ht="16" x14ac:dyDescent="0.2">
      <c r="A588" s="8" t="s">
        <v>614</v>
      </c>
      <c r="B588" s="9">
        <v>133000</v>
      </c>
      <c r="C588" s="10">
        <v>0.65</v>
      </c>
      <c r="D588" s="10">
        <v>0.29499999999999998</v>
      </c>
      <c r="E588" s="10">
        <v>5.5E-2</v>
      </c>
      <c r="F588" s="8" t="s">
        <v>19</v>
      </c>
      <c r="G588" s="8" t="s">
        <v>15</v>
      </c>
    </row>
    <row r="589" spans="1:7" ht="16" x14ac:dyDescent="0.2">
      <c r="A589" s="8" t="s">
        <v>615</v>
      </c>
      <c r="B589" s="11"/>
      <c r="C589" s="11"/>
      <c r="D589" s="11"/>
      <c r="E589" s="11"/>
      <c r="F589" s="8" t="s">
        <v>17</v>
      </c>
      <c r="G589" s="8" t="s">
        <v>629</v>
      </c>
    </row>
    <row r="590" spans="1:7" ht="16" x14ac:dyDescent="0.2">
      <c r="A590" s="8" t="s">
        <v>616</v>
      </c>
      <c r="B590" s="9">
        <v>215000</v>
      </c>
      <c r="C590" s="10">
        <v>0.65799999999999992</v>
      </c>
      <c r="D590" s="10">
        <v>0.248</v>
      </c>
      <c r="E590" s="10">
        <v>9.3000000000000013E-2</v>
      </c>
      <c r="F590" s="8" t="s">
        <v>19</v>
      </c>
      <c r="G590" s="8" t="s">
        <v>15</v>
      </c>
    </row>
    <row r="591" spans="1:7" ht="16" x14ac:dyDescent="0.2">
      <c r="A591" s="8" t="s">
        <v>617</v>
      </c>
      <c r="B591" s="9">
        <v>133000</v>
      </c>
      <c r="C591" s="10">
        <v>0.625</v>
      </c>
      <c r="D591" s="10">
        <v>0.26500000000000001</v>
      </c>
      <c r="E591" s="10">
        <v>0.11</v>
      </c>
      <c r="F591" s="8" t="s">
        <v>19</v>
      </c>
      <c r="G591" s="8" t="s">
        <v>15</v>
      </c>
    </row>
    <row r="592" spans="1:7" ht="16" x14ac:dyDescent="0.2">
      <c r="A592" s="8" t="s">
        <v>618</v>
      </c>
      <c r="B592" s="9">
        <v>460000</v>
      </c>
      <c r="C592" s="10">
        <v>0.57999999999999996</v>
      </c>
      <c r="D592" s="10">
        <v>0.182</v>
      </c>
      <c r="E592" s="10">
        <v>0.23800000000000002</v>
      </c>
      <c r="F592" s="8" t="s">
        <v>19</v>
      </c>
      <c r="G592" s="8" t="s">
        <v>15</v>
      </c>
    </row>
    <row r="593" spans="1:7" ht="16" x14ac:dyDescent="0.2">
      <c r="A593" s="8" t="s">
        <v>619</v>
      </c>
      <c r="B593" s="9">
        <v>308000</v>
      </c>
      <c r="C593" s="10">
        <v>0.66500000000000004</v>
      </c>
      <c r="D593" s="10">
        <v>0.22</v>
      </c>
      <c r="E593" s="10">
        <v>0.114</v>
      </c>
      <c r="F593" s="8" t="s">
        <v>19</v>
      </c>
      <c r="G593" s="8" t="s">
        <v>15</v>
      </c>
    </row>
    <row r="594" spans="1:7" ht="16" x14ac:dyDescent="0.2">
      <c r="A594" s="8" t="s">
        <v>620</v>
      </c>
      <c r="B594" s="9">
        <v>296000</v>
      </c>
      <c r="C594" s="10">
        <v>0.67200000000000004</v>
      </c>
      <c r="D594" s="10">
        <v>0.29399999999999998</v>
      </c>
      <c r="E594" s="10">
        <v>3.4000000000000002E-2</v>
      </c>
      <c r="F594" s="8" t="s">
        <v>19</v>
      </c>
      <c r="G594" s="8" t="s">
        <v>15</v>
      </c>
    </row>
    <row r="596" spans="1:7" ht="16" x14ac:dyDescent="0.2">
      <c r="A596" s="90" t="s">
        <v>994</v>
      </c>
      <c r="B596" s="88">
        <f>AVERAGE(B2:B594)</f>
        <v>140279.66101694916</v>
      </c>
      <c r="C596" s="88">
        <f t="shared" ref="C596:E596" si="0">AVERAGE(C2:C594)</f>
        <v>0.69217288135593302</v>
      </c>
      <c r="D596" s="88">
        <f t="shared" si="0"/>
        <v>0.21832258064516136</v>
      </c>
      <c r="E596" s="88">
        <f t="shared" si="0"/>
        <v>9.0962199312714889E-2</v>
      </c>
    </row>
    <row r="597" spans="1:7" ht="16" x14ac:dyDescent="0.2">
      <c r="A597" s="90" t="s">
        <v>995</v>
      </c>
      <c r="B597">
        <f>_xlfn.STDEV.S(B2:B594)</f>
        <v>89610.218538057234</v>
      </c>
      <c r="C597">
        <f>_xlfn.STDEV.S(C2:C594)</f>
        <v>5.8584757372865469E-2</v>
      </c>
      <c r="D597">
        <f>_xlfn.STDEV.S(D2:D594)</f>
        <v>5.3330963643316812E-2</v>
      </c>
      <c r="E597">
        <f>_xlfn.STDEV.S(E2:E594)</f>
        <v>5.5422414306371542E-2</v>
      </c>
    </row>
    <row r="598" spans="1:7" ht="16" x14ac:dyDescent="0.2">
      <c r="A598" s="90" t="s">
        <v>996</v>
      </c>
      <c r="B598">
        <f>GEOMEAN(B2:B594)</f>
        <v>119771.78997455882</v>
      </c>
      <c r="C598">
        <f t="shared" ref="C598:E598" si="1">GEOMEAN(C2:C594)</f>
        <v>0.68954687569092732</v>
      </c>
      <c r="D598">
        <f t="shared" si="1"/>
        <v>0.21116388269832354</v>
      </c>
      <c r="E598">
        <f t="shared" si="1"/>
        <v>7.8250732846424267E-2</v>
      </c>
    </row>
    <row r="599" spans="1:7" ht="16" x14ac:dyDescent="0.2">
      <c r="A599" s="90"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EE46-BE7C-4C84-8D38-6730509CC0B5}">
  <dimension ref="A1:Q1187"/>
  <sheetViews>
    <sheetView topLeftCell="A273" workbookViewId="0">
      <selection activeCell="N600" sqref="N600"/>
    </sheetView>
  </sheetViews>
  <sheetFormatPr baseColWidth="10" defaultColWidth="8.83203125" defaultRowHeight="15" x14ac:dyDescent="0.2"/>
  <cols>
    <col min="5" max="13" width="9" bestFit="1" customWidth="1"/>
    <col min="14" max="14" width="12.1640625" bestFit="1" customWidth="1"/>
    <col min="15" max="15" width="9" bestFit="1" customWidth="1"/>
    <col min="17" max="17" width="91.83203125" customWidth="1"/>
  </cols>
  <sheetData>
    <row r="1" spans="1:17" x14ac:dyDescent="0.2">
      <c r="A1" s="20" t="s">
        <v>0</v>
      </c>
      <c r="B1" s="20" t="s">
        <v>657</v>
      </c>
      <c r="C1" s="20" t="s">
        <v>658</v>
      </c>
      <c r="D1" s="20" t="s">
        <v>659</v>
      </c>
      <c r="E1" s="20" t="s">
        <v>660</v>
      </c>
      <c r="F1" s="20" t="s">
        <v>661</v>
      </c>
      <c r="G1" s="20" t="s">
        <v>662</v>
      </c>
      <c r="H1" s="20" t="s">
        <v>663</v>
      </c>
      <c r="I1" s="20" t="s">
        <v>664</v>
      </c>
      <c r="J1" s="20" t="s">
        <v>665</v>
      </c>
      <c r="K1" s="20" t="s">
        <v>666</v>
      </c>
      <c r="L1" s="20" t="s">
        <v>667</v>
      </c>
      <c r="M1" s="20" t="s">
        <v>668</v>
      </c>
      <c r="N1" s="20" t="s">
        <v>984</v>
      </c>
      <c r="O1" s="20" t="s">
        <v>669</v>
      </c>
      <c r="P1" s="20" t="s">
        <v>11</v>
      </c>
      <c r="Q1" s="20" t="s">
        <v>12</v>
      </c>
    </row>
    <row r="2" spans="1:17" ht="16" x14ac:dyDescent="0.2">
      <c r="A2" s="21" t="s">
        <v>13</v>
      </c>
      <c r="B2" s="22">
        <v>0</v>
      </c>
      <c r="C2" s="21" t="s">
        <v>670</v>
      </c>
      <c r="D2" s="23">
        <v>16</v>
      </c>
      <c r="E2" s="23">
        <v>40</v>
      </c>
      <c r="F2" s="23">
        <v>51</v>
      </c>
      <c r="G2" s="23">
        <v>58</v>
      </c>
      <c r="H2" s="23">
        <v>50</v>
      </c>
      <c r="I2" s="23">
        <v>22</v>
      </c>
      <c r="J2" s="23">
        <v>46</v>
      </c>
      <c r="K2" s="23">
        <v>68</v>
      </c>
      <c r="L2" s="23">
        <v>47</v>
      </c>
      <c r="M2" s="23">
        <v>36</v>
      </c>
      <c r="N2" s="23">
        <f t="shared" ref="N2:N10" si="0">AVERAGE(D2:M2)</f>
        <v>43.4</v>
      </c>
      <c r="O2" s="23" t="b">
        <v>0</v>
      </c>
      <c r="P2" s="21" t="s">
        <v>14</v>
      </c>
      <c r="Q2" s="21" t="s">
        <v>15</v>
      </c>
    </row>
    <row r="3" spans="1:17" ht="16" x14ac:dyDescent="0.2">
      <c r="A3" s="21" t="s">
        <v>16</v>
      </c>
      <c r="B3" s="22">
        <v>0</v>
      </c>
      <c r="C3" s="21" t="s">
        <v>670</v>
      </c>
      <c r="D3" s="23">
        <v>0</v>
      </c>
      <c r="E3" s="23">
        <v>5</v>
      </c>
      <c r="F3" s="23">
        <v>2</v>
      </c>
      <c r="G3" s="23">
        <v>4</v>
      </c>
      <c r="H3" s="23">
        <v>2</v>
      </c>
      <c r="I3" s="23">
        <v>0</v>
      </c>
      <c r="J3" s="23">
        <v>3</v>
      </c>
      <c r="K3" s="23">
        <v>6</v>
      </c>
      <c r="L3" s="23">
        <v>1</v>
      </c>
      <c r="M3" s="23">
        <v>1</v>
      </c>
      <c r="N3" s="23">
        <f t="shared" si="0"/>
        <v>2.4</v>
      </c>
      <c r="O3" s="23" t="b">
        <v>0</v>
      </c>
      <c r="P3" s="21" t="s">
        <v>19</v>
      </c>
      <c r="Q3" s="21" t="s">
        <v>15</v>
      </c>
    </row>
    <row r="4" spans="1:17" ht="16" x14ac:dyDescent="0.2">
      <c r="A4" s="21" t="s">
        <v>18</v>
      </c>
      <c r="B4" s="22">
        <v>0</v>
      </c>
      <c r="C4" s="21" t="s">
        <v>670</v>
      </c>
      <c r="D4" s="23">
        <v>0</v>
      </c>
      <c r="E4" s="23">
        <v>2</v>
      </c>
      <c r="F4" s="23">
        <v>0</v>
      </c>
      <c r="G4" s="23">
        <v>1</v>
      </c>
      <c r="H4" s="23">
        <v>0</v>
      </c>
      <c r="I4" s="23">
        <v>0</v>
      </c>
      <c r="J4" s="23">
        <v>0</v>
      </c>
      <c r="K4" s="23">
        <v>0</v>
      </c>
      <c r="L4" s="23">
        <v>1</v>
      </c>
      <c r="M4" s="23">
        <v>2</v>
      </c>
      <c r="N4" s="23">
        <f t="shared" si="0"/>
        <v>0.6</v>
      </c>
      <c r="O4" s="23" t="b">
        <v>0</v>
      </c>
      <c r="P4" s="21" t="s">
        <v>19</v>
      </c>
      <c r="Q4" s="21" t="s">
        <v>15</v>
      </c>
    </row>
    <row r="5" spans="1:17" ht="16" x14ac:dyDescent="0.2">
      <c r="A5" s="21" t="s">
        <v>20</v>
      </c>
      <c r="B5" s="22">
        <v>0</v>
      </c>
      <c r="C5" s="21" t="s">
        <v>670</v>
      </c>
      <c r="D5" s="23">
        <v>2</v>
      </c>
      <c r="E5" s="23">
        <v>4</v>
      </c>
      <c r="F5" s="23">
        <v>1</v>
      </c>
      <c r="G5" s="23">
        <v>2</v>
      </c>
      <c r="H5" s="23">
        <v>2</v>
      </c>
      <c r="I5" s="23">
        <v>0</v>
      </c>
      <c r="J5" s="23">
        <v>3</v>
      </c>
      <c r="K5" s="23">
        <v>2</v>
      </c>
      <c r="L5" s="23">
        <v>1</v>
      </c>
      <c r="M5" s="23">
        <v>2</v>
      </c>
      <c r="N5" s="23">
        <f t="shared" si="0"/>
        <v>1.9</v>
      </c>
      <c r="O5" s="23" t="b">
        <v>0</v>
      </c>
      <c r="P5" s="21" t="s">
        <v>19</v>
      </c>
      <c r="Q5" s="21" t="s">
        <v>15</v>
      </c>
    </row>
    <row r="6" spans="1:17" ht="16" x14ac:dyDescent="0.2">
      <c r="A6" s="21" t="s">
        <v>21</v>
      </c>
      <c r="B6" s="22">
        <v>0</v>
      </c>
      <c r="C6" s="21" t="s">
        <v>670</v>
      </c>
      <c r="D6" s="23">
        <v>78</v>
      </c>
      <c r="E6" s="23">
        <v>101</v>
      </c>
      <c r="F6" s="23">
        <v>110</v>
      </c>
      <c r="G6" s="23">
        <v>64</v>
      </c>
      <c r="H6" s="23">
        <v>101</v>
      </c>
      <c r="I6" s="23">
        <v>92</v>
      </c>
      <c r="J6" s="23">
        <v>74</v>
      </c>
      <c r="K6" s="23">
        <v>99</v>
      </c>
      <c r="L6" s="23">
        <v>114</v>
      </c>
      <c r="M6" s="23">
        <v>96</v>
      </c>
      <c r="N6" s="23">
        <f t="shared" si="0"/>
        <v>92.9</v>
      </c>
      <c r="O6" s="23" t="b">
        <v>0</v>
      </c>
      <c r="P6" s="21" t="s">
        <v>19</v>
      </c>
      <c r="Q6" s="21" t="s">
        <v>15</v>
      </c>
    </row>
    <row r="7" spans="1:17" ht="16" x14ac:dyDescent="0.2">
      <c r="A7" s="21" t="s">
        <v>22</v>
      </c>
      <c r="B7" s="22">
        <v>0</v>
      </c>
      <c r="C7" s="21" t="s">
        <v>670</v>
      </c>
      <c r="D7" s="23">
        <v>1</v>
      </c>
      <c r="E7" s="23">
        <v>2</v>
      </c>
      <c r="F7" s="23">
        <v>2</v>
      </c>
      <c r="G7" s="23">
        <v>1</v>
      </c>
      <c r="H7" s="23">
        <v>0</v>
      </c>
      <c r="I7" s="23">
        <v>1</v>
      </c>
      <c r="J7" s="23">
        <v>1</v>
      </c>
      <c r="K7" s="23">
        <v>2</v>
      </c>
      <c r="L7" s="23">
        <v>4</v>
      </c>
      <c r="M7" s="23">
        <v>3</v>
      </c>
      <c r="N7" s="23">
        <f t="shared" si="0"/>
        <v>1.7</v>
      </c>
      <c r="O7" s="23" t="b">
        <v>0</v>
      </c>
      <c r="P7" s="21" t="s">
        <v>19</v>
      </c>
      <c r="Q7" s="21" t="s">
        <v>15</v>
      </c>
    </row>
    <row r="8" spans="1:17" ht="16" x14ac:dyDescent="0.2">
      <c r="A8" s="21" t="s">
        <v>23</v>
      </c>
      <c r="B8" s="22">
        <v>0</v>
      </c>
      <c r="C8" s="21" t="s">
        <v>670</v>
      </c>
      <c r="D8" s="23">
        <v>6</v>
      </c>
      <c r="E8" s="23">
        <v>0</v>
      </c>
      <c r="F8" s="23">
        <v>1</v>
      </c>
      <c r="G8" s="23">
        <v>2</v>
      </c>
      <c r="H8" s="23">
        <v>2</v>
      </c>
      <c r="I8" s="23">
        <v>2</v>
      </c>
      <c r="J8" s="23">
        <v>0</v>
      </c>
      <c r="K8" s="23">
        <v>0</v>
      </c>
      <c r="L8" s="23">
        <v>2</v>
      </c>
      <c r="M8" s="23">
        <v>1</v>
      </c>
      <c r="N8" s="23">
        <f t="shared" si="0"/>
        <v>1.6</v>
      </c>
      <c r="O8" s="23" t="b">
        <v>0</v>
      </c>
      <c r="P8" s="21" t="s">
        <v>14</v>
      </c>
      <c r="Q8" s="21" t="s">
        <v>15</v>
      </c>
    </row>
    <row r="9" spans="1:17" ht="16" x14ac:dyDescent="0.2">
      <c r="A9" s="21" t="s">
        <v>24</v>
      </c>
      <c r="B9" s="22">
        <v>0</v>
      </c>
      <c r="C9" s="21" t="s">
        <v>670</v>
      </c>
      <c r="D9" s="23">
        <v>0</v>
      </c>
      <c r="E9" s="23">
        <v>0</v>
      </c>
      <c r="F9" s="23">
        <v>0</v>
      </c>
      <c r="G9" s="23">
        <v>0</v>
      </c>
      <c r="H9" s="23">
        <v>0</v>
      </c>
      <c r="I9" s="23">
        <v>0</v>
      </c>
      <c r="J9" s="23">
        <v>1</v>
      </c>
      <c r="K9" s="23">
        <v>0</v>
      </c>
      <c r="L9" s="23">
        <v>0</v>
      </c>
      <c r="M9" s="23">
        <v>0</v>
      </c>
      <c r="N9" s="23">
        <f t="shared" si="0"/>
        <v>0.1</v>
      </c>
      <c r="O9" s="23" t="b">
        <v>0</v>
      </c>
      <c r="P9" s="21" t="s">
        <v>19</v>
      </c>
      <c r="Q9" s="21" t="s">
        <v>15</v>
      </c>
    </row>
    <row r="10" spans="1:17" ht="16" x14ac:dyDescent="0.2">
      <c r="A10" s="21" t="s">
        <v>25</v>
      </c>
      <c r="B10" s="22">
        <v>0</v>
      </c>
      <c r="C10" s="21" t="s">
        <v>670</v>
      </c>
      <c r="D10" s="23">
        <v>0</v>
      </c>
      <c r="E10" s="23">
        <v>0</v>
      </c>
      <c r="F10" s="23">
        <v>1</v>
      </c>
      <c r="G10" s="23">
        <v>0</v>
      </c>
      <c r="H10" s="23">
        <v>0</v>
      </c>
      <c r="I10" s="23">
        <v>0</v>
      </c>
      <c r="J10" s="23">
        <v>2</v>
      </c>
      <c r="K10" s="23">
        <v>0</v>
      </c>
      <c r="L10" s="23">
        <v>0</v>
      </c>
      <c r="M10" s="23">
        <v>0</v>
      </c>
      <c r="N10" s="23">
        <f t="shared" si="0"/>
        <v>0.3</v>
      </c>
      <c r="O10" s="23" t="b">
        <v>0</v>
      </c>
      <c r="P10" s="21" t="s">
        <v>19</v>
      </c>
      <c r="Q10" s="21" t="s">
        <v>15</v>
      </c>
    </row>
    <row r="11" spans="1:17" ht="16" x14ac:dyDescent="0.2">
      <c r="A11" s="21" t="s">
        <v>26</v>
      </c>
      <c r="B11" s="22">
        <v>0</v>
      </c>
      <c r="C11" s="21" t="s">
        <v>670</v>
      </c>
      <c r="D11" s="23">
        <v>0</v>
      </c>
      <c r="E11" s="23">
        <v>0</v>
      </c>
      <c r="F11" s="23">
        <v>0</v>
      </c>
      <c r="G11" s="23">
        <v>0</v>
      </c>
      <c r="H11" s="23">
        <v>0</v>
      </c>
      <c r="I11" s="23">
        <v>0</v>
      </c>
      <c r="J11" s="23">
        <v>0</v>
      </c>
      <c r="K11" s="23">
        <v>0</v>
      </c>
      <c r="L11" s="23">
        <v>0</v>
      </c>
      <c r="M11" s="23">
        <v>0</v>
      </c>
      <c r="N11" s="23">
        <f>0.1*0.25</f>
        <v>2.5000000000000001E-2</v>
      </c>
      <c r="O11" s="23" t="b">
        <v>0</v>
      </c>
      <c r="P11" s="21" t="s">
        <v>19</v>
      </c>
      <c r="Q11" s="21" t="s">
        <v>15</v>
      </c>
    </row>
    <row r="12" spans="1:17" ht="16" x14ac:dyDescent="0.2">
      <c r="A12" s="21" t="s">
        <v>27</v>
      </c>
      <c r="B12" s="22">
        <v>0</v>
      </c>
      <c r="C12" s="21" t="s">
        <v>670</v>
      </c>
      <c r="D12" s="23">
        <v>0</v>
      </c>
      <c r="E12" s="23">
        <v>1</v>
      </c>
      <c r="F12" s="23">
        <v>1</v>
      </c>
      <c r="G12" s="23">
        <v>0</v>
      </c>
      <c r="H12" s="23">
        <v>1</v>
      </c>
      <c r="I12" s="23">
        <v>0</v>
      </c>
      <c r="J12" s="23">
        <v>1</v>
      </c>
      <c r="K12" s="23">
        <v>3</v>
      </c>
      <c r="L12" s="23">
        <v>0</v>
      </c>
      <c r="M12" s="23">
        <v>0</v>
      </c>
      <c r="N12" s="23">
        <f t="shared" ref="N12:N75" si="1">AVERAGE(D12:M12)</f>
        <v>0.7</v>
      </c>
      <c r="O12" s="23" t="b">
        <v>0</v>
      </c>
      <c r="P12" s="21" t="s">
        <v>19</v>
      </c>
      <c r="Q12" s="21" t="s">
        <v>15</v>
      </c>
    </row>
    <row r="13" spans="1:17" ht="16" x14ac:dyDescent="0.2">
      <c r="A13" s="21" t="s">
        <v>28</v>
      </c>
      <c r="B13" s="22">
        <v>0</v>
      </c>
      <c r="C13" s="21" t="s">
        <v>670</v>
      </c>
      <c r="D13" s="23">
        <v>0</v>
      </c>
      <c r="E13" s="23">
        <v>1</v>
      </c>
      <c r="F13" s="23">
        <v>0</v>
      </c>
      <c r="G13" s="23">
        <v>0</v>
      </c>
      <c r="H13" s="23">
        <v>0</v>
      </c>
      <c r="I13" s="23">
        <v>0</v>
      </c>
      <c r="J13" s="23">
        <v>0</v>
      </c>
      <c r="K13" s="23">
        <v>0</v>
      </c>
      <c r="L13" s="23">
        <v>0</v>
      </c>
      <c r="M13" s="23">
        <v>0</v>
      </c>
      <c r="N13" s="23">
        <f t="shared" si="1"/>
        <v>0.1</v>
      </c>
      <c r="O13" s="23" t="b">
        <v>0</v>
      </c>
      <c r="P13" s="21" t="s">
        <v>19</v>
      </c>
      <c r="Q13" s="21" t="s">
        <v>15</v>
      </c>
    </row>
    <row r="14" spans="1:17" ht="16" x14ac:dyDescent="0.2">
      <c r="A14" s="21" t="s">
        <v>30</v>
      </c>
      <c r="B14" s="22">
        <v>0</v>
      </c>
      <c r="C14" s="21" t="s">
        <v>670</v>
      </c>
      <c r="D14" s="23">
        <v>3</v>
      </c>
      <c r="E14" s="23">
        <v>1</v>
      </c>
      <c r="F14" s="23">
        <v>4</v>
      </c>
      <c r="G14" s="23">
        <v>1</v>
      </c>
      <c r="H14" s="23">
        <v>2</v>
      </c>
      <c r="I14" s="23">
        <v>5</v>
      </c>
      <c r="J14" s="23">
        <v>2</v>
      </c>
      <c r="K14" s="23">
        <v>3</v>
      </c>
      <c r="L14" s="23">
        <v>1</v>
      </c>
      <c r="M14" s="23">
        <v>4</v>
      </c>
      <c r="N14" s="23">
        <f t="shared" si="1"/>
        <v>2.6</v>
      </c>
      <c r="O14" s="23" t="b">
        <v>0</v>
      </c>
      <c r="P14" s="21" t="s">
        <v>14</v>
      </c>
      <c r="Q14" s="21" t="s">
        <v>15</v>
      </c>
    </row>
    <row r="15" spans="1:17" ht="16" x14ac:dyDescent="0.2">
      <c r="A15" s="21" t="s">
        <v>31</v>
      </c>
      <c r="B15" s="22">
        <v>0</v>
      </c>
      <c r="C15" s="21" t="s">
        <v>670</v>
      </c>
      <c r="D15" s="23">
        <v>4</v>
      </c>
      <c r="E15" s="23">
        <v>1</v>
      </c>
      <c r="F15" s="23">
        <v>2</v>
      </c>
      <c r="G15" s="23">
        <v>0</v>
      </c>
      <c r="H15" s="23">
        <v>2</v>
      </c>
      <c r="I15" s="23">
        <v>4</v>
      </c>
      <c r="J15" s="23">
        <v>1</v>
      </c>
      <c r="K15" s="23">
        <v>2</v>
      </c>
      <c r="L15" s="23">
        <v>1</v>
      </c>
      <c r="M15" s="23">
        <v>1</v>
      </c>
      <c r="N15" s="23">
        <f t="shared" si="1"/>
        <v>1.8</v>
      </c>
      <c r="O15" s="23" t="b">
        <v>0</v>
      </c>
      <c r="P15" s="21" t="s">
        <v>19</v>
      </c>
      <c r="Q15" s="21" t="s">
        <v>15</v>
      </c>
    </row>
    <row r="16" spans="1:17" ht="16" x14ac:dyDescent="0.2">
      <c r="A16" s="21" t="s">
        <v>32</v>
      </c>
      <c r="B16" s="22">
        <v>0</v>
      </c>
      <c r="C16" s="21" t="s">
        <v>670</v>
      </c>
      <c r="D16" s="23">
        <v>1</v>
      </c>
      <c r="E16" s="23">
        <v>1</v>
      </c>
      <c r="F16" s="23">
        <v>1</v>
      </c>
      <c r="G16" s="23">
        <v>3</v>
      </c>
      <c r="H16" s="23">
        <v>1</v>
      </c>
      <c r="I16" s="23">
        <v>3</v>
      </c>
      <c r="J16" s="23">
        <v>0</v>
      </c>
      <c r="K16" s="23">
        <v>2</v>
      </c>
      <c r="L16" s="23">
        <v>0</v>
      </c>
      <c r="M16" s="23">
        <v>0</v>
      </c>
      <c r="N16" s="23">
        <f t="shared" si="1"/>
        <v>1.2</v>
      </c>
      <c r="O16" s="23" t="b">
        <v>0</v>
      </c>
      <c r="P16" s="21" t="s">
        <v>19</v>
      </c>
      <c r="Q16" s="21" t="s">
        <v>15</v>
      </c>
    </row>
    <row r="17" spans="1:17" ht="16" x14ac:dyDescent="0.2">
      <c r="A17" s="21" t="s">
        <v>33</v>
      </c>
      <c r="B17" s="22">
        <v>0</v>
      </c>
      <c r="C17" s="21" t="s">
        <v>670</v>
      </c>
      <c r="D17" s="23">
        <v>2</v>
      </c>
      <c r="E17" s="23">
        <v>3</v>
      </c>
      <c r="F17" s="23">
        <v>0</v>
      </c>
      <c r="G17" s="23">
        <v>0</v>
      </c>
      <c r="H17" s="23">
        <v>2</v>
      </c>
      <c r="I17" s="23">
        <v>2</v>
      </c>
      <c r="J17" s="23">
        <v>2</v>
      </c>
      <c r="K17" s="23">
        <v>0</v>
      </c>
      <c r="L17" s="23">
        <v>2</v>
      </c>
      <c r="M17" s="23">
        <v>1</v>
      </c>
      <c r="N17" s="23">
        <f t="shared" si="1"/>
        <v>1.4</v>
      </c>
      <c r="O17" s="23" t="b">
        <v>0</v>
      </c>
      <c r="P17" s="21" t="s">
        <v>19</v>
      </c>
      <c r="Q17" s="21" t="s">
        <v>15</v>
      </c>
    </row>
    <row r="18" spans="1:17" ht="16" x14ac:dyDescent="0.2">
      <c r="A18" s="21" t="s">
        <v>34</v>
      </c>
      <c r="B18" s="22">
        <v>0</v>
      </c>
      <c r="C18" s="21" t="s">
        <v>670</v>
      </c>
      <c r="D18" s="23">
        <v>2</v>
      </c>
      <c r="E18" s="23">
        <v>1</v>
      </c>
      <c r="F18" s="23">
        <v>5</v>
      </c>
      <c r="G18" s="23">
        <v>0</v>
      </c>
      <c r="H18" s="23">
        <v>2</v>
      </c>
      <c r="I18" s="23">
        <v>2</v>
      </c>
      <c r="J18" s="23">
        <v>4</v>
      </c>
      <c r="K18" s="23">
        <v>4</v>
      </c>
      <c r="L18" s="23">
        <v>2</v>
      </c>
      <c r="M18" s="23">
        <v>4</v>
      </c>
      <c r="N18" s="23">
        <f t="shared" si="1"/>
        <v>2.6</v>
      </c>
      <c r="O18" s="23" t="b">
        <v>0</v>
      </c>
      <c r="P18" s="21" t="s">
        <v>19</v>
      </c>
      <c r="Q18" s="21" t="s">
        <v>15</v>
      </c>
    </row>
    <row r="19" spans="1:17" ht="16" x14ac:dyDescent="0.2">
      <c r="A19" s="21" t="s">
        <v>35</v>
      </c>
      <c r="B19" s="22">
        <v>0</v>
      </c>
      <c r="C19" s="21" t="s">
        <v>670</v>
      </c>
      <c r="D19" s="23">
        <v>2</v>
      </c>
      <c r="E19" s="23">
        <v>0</v>
      </c>
      <c r="F19" s="23">
        <v>2</v>
      </c>
      <c r="G19" s="23">
        <v>0</v>
      </c>
      <c r="H19" s="23">
        <v>1</v>
      </c>
      <c r="I19" s="23">
        <v>2</v>
      </c>
      <c r="J19" s="23">
        <v>3</v>
      </c>
      <c r="K19" s="23">
        <v>2</v>
      </c>
      <c r="L19" s="23">
        <v>0</v>
      </c>
      <c r="M19" s="23">
        <v>3</v>
      </c>
      <c r="N19" s="23">
        <f t="shared" si="1"/>
        <v>1.5</v>
      </c>
      <c r="O19" s="23" t="b">
        <v>0</v>
      </c>
      <c r="P19" s="21" t="s">
        <v>19</v>
      </c>
      <c r="Q19" s="21" t="s">
        <v>15</v>
      </c>
    </row>
    <row r="20" spans="1:17" ht="16" x14ac:dyDescent="0.2">
      <c r="A20" s="21" t="s">
        <v>36</v>
      </c>
      <c r="B20" s="22">
        <v>0</v>
      </c>
      <c r="C20" s="21" t="s">
        <v>670</v>
      </c>
      <c r="D20" s="23">
        <v>6</v>
      </c>
      <c r="E20" s="23">
        <v>6</v>
      </c>
      <c r="F20" s="23">
        <v>7</v>
      </c>
      <c r="G20" s="23">
        <v>5</v>
      </c>
      <c r="H20" s="23">
        <v>5</v>
      </c>
      <c r="I20" s="23">
        <v>7</v>
      </c>
      <c r="J20" s="23">
        <v>3</v>
      </c>
      <c r="K20" s="23">
        <v>4</v>
      </c>
      <c r="L20" s="23">
        <v>2</v>
      </c>
      <c r="M20" s="23">
        <v>8</v>
      </c>
      <c r="N20" s="23">
        <f t="shared" si="1"/>
        <v>5.3</v>
      </c>
      <c r="O20" s="23" t="b">
        <v>0</v>
      </c>
      <c r="P20" s="21" t="s">
        <v>14</v>
      </c>
      <c r="Q20" s="21" t="s">
        <v>15</v>
      </c>
    </row>
    <row r="21" spans="1:17" ht="16" x14ac:dyDescent="0.2">
      <c r="A21" s="21" t="s">
        <v>37</v>
      </c>
      <c r="B21" s="22">
        <v>0</v>
      </c>
      <c r="C21" s="21" t="s">
        <v>670</v>
      </c>
      <c r="D21" s="23">
        <v>3</v>
      </c>
      <c r="E21" s="23">
        <v>7</v>
      </c>
      <c r="F21" s="23">
        <v>8</v>
      </c>
      <c r="G21" s="23">
        <v>7</v>
      </c>
      <c r="H21" s="23">
        <v>4</v>
      </c>
      <c r="I21" s="23">
        <v>5</v>
      </c>
      <c r="J21" s="23">
        <v>4</v>
      </c>
      <c r="K21" s="23">
        <v>2</v>
      </c>
      <c r="L21" s="23">
        <v>6</v>
      </c>
      <c r="M21" s="23">
        <v>6</v>
      </c>
      <c r="N21" s="23">
        <f t="shared" si="1"/>
        <v>5.2</v>
      </c>
      <c r="O21" s="23" t="b">
        <v>0</v>
      </c>
      <c r="P21" s="21" t="s">
        <v>19</v>
      </c>
      <c r="Q21" s="21" t="s">
        <v>15</v>
      </c>
    </row>
    <row r="22" spans="1:17" ht="16" x14ac:dyDescent="0.2">
      <c r="A22" s="21" t="s">
        <v>38</v>
      </c>
      <c r="B22" s="22">
        <v>0</v>
      </c>
      <c r="C22" s="21" t="s">
        <v>670</v>
      </c>
      <c r="D22" s="23">
        <v>9</v>
      </c>
      <c r="E22" s="23">
        <v>10</v>
      </c>
      <c r="F22" s="23">
        <v>10</v>
      </c>
      <c r="G22" s="23">
        <v>11</v>
      </c>
      <c r="H22" s="23">
        <v>18</v>
      </c>
      <c r="I22" s="23">
        <v>11</v>
      </c>
      <c r="J22" s="23">
        <v>9</v>
      </c>
      <c r="K22" s="23">
        <v>8</v>
      </c>
      <c r="L22" s="23">
        <v>9</v>
      </c>
      <c r="M22" s="23">
        <v>4</v>
      </c>
      <c r="N22" s="23">
        <f t="shared" si="1"/>
        <v>9.9</v>
      </c>
      <c r="O22" s="23" t="b">
        <v>0</v>
      </c>
      <c r="P22" s="21" t="s">
        <v>19</v>
      </c>
      <c r="Q22" s="21" t="s">
        <v>15</v>
      </c>
    </row>
    <row r="23" spans="1:17" ht="16" x14ac:dyDescent="0.2">
      <c r="A23" s="21" t="s">
        <v>39</v>
      </c>
      <c r="B23" s="22">
        <v>0</v>
      </c>
      <c r="C23" s="21" t="s">
        <v>670</v>
      </c>
      <c r="D23" s="23">
        <v>6</v>
      </c>
      <c r="E23" s="23">
        <v>4</v>
      </c>
      <c r="F23" s="23">
        <v>1</v>
      </c>
      <c r="G23" s="23">
        <v>4</v>
      </c>
      <c r="H23" s="23">
        <v>2</v>
      </c>
      <c r="I23" s="23">
        <v>7</v>
      </c>
      <c r="J23" s="23">
        <v>3</v>
      </c>
      <c r="K23" s="23">
        <v>1</v>
      </c>
      <c r="L23" s="23">
        <v>5</v>
      </c>
      <c r="M23" s="23">
        <v>1</v>
      </c>
      <c r="N23" s="23">
        <f t="shared" si="1"/>
        <v>3.4</v>
      </c>
      <c r="O23" s="23" t="b">
        <v>0</v>
      </c>
      <c r="P23" s="21" t="s">
        <v>19</v>
      </c>
      <c r="Q23" s="21" t="s">
        <v>15</v>
      </c>
    </row>
    <row r="24" spans="1:17" ht="16" x14ac:dyDescent="0.2">
      <c r="A24" s="21" t="s">
        <v>40</v>
      </c>
      <c r="B24" s="22">
        <v>0</v>
      </c>
      <c r="C24" s="21" t="s">
        <v>670</v>
      </c>
      <c r="D24" s="23">
        <v>2</v>
      </c>
      <c r="E24" s="23">
        <v>1</v>
      </c>
      <c r="F24" s="23">
        <v>2</v>
      </c>
      <c r="G24" s="23">
        <v>2</v>
      </c>
      <c r="H24" s="23">
        <v>1</v>
      </c>
      <c r="I24" s="23">
        <v>1</v>
      </c>
      <c r="J24" s="23">
        <v>4</v>
      </c>
      <c r="K24" s="23">
        <v>0</v>
      </c>
      <c r="L24" s="23">
        <v>5</v>
      </c>
      <c r="M24" s="23">
        <v>1</v>
      </c>
      <c r="N24" s="23">
        <f t="shared" si="1"/>
        <v>1.9</v>
      </c>
      <c r="O24" s="23" t="b">
        <v>0</v>
      </c>
      <c r="P24" s="21" t="s">
        <v>19</v>
      </c>
      <c r="Q24" s="21" t="s">
        <v>15</v>
      </c>
    </row>
    <row r="25" spans="1:17" ht="16" x14ac:dyDescent="0.2">
      <c r="A25" s="21" t="s">
        <v>41</v>
      </c>
      <c r="B25" s="22">
        <v>0</v>
      </c>
      <c r="C25" s="21" t="s">
        <v>670</v>
      </c>
      <c r="D25" s="23">
        <v>3</v>
      </c>
      <c r="E25" s="23">
        <v>1</v>
      </c>
      <c r="F25" s="23">
        <v>4</v>
      </c>
      <c r="G25" s="23">
        <v>6</v>
      </c>
      <c r="H25" s="23">
        <v>4</v>
      </c>
      <c r="I25" s="23">
        <v>5</v>
      </c>
      <c r="J25" s="23">
        <v>7</v>
      </c>
      <c r="K25" s="23">
        <v>1</v>
      </c>
      <c r="L25" s="23">
        <v>5</v>
      </c>
      <c r="M25" s="23">
        <v>2</v>
      </c>
      <c r="N25" s="23">
        <f t="shared" si="1"/>
        <v>3.8</v>
      </c>
      <c r="O25" s="23" t="b">
        <v>0</v>
      </c>
      <c r="P25" s="21" t="s">
        <v>19</v>
      </c>
      <c r="Q25" s="21" t="s">
        <v>15</v>
      </c>
    </row>
    <row r="26" spans="1:17" ht="16" x14ac:dyDescent="0.2">
      <c r="A26" s="21" t="s">
        <v>42</v>
      </c>
      <c r="B26" s="22">
        <v>0</v>
      </c>
      <c r="C26" s="21" t="s">
        <v>670</v>
      </c>
      <c r="D26" s="23">
        <v>26</v>
      </c>
      <c r="E26" s="23">
        <v>17</v>
      </c>
      <c r="F26" s="23">
        <v>19</v>
      </c>
      <c r="G26" s="23">
        <v>17</v>
      </c>
      <c r="H26" s="23">
        <v>18</v>
      </c>
      <c r="I26" s="23">
        <v>10</v>
      </c>
      <c r="J26" s="23">
        <v>22</v>
      </c>
      <c r="K26" s="23">
        <v>19</v>
      </c>
      <c r="L26" s="23">
        <v>13</v>
      </c>
      <c r="M26" s="23">
        <v>16</v>
      </c>
      <c r="N26" s="23">
        <f t="shared" si="1"/>
        <v>17.7</v>
      </c>
      <c r="O26" s="23" t="b">
        <v>0</v>
      </c>
      <c r="P26" s="21" t="s">
        <v>14</v>
      </c>
      <c r="Q26" s="21" t="s">
        <v>15</v>
      </c>
    </row>
    <row r="27" spans="1:17" ht="16" x14ac:dyDescent="0.2">
      <c r="A27" s="21" t="s">
        <v>43</v>
      </c>
      <c r="B27" s="22">
        <v>0</v>
      </c>
      <c r="C27" s="21" t="s">
        <v>670</v>
      </c>
      <c r="D27" s="23">
        <v>4</v>
      </c>
      <c r="E27" s="23">
        <v>3</v>
      </c>
      <c r="F27" s="23">
        <v>2</v>
      </c>
      <c r="G27" s="23">
        <v>2</v>
      </c>
      <c r="H27" s="23">
        <v>14</v>
      </c>
      <c r="I27" s="23">
        <v>5</v>
      </c>
      <c r="J27" s="23">
        <v>13</v>
      </c>
      <c r="K27" s="23">
        <v>1</v>
      </c>
      <c r="L27" s="23">
        <v>11</v>
      </c>
      <c r="M27" s="23">
        <v>7</v>
      </c>
      <c r="N27" s="23">
        <f t="shared" si="1"/>
        <v>6.2</v>
      </c>
      <c r="O27" s="23" t="b">
        <v>0</v>
      </c>
      <c r="P27" s="21" t="s">
        <v>19</v>
      </c>
      <c r="Q27" s="21" t="s">
        <v>15</v>
      </c>
    </row>
    <row r="28" spans="1:17" ht="16" x14ac:dyDescent="0.2">
      <c r="A28" s="21" t="s">
        <v>44</v>
      </c>
      <c r="B28" s="22">
        <v>0</v>
      </c>
      <c r="C28" s="21" t="s">
        <v>670</v>
      </c>
      <c r="D28" s="23">
        <v>11</v>
      </c>
      <c r="E28" s="23">
        <v>8</v>
      </c>
      <c r="F28" s="23">
        <v>8</v>
      </c>
      <c r="G28" s="23">
        <v>9</v>
      </c>
      <c r="H28" s="23">
        <v>7</v>
      </c>
      <c r="I28" s="23">
        <v>6</v>
      </c>
      <c r="J28" s="23">
        <v>6</v>
      </c>
      <c r="K28" s="23">
        <v>11</v>
      </c>
      <c r="L28" s="23">
        <v>8</v>
      </c>
      <c r="M28" s="23">
        <v>7</v>
      </c>
      <c r="N28" s="23">
        <f t="shared" si="1"/>
        <v>8.1</v>
      </c>
      <c r="O28" s="23" t="b">
        <v>0</v>
      </c>
      <c r="P28" s="21" t="s">
        <v>19</v>
      </c>
      <c r="Q28" s="21" t="s">
        <v>15</v>
      </c>
    </row>
    <row r="29" spans="1:17" ht="16" x14ac:dyDescent="0.2">
      <c r="A29" s="21" t="s">
        <v>45</v>
      </c>
      <c r="B29" s="22">
        <v>0</v>
      </c>
      <c r="C29" s="21" t="s">
        <v>670</v>
      </c>
      <c r="D29" s="23">
        <v>7</v>
      </c>
      <c r="E29" s="23">
        <v>9</v>
      </c>
      <c r="F29" s="23">
        <v>6</v>
      </c>
      <c r="G29" s="23">
        <v>6</v>
      </c>
      <c r="H29" s="23">
        <v>6</v>
      </c>
      <c r="I29" s="23">
        <v>9</v>
      </c>
      <c r="J29" s="23">
        <v>7</v>
      </c>
      <c r="K29" s="23">
        <v>7</v>
      </c>
      <c r="L29" s="23">
        <v>6</v>
      </c>
      <c r="M29" s="23">
        <v>5</v>
      </c>
      <c r="N29" s="23">
        <f t="shared" si="1"/>
        <v>6.8</v>
      </c>
      <c r="O29" s="23" t="b">
        <v>0</v>
      </c>
      <c r="P29" s="21" t="s">
        <v>19</v>
      </c>
      <c r="Q29" s="21" t="s">
        <v>15</v>
      </c>
    </row>
    <row r="30" spans="1:17" ht="16" x14ac:dyDescent="0.2">
      <c r="A30" s="21" t="s">
        <v>46</v>
      </c>
      <c r="B30" s="22">
        <v>0</v>
      </c>
      <c r="C30" s="21" t="s">
        <v>670</v>
      </c>
      <c r="D30" s="23">
        <v>7</v>
      </c>
      <c r="E30" s="23">
        <v>9</v>
      </c>
      <c r="F30" s="23">
        <v>9</v>
      </c>
      <c r="G30" s="23">
        <v>11</v>
      </c>
      <c r="H30" s="23">
        <v>18</v>
      </c>
      <c r="I30" s="23">
        <v>9</v>
      </c>
      <c r="J30" s="23">
        <v>6</v>
      </c>
      <c r="K30" s="23">
        <v>7</v>
      </c>
      <c r="L30" s="23">
        <v>19</v>
      </c>
      <c r="M30" s="23">
        <v>24</v>
      </c>
      <c r="N30" s="23">
        <f t="shared" si="1"/>
        <v>11.9</v>
      </c>
      <c r="O30" s="23" t="b">
        <v>0</v>
      </c>
      <c r="P30" s="21" t="s">
        <v>19</v>
      </c>
      <c r="Q30" s="21" t="s">
        <v>15</v>
      </c>
    </row>
    <row r="31" spans="1:17" ht="16" x14ac:dyDescent="0.2">
      <c r="A31" s="21" t="s">
        <v>47</v>
      </c>
      <c r="B31" s="22">
        <v>0</v>
      </c>
      <c r="C31" s="21" t="s">
        <v>670</v>
      </c>
      <c r="D31" s="23">
        <v>31</v>
      </c>
      <c r="E31" s="23">
        <v>21</v>
      </c>
      <c r="F31" s="23">
        <v>22</v>
      </c>
      <c r="G31" s="23">
        <v>32</v>
      </c>
      <c r="H31" s="23">
        <v>32</v>
      </c>
      <c r="I31" s="23">
        <v>17</v>
      </c>
      <c r="J31" s="23">
        <v>22</v>
      </c>
      <c r="K31" s="23">
        <v>21</v>
      </c>
      <c r="L31" s="23">
        <v>25</v>
      </c>
      <c r="M31" s="23">
        <v>30</v>
      </c>
      <c r="N31" s="23">
        <f t="shared" si="1"/>
        <v>25.3</v>
      </c>
      <c r="O31" s="23" t="b">
        <v>0</v>
      </c>
      <c r="P31" s="21" t="s">
        <v>19</v>
      </c>
      <c r="Q31" s="21" t="s">
        <v>15</v>
      </c>
    </row>
    <row r="32" spans="1:17" ht="16" x14ac:dyDescent="0.2">
      <c r="A32" s="21" t="s">
        <v>48</v>
      </c>
      <c r="B32" s="22">
        <v>0</v>
      </c>
      <c r="C32" s="21" t="s">
        <v>670</v>
      </c>
      <c r="D32" s="23">
        <v>4</v>
      </c>
      <c r="E32" s="23">
        <v>3</v>
      </c>
      <c r="F32" s="23">
        <v>4</v>
      </c>
      <c r="G32" s="23">
        <v>7</v>
      </c>
      <c r="H32" s="23">
        <v>6</v>
      </c>
      <c r="I32" s="23">
        <v>6</v>
      </c>
      <c r="J32" s="23">
        <v>5</v>
      </c>
      <c r="K32" s="23">
        <v>3</v>
      </c>
      <c r="L32" s="23">
        <v>7</v>
      </c>
      <c r="M32" s="23">
        <v>4</v>
      </c>
      <c r="N32" s="23">
        <f t="shared" si="1"/>
        <v>4.9000000000000004</v>
      </c>
      <c r="O32" s="23" t="b">
        <v>0</v>
      </c>
      <c r="P32" s="21" t="s">
        <v>14</v>
      </c>
      <c r="Q32" s="21" t="s">
        <v>15</v>
      </c>
    </row>
    <row r="33" spans="1:17" ht="16" x14ac:dyDescent="0.2">
      <c r="A33" s="21" t="s">
        <v>49</v>
      </c>
      <c r="B33" s="22">
        <v>0</v>
      </c>
      <c r="C33" s="21" t="s">
        <v>670</v>
      </c>
      <c r="D33" s="23">
        <v>9</v>
      </c>
      <c r="E33" s="23">
        <v>5</v>
      </c>
      <c r="F33" s="23">
        <v>17</v>
      </c>
      <c r="G33" s="23">
        <v>15</v>
      </c>
      <c r="H33" s="23">
        <v>9</v>
      </c>
      <c r="I33" s="23">
        <v>11</v>
      </c>
      <c r="J33" s="23">
        <v>7</v>
      </c>
      <c r="K33" s="23">
        <v>4</v>
      </c>
      <c r="L33" s="23">
        <v>16</v>
      </c>
      <c r="M33" s="23">
        <v>13</v>
      </c>
      <c r="N33" s="23">
        <f t="shared" si="1"/>
        <v>10.6</v>
      </c>
      <c r="O33" s="23" t="b">
        <v>0</v>
      </c>
      <c r="P33" s="21" t="s">
        <v>19</v>
      </c>
      <c r="Q33" s="21" t="s">
        <v>15</v>
      </c>
    </row>
    <row r="34" spans="1:17" ht="16" x14ac:dyDescent="0.2">
      <c r="A34" s="21" t="s">
        <v>50</v>
      </c>
      <c r="B34" s="22">
        <v>0</v>
      </c>
      <c r="C34" s="21" t="s">
        <v>670</v>
      </c>
      <c r="D34" s="23">
        <v>6</v>
      </c>
      <c r="E34" s="23">
        <v>3</v>
      </c>
      <c r="F34" s="23">
        <v>7</v>
      </c>
      <c r="G34" s="23">
        <v>4</v>
      </c>
      <c r="H34" s="23">
        <v>9</v>
      </c>
      <c r="I34" s="23">
        <v>2</v>
      </c>
      <c r="J34" s="23">
        <v>5</v>
      </c>
      <c r="K34" s="23">
        <v>2</v>
      </c>
      <c r="L34" s="23">
        <v>9</v>
      </c>
      <c r="M34" s="23">
        <v>3</v>
      </c>
      <c r="N34" s="23">
        <f t="shared" si="1"/>
        <v>5</v>
      </c>
      <c r="O34" s="23" t="b">
        <v>0</v>
      </c>
      <c r="P34" s="21" t="s">
        <v>19</v>
      </c>
      <c r="Q34" s="21" t="s">
        <v>15</v>
      </c>
    </row>
    <row r="35" spans="1:17" ht="16" x14ac:dyDescent="0.2">
      <c r="A35" s="21" t="s">
        <v>51</v>
      </c>
      <c r="B35" s="22">
        <v>0</v>
      </c>
      <c r="C35" s="21" t="s">
        <v>670</v>
      </c>
      <c r="D35" s="23">
        <v>14</v>
      </c>
      <c r="E35" s="23">
        <v>14</v>
      </c>
      <c r="F35" s="23">
        <v>9</v>
      </c>
      <c r="G35" s="23">
        <v>12</v>
      </c>
      <c r="H35" s="23">
        <v>11</v>
      </c>
      <c r="I35" s="23">
        <v>7</v>
      </c>
      <c r="J35" s="23">
        <v>15</v>
      </c>
      <c r="K35" s="23">
        <v>4</v>
      </c>
      <c r="L35" s="23">
        <v>9</v>
      </c>
      <c r="M35" s="23">
        <v>9</v>
      </c>
      <c r="N35" s="23">
        <f t="shared" si="1"/>
        <v>10.4</v>
      </c>
      <c r="O35" s="23" t="b">
        <v>0</v>
      </c>
      <c r="P35" s="21" t="s">
        <v>19</v>
      </c>
      <c r="Q35" s="21" t="s">
        <v>15</v>
      </c>
    </row>
    <row r="36" spans="1:17" ht="16" x14ac:dyDescent="0.2">
      <c r="A36" s="21" t="s">
        <v>52</v>
      </c>
      <c r="B36" s="22">
        <v>0</v>
      </c>
      <c r="C36" s="21" t="s">
        <v>670</v>
      </c>
      <c r="D36" s="23">
        <v>26</v>
      </c>
      <c r="E36" s="23">
        <v>28</v>
      </c>
      <c r="F36" s="23">
        <v>36</v>
      </c>
      <c r="G36" s="23">
        <v>23</v>
      </c>
      <c r="H36" s="23">
        <v>32</v>
      </c>
      <c r="I36" s="23">
        <v>13</v>
      </c>
      <c r="J36" s="23">
        <v>25</v>
      </c>
      <c r="K36" s="23">
        <v>22</v>
      </c>
      <c r="L36" s="23">
        <v>25</v>
      </c>
      <c r="M36" s="23">
        <v>23</v>
      </c>
      <c r="N36" s="23">
        <f t="shared" si="1"/>
        <v>25.3</v>
      </c>
      <c r="O36" s="23" t="b">
        <v>0</v>
      </c>
      <c r="P36" s="21" t="s">
        <v>19</v>
      </c>
      <c r="Q36" s="21" t="s">
        <v>15</v>
      </c>
    </row>
    <row r="37" spans="1:17" ht="16" x14ac:dyDescent="0.2">
      <c r="A37" s="21" t="s">
        <v>53</v>
      </c>
      <c r="B37" s="22">
        <v>0</v>
      </c>
      <c r="C37" s="21" t="s">
        <v>670</v>
      </c>
      <c r="D37" s="23">
        <v>16</v>
      </c>
      <c r="E37" s="23">
        <v>33</v>
      </c>
      <c r="F37" s="23">
        <v>28</v>
      </c>
      <c r="G37" s="23">
        <v>14</v>
      </c>
      <c r="H37" s="23">
        <v>13</v>
      </c>
      <c r="I37" s="23">
        <v>18</v>
      </c>
      <c r="J37" s="23">
        <v>23</v>
      </c>
      <c r="K37" s="23">
        <v>23</v>
      </c>
      <c r="L37" s="23">
        <v>22</v>
      </c>
      <c r="M37" s="23">
        <v>26</v>
      </c>
      <c r="N37" s="23">
        <f t="shared" si="1"/>
        <v>21.6</v>
      </c>
      <c r="O37" s="23" t="b">
        <v>0</v>
      </c>
      <c r="P37" s="21" t="s">
        <v>19</v>
      </c>
      <c r="Q37" s="21" t="s">
        <v>15</v>
      </c>
    </row>
    <row r="38" spans="1:17" ht="16" x14ac:dyDescent="0.2">
      <c r="A38" s="21" t="s">
        <v>54</v>
      </c>
      <c r="B38" s="22">
        <v>0</v>
      </c>
      <c r="C38" s="21" t="s">
        <v>670</v>
      </c>
      <c r="D38" s="23">
        <v>1</v>
      </c>
      <c r="E38" s="23">
        <v>4</v>
      </c>
      <c r="F38" s="23">
        <v>3</v>
      </c>
      <c r="G38" s="23">
        <v>2</v>
      </c>
      <c r="H38" s="23">
        <v>2</v>
      </c>
      <c r="I38" s="23">
        <v>2</v>
      </c>
      <c r="J38" s="23">
        <v>7</v>
      </c>
      <c r="K38" s="23">
        <v>3</v>
      </c>
      <c r="L38" s="23">
        <v>10</v>
      </c>
      <c r="M38" s="23">
        <v>2</v>
      </c>
      <c r="N38" s="23">
        <f t="shared" si="1"/>
        <v>3.6</v>
      </c>
      <c r="O38" s="23" t="b">
        <v>0</v>
      </c>
      <c r="P38" s="21" t="s">
        <v>14</v>
      </c>
      <c r="Q38" s="21" t="s">
        <v>15</v>
      </c>
    </row>
    <row r="39" spans="1:17" ht="16" x14ac:dyDescent="0.2">
      <c r="A39" s="21" t="s">
        <v>55</v>
      </c>
      <c r="B39" s="22">
        <v>0</v>
      </c>
      <c r="C39" s="21" t="s">
        <v>670</v>
      </c>
      <c r="D39" s="23">
        <v>7</v>
      </c>
      <c r="E39" s="23">
        <v>9</v>
      </c>
      <c r="F39" s="23">
        <v>1</v>
      </c>
      <c r="G39" s="23">
        <v>7</v>
      </c>
      <c r="H39" s="23">
        <v>3</v>
      </c>
      <c r="I39" s="23">
        <v>6</v>
      </c>
      <c r="J39" s="23">
        <v>3</v>
      </c>
      <c r="K39" s="23">
        <v>2</v>
      </c>
      <c r="L39" s="23">
        <v>1</v>
      </c>
      <c r="M39" s="23">
        <v>5</v>
      </c>
      <c r="N39" s="23">
        <f t="shared" si="1"/>
        <v>4.4000000000000004</v>
      </c>
      <c r="O39" s="23" t="b">
        <v>0</v>
      </c>
      <c r="P39" s="21" t="s">
        <v>19</v>
      </c>
      <c r="Q39" s="21" t="s">
        <v>15</v>
      </c>
    </row>
    <row r="40" spans="1:17" ht="16" x14ac:dyDescent="0.2">
      <c r="A40" s="21" t="s">
        <v>56</v>
      </c>
      <c r="B40" s="22">
        <v>0</v>
      </c>
      <c r="C40" s="21" t="s">
        <v>670</v>
      </c>
      <c r="D40" s="23">
        <v>7</v>
      </c>
      <c r="E40" s="23">
        <v>7</v>
      </c>
      <c r="F40" s="23">
        <v>7</v>
      </c>
      <c r="G40" s="23">
        <v>11</v>
      </c>
      <c r="H40" s="23">
        <v>12</v>
      </c>
      <c r="I40" s="23">
        <v>7</v>
      </c>
      <c r="J40" s="23">
        <v>1</v>
      </c>
      <c r="K40" s="23">
        <v>5</v>
      </c>
      <c r="L40" s="23">
        <v>3</v>
      </c>
      <c r="M40" s="23">
        <v>3</v>
      </c>
      <c r="N40" s="23">
        <f t="shared" si="1"/>
        <v>6.3</v>
      </c>
      <c r="O40" s="23" t="b">
        <v>0</v>
      </c>
      <c r="P40" s="21" t="s">
        <v>19</v>
      </c>
      <c r="Q40" s="21" t="s">
        <v>15</v>
      </c>
    </row>
    <row r="41" spans="1:17" ht="16" x14ac:dyDescent="0.2">
      <c r="A41" s="21" t="s">
        <v>57</v>
      </c>
      <c r="B41" s="22">
        <v>0</v>
      </c>
      <c r="C41" s="21" t="s">
        <v>670</v>
      </c>
      <c r="D41" s="23">
        <v>5</v>
      </c>
      <c r="E41" s="23">
        <v>10</v>
      </c>
      <c r="F41" s="23">
        <v>6</v>
      </c>
      <c r="G41" s="23">
        <v>9</v>
      </c>
      <c r="H41" s="23">
        <v>9</v>
      </c>
      <c r="I41" s="23">
        <v>11</v>
      </c>
      <c r="J41" s="23">
        <v>12</v>
      </c>
      <c r="K41" s="23">
        <v>8</v>
      </c>
      <c r="L41" s="23">
        <v>7</v>
      </c>
      <c r="M41" s="23">
        <v>5</v>
      </c>
      <c r="N41" s="23">
        <f t="shared" si="1"/>
        <v>8.1999999999999993</v>
      </c>
      <c r="O41" s="23" t="b">
        <v>0</v>
      </c>
      <c r="P41" s="21" t="s">
        <v>19</v>
      </c>
      <c r="Q41" s="21" t="s">
        <v>15</v>
      </c>
    </row>
    <row r="42" spans="1:17" ht="16" x14ac:dyDescent="0.2">
      <c r="A42" s="21" t="s">
        <v>58</v>
      </c>
      <c r="B42" s="22">
        <v>0</v>
      </c>
      <c r="C42" s="21" t="s">
        <v>670</v>
      </c>
      <c r="D42" s="23">
        <v>26</v>
      </c>
      <c r="E42" s="23">
        <v>50</v>
      </c>
      <c r="F42" s="23">
        <v>42</v>
      </c>
      <c r="G42" s="23">
        <v>38</v>
      </c>
      <c r="H42" s="23">
        <v>52</v>
      </c>
      <c r="I42" s="23">
        <v>32</v>
      </c>
      <c r="J42" s="23">
        <v>53</v>
      </c>
      <c r="K42" s="23">
        <v>16</v>
      </c>
      <c r="L42" s="23">
        <v>36</v>
      </c>
      <c r="M42" s="23">
        <v>39</v>
      </c>
      <c r="N42" s="23">
        <f t="shared" si="1"/>
        <v>38.4</v>
      </c>
      <c r="O42" s="23" t="b">
        <v>0</v>
      </c>
      <c r="P42" s="21" t="s">
        <v>19</v>
      </c>
      <c r="Q42" s="21" t="s">
        <v>15</v>
      </c>
    </row>
    <row r="43" spans="1:17" ht="16" x14ac:dyDescent="0.2">
      <c r="A43" s="21" t="s">
        <v>59</v>
      </c>
      <c r="B43" s="22">
        <v>0</v>
      </c>
      <c r="C43" s="21" t="s">
        <v>670</v>
      </c>
      <c r="D43" s="23">
        <v>4</v>
      </c>
      <c r="E43" s="23">
        <v>7</v>
      </c>
      <c r="F43" s="23">
        <v>9</v>
      </c>
      <c r="G43" s="23">
        <v>7</v>
      </c>
      <c r="H43" s="23">
        <v>4</v>
      </c>
      <c r="I43" s="23">
        <v>0</v>
      </c>
      <c r="J43" s="23">
        <v>6</v>
      </c>
      <c r="K43" s="23">
        <v>5</v>
      </c>
      <c r="L43" s="23">
        <v>13</v>
      </c>
      <c r="M43" s="23">
        <v>8</v>
      </c>
      <c r="N43" s="23">
        <f t="shared" si="1"/>
        <v>6.3</v>
      </c>
      <c r="O43" s="23" t="b">
        <v>0</v>
      </c>
      <c r="P43" s="21" t="s">
        <v>19</v>
      </c>
      <c r="Q43" s="21" t="s">
        <v>15</v>
      </c>
    </row>
    <row r="44" spans="1:17" ht="16" x14ac:dyDescent="0.2">
      <c r="A44" s="21" t="s">
        <v>60</v>
      </c>
      <c r="B44" s="22">
        <v>0</v>
      </c>
      <c r="C44" s="21" t="s">
        <v>670</v>
      </c>
      <c r="D44" s="23">
        <v>0</v>
      </c>
      <c r="E44" s="23">
        <v>0</v>
      </c>
      <c r="F44" s="23">
        <v>2</v>
      </c>
      <c r="G44" s="23">
        <v>5</v>
      </c>
      <c r="H44" s="23">
        <v>3</v>
      </c>
      <c r="I44" s="23">
        <v>1</v>
      </c>
      <c r="J44" s="23">
        <v>7</v>
      </c>
      <c r="K44" s="23">
        <v>2</v>
      </c>
      <c r="L44" s="23">
        <v>6</v>
      </c>
      <c r="M44" s="23">
        <v>6</v>
      </c>
      <c r="N44" s="23">
        <f t="shared" si="1"/>
        <v>3.2</v>
      </c>
      <c r="O44" s="23" t="b">
        <v>0</v>
      </c>
      <c r="P44" s="21" t="s">
        <v>14</v>
      </c>
      <c r="Q44" s="21" t="s">
        <v>15</v>
      </c>
    </row>
    <row r="45" spans="1:17" ht="16" x14ac:dyDescent="0.2">
      <c r="A45" s="21" t="s">
        <v>61</v>
      </c>
      <c r="B45" s="22">
        <v>0</v>
      </c>
      <c r="C45" s="21" t="s">
        <v>670</v>
      </c>
      <c r="D45" s="23">
        <v>3</v>
      </c>
      <c r="E45" s="23">
        <v>6</v>
      </c>
      <c r="F45" s="23">
        <v>3</v>
      </c>
      <c r="G45" s="23">
        <v>4</v>
      </c>
      <c r="H45" s="23">
        <v>0</v>
      </c>
      <c r="I45" s="23">
        <v>2</v>
      </c>
      <c r="J45" s="23">
        <v>1</v>
      </c>
      <c r="K45" s="23">
        <v>0</v>
      </c>
      <c r="L45" s="23">
        <v>1</v>
      </c>
      <c r="M45" s="23">
        <v>2</v>
      </c>
      <c r="N45" s="23">
        <f t="shared" si="1"/>
        <v>2.2000000000000002</v>
      </c>
      <c r="O45" s="23" t="b">
        <v>0</v>
      </c>
      <c r="P45" s="21" t="s">
        <v>19</v>
      </c>
      <c r="Q45" s="21" t="s">
        <v>15</v>
      </c>
    </row>
    <row r="46" spans="1:17" ht="16" x14ac:dyDescent="0.2">
      <c r="A46" s="21" t="s">
        <v>62</v>
      </c>
      <c r="B46" s="22">
        <v>0</v>
      </c>
      <c r="C46" s="21" t="s">
        <v>670</v>
      </c>
      <c r="D46" s="23">
        <v>1</v>
      </c>
      <c r="E46" s="23">
        <v>2</v>
      </c>
      <c r="F46" s="23">
        <v>1</v>
      </c>
      <c r="G46" s="23">
        <v>1</v>
      </c>
      <c r="H46" s="23">
        <v>1</v>
      </c>
      <c r="I46" s="23">
        <v>0</v>
      </c>
      <c r="J46" s="23">
        <v>1</v>
      </c>
      <c r="K46" s="23">
        <v>3</v>
      </c>
      <c r="L46" s="23">
        <v>1</v>
      </c>
      <c r="M46" s="23">
        <v>0</v>
      </c>
      <c r="N46" s="23">
        <f t="shared" si="1"/>
        <v>1.1000000000000001</v>
      </c>
      <c r="O46" s="23" t="b">
        <v>0</v>
      </c>
      <c r="P46" s="21" t="s">
        <v>19</v>
      </c>
      <c r="Q46" s="21" t="s">
        <v>15</v>
      </c>
    </row>
    <row r="47" spans="1:17" ht="16" x14ac:dyDescent="0.2">
      <c r="A47" s="21" t="s">
        <v>63</v>
      </c>
      <c r="B47" s="22">
        <v>0</v>
      </c>
      <c r="C47" s="21" t="s">
        <v>670</v>
      </c>
      <c r="D47" s="23">
        <v>0</v>
      </c>
      <c r="E47" s="23">
        <v>0</v>
      </c>
      <c r="F47" s="23">
        <v>0</v>
      </c>
      <c r="G47" s="23">
        <v>1</v>
      </c>
      <c r="H47" s="23">
        <v>4</v>
      </c>
      <c r="I47" s="23">
        <v>3</v>
      </c>
      <c r="J47" s="23">
        <v>0</v>
      </c>
      <c r="K47" s="23">
        <v>0</v>
      </c>
      <c r="L47" s="23">
        <v>0</v>
      </c>
      <c r="M47" s="23">
        <v>2</v>
      </c>
      <c r="N47" s="23">
        <f t="shared" si="1"/>
        <v>1</v>
      </c>
      <c r="O47" s="23" t="b">
        <v>0</v>
      </c>
      <c r="P47" s="21" t="s">
        <v>19</v>
      </c>
      <c r="Q47" s="21" t="s">
        <v>15</v>
      </c>
    </row>
    <row r="48" spans="1:17" ht="16" x14ac:dyDescent="0.2">
      <c r="A48" s="21" t="s">
        <v>64</v>
      </c>
      <c r="B48" s="22">
        <v>0</v>
      </c>
      <c r="C48" s="21" t="s">
        <v>670</v>
      </c>
      <c r="D48" s="23">
        <v>5</v>
      </c>
      <c r="E48" s="23">
        <v>4</v>
      </c>
      <c r="F48" s="23">
        <v>14</v>
      </c>
      <c r="G48" s="23">
        <v>8</v>
      </c>
      <c r="H48" s="23">
        <v>4</v>
      </c>
      <c r="I48" s="23">
        <v>5</v>
      </c>
      <c r="J48" s="23">
        <v>5</v>
      </c>
      <c r="K48" s="23">
        <v>8</v>
      </c>
      <c r="L48" s="23">
        <v>11</v>
      </c>
      <c r="M48" s="23">
        <v>4</v>
      </c>
      <c r="N48" s="23">
        <f t="shared" si="1"/>
        <v>6.8</v>
      </c>
      <c r="O48" s="23" t="b">
        <v>0</v>
      </c>
      <c r="P48" s="21" t="s">
        <v>19</v>
      </c>
      <c r="Q48" s="21" t="s">
        <v>15</v>
      </c>
    </row>
    <row r="49" spans="1:17" ht="16" x14ac:dyDescent="0.2">
      <c r="A49" s="21" t="s">
        <v>65</v>
      </c>
      <c r="B49" s="22">
        <v>0</v>
      </c>
      <c r="C49" s="21" t="s">
        <v>670</v>
      </c>
      <c r="D49" s="23">
        <v>10</v>
      </c>
      <c r="E49" s="23">
        <v>10</v>
      </c>
      <c r="F49" s="23">
        <v>8</v>
      </c>
      <c r="G49" s="23">
        <v>8</v>
      </c>
      <c r="H49" s="23">
        <v>9</v>
      </c>
      <c r="I49" s="23">
        <v>11</v>
      </c>
      <c r="J49" s="23">
        <v>5</v>
      </c>
      <c r="K49" s="23">
        <v>13</v>
      </c>
      <c r="L49" s="23">
        <v>9</v>
      </c>
      <c r="M49" s="23">
        <v>8</v>
      </c>
      <c r="N49" s="23">
        <f t="shared" si="1"/>
        <v>9.1</v>
      </c>
      <c r="O49" s="23" t="b">
        <v>0</v>
      </c>
      <c r="P49" s="21" t="s">
        <v>19</v>
      </c>
      <c r="Q49" s="21" t="s">
        <v>15</v>
      </c>
    </row>
    <row r="50" spans="1:17" ht="16" x14ac:dyDescent="0.2">
      <c r="A50" s="21" t="s">
        <v>66</v>
      </c>
      <c r="B50" s="22">
        <v>0</v>
      </c>
      <c r="C50" s="21" t="s">
        <v>670</v>
      </c>
      <c r="D50" s="23">
        <v>13</v>
      </c>
      <c r="E50" s="23">
        <v>8</v>
      </c>
      <c r="F50" s="23">
        <v>9</v>
      </c>
      <c r="G50" s="23">
        <v>14</v>
      </c>
      <c r="H50" s="23">
        <v>14</v>
      </c>
      <c r="I50" s="23">
        <v>13</v>
      </c>
      <c r="J50" s="23">
        <v>8</v>
      </c>
      <c r="K50" s="23">
        <v>6</v>
      </c>
      <c r="L50" s="23">
        <v>18</v>
      </c>
      <c r="M50" s="23">
        <v>15</v>
      </c>
      <c r="N50" s="23">
        <f t="shared" si="1"/>
        <v>11.8</v>
      </c>
      <c r="O50" s="23" t="b">
        <v>0</v>
      </c>
      <c r="P50" s="21" t="s">
        <v>14</v>
      </c>
      <c r="Q50" s="21" t="s">
        <v>15</v>
      </c>
    </row>
    <row r="51" spans="1:17" ht="16" x14ac:dyDescent="0.2">
      <c r="A51" s="21" t="s">
        <v>67</v>
      </c>
      <c r="B51" s="22">
        <v>0</v>
      </c>
      <c r="C51" s="21" t="s">
        <v>670</v>
      </c>
      <c r="D51" s="23">
        <v>3</v>
      </c>
      <c r="E51" s="23">
        <v>5</v>
      </c>
      <c r="F51" s="23">
        <v>0</v>
      </c>
      <c r="G51" s="23">
        <v>5</v>
      </c>
      <c r="H51" s="23">
        <v>6</v>
      </c>
      <c r="I51" s="23">
        <v>6</v>
      </c>
      <c r="J51" s="23">
        <v>5</v>
      </c>
      <c r="K51" s="23">
        <v>1</v>
      </c>
      <c r="L51" s="23">
        <v>5</v>
      </c>
      <c r="M51" s="23">
        <v>2</v>
      </c>
      <c r="N51" s="23">
        <f t="shared" si="1"/>
        <v>3.8</v>
      </c>
      <c r="O51" s="23" t="b">
        <v>0</v>
      </c>
      <c r="P51" s="21" t="s">
        <v>19</v>
      </c>
      <c r="Q51" s="21" t="s">
        <v>15</v>
      </c>
    </row>
    <row r="52" spans="1:17" ht="16" x14ac:dyDescent="0.2">
      <c r="A52" s="21" t="s">
        <v>68</v>
      </c>
      <c r="B52" s="22">
        <v>0</v>
      </c>
      <c r="C52" s="21" t="s">
        <v>670</v>
      </c>
      <c r="D52" s="23">
        <v>3</v>
      </c>
      <c r="E52" s="23">
        <v>3</v>
      </c>
      <c r="F52" s="23">
        <v>5</v>
      </c>
      <c r="G52" s="23">
        <v>9</v>
      </c>
      <c r="H52" s="23">
        <v>6</v>
      </c>
      <c r="I52" s="23">
        <v>4</v>
      </c>
      <c r="J52" s="23">
        <v>3</v>
      </c>
      <c r="K52" s="23">
        <v>5</v>
      </c>
      <c r="L52" s="23">
        <v>1</v>
      </c>
      <c r="M52" s="23">
        <v>6</v>
      </c>
      <c r="N52" s="23">
        <f t="shared" si="1"/>
        <v>4.5</v>
      </c>
      <c r="O52" s="23" t="b">
        <v>0</v>
      </c>
      <c r="P52" s="21" t="s">
        <v>19</v>
      </c>
      <c r="Q52" s="21" t="s">
        <v>15</v>
      </c>
    </row>
    <row r="53" spans="1:17" ht="16" x14ac:dyDescent="0.2">
      <c r="A53" s="21" t="s">
        <v>69</v>
      </c>
      <c r="B53" s="22">
        <v>0</v>
      </c>
      <c r="C53" s="21" t="s">
        <v>670</v>
      </c>
      <c r="D53" s="23">
        <v>5</v>
      </c>
      <c r="E53" s="23">
        <v>2</v>
      </c>
      <c r="F53" s="23">
        <v>5</v>
      </c>
      <c r="G53" s="23">
        <v>3</v>
      </c>
      <c r="H53" s="23">
        <v>4</v>
      </c>
      <c r="I53" s="23">
        <v>6</v>
      </c>
      <c r="J53" s="23">
        <v>1</v>
      </c>
      <c r="K53" s="23">
        <v>2</v>
      </c>
      <c r="L53" s="23">
        <v>4</v>
      </c>
      <c r="M53" s="23">
        <v>3</v>
      </c>
      <c r="N53" s="23">
        <f t="shared" si="1"/>
        <v>3.5</v>
      </c>
      <c r="O53" s="23" t="b">
        <v>0</v>
      </c>
      <c r="P53" s="21" t="s">
        <v>19</v>
      </c>
      <c r="Q53" s="21" t="s">
        <v>15</v>
      </c>
    </row>
    <row r="54" spans="1:17" ht="16" x14ac:dyDescent="0.2">
      <c r="A54" s="21" t="s">
        <v>70</v>
      </c>
      <c r="B54" s="22">
        <v>0</v>
      </c>
      <c r="C54" s="21" t="s">
        <v>670</v>
      </c>
      <c r="D54" s="23">
        <v>11</v>
      </c>
      <c r="E54" s="23">
        <v>19</v>
      </c>
      <c r="F54" s="23">
        <v>14</v>
      </c>
      <c r="G54" s="23">
        <v>19</v>
      </c>
      <c r="H54" s="23">
        <v>22</v>
      </c>
      <c r="I54" s="23">
        <v>13</v>
      </c>
      <c r="J54" s="23">
        <v>18</v>
      </c>
      <c r="K54" s="23">
        <v>16</v>
      </c>
      <c r="L54" s="23">
        <v>15</v>
      </c>
      <c r="M54" s="23">
        <v>21</v>
      </c>
      <c r="N54" s="23">
        <f t="shared" si="1"/>
        <v>16.8</v>
      </c>
      <c r="O54" s="23" t="b">
        <v>0</v>
      </c>
      <c r="P54" s="21" t="s">
        <v>19</v>
      </c>
      <c r="Q54" s="21" t="s">
        <v>15</v>
      </c>
    </row>
    <row r="55" spans="1:17" ht="16" x14ac:dyDescent="0.2">
      <c r="A55" s="21" t="s">
        <v>71</v>
      </c>
      <c r="B55" s="22">
        <v>0</v>
      </c>
      <c r="C55" s="21" t="s">
        <v>670</v>
      </c>
      <c r="D55" s="23">
        <v>3</v>
      </c>
      <c r="E55" s="23">
        <v>3</v>
      </c>
      <c r="F55" s="23">
        <v>1</v>
      </c>
      <c r="G55" s="23">
        <v>3</v>
      </c>
      <c r="H55" s="23">
        <v>2</v>
      </c>
      <c r="I55" s="23">
        <v>1</v>
      </c>
      <c r="J55" s="23">
        <v>2</v>
      </c>
      <c r="K55" s="23">
        <v>1</v>
      </c>
      <c r="L55" s="23">
        <v>1</v>
      </c>
      <c r="M55" s="23">
        <v>3</v>
      </c>
      <c r="N55" s="23">
        <f t="shared" si="1"/>
        <v>2</v>
      </c>
      <c r="O55" s="23" t="b">
        <v>0</v>
      </c>
      <c r="P55" s="21" t="s">
        <v>19</v>
      </c>
      <c r="Q55" s="21" t="s">
        <v>15</v>
      </c>
    </row>
    <row r="56" spans="1:17" ht="16" x14ac:dyDescent="0.2">
      <c r="A56" s="21" t="s">
        <v>72</v>
      </c>
      <c r="B56" s="22">
        <v>0</v>
      </c>
      <c r="C56" s="21" t="s">
        <v>670</v>
      </c>
      <c r="D56" s="23">
        <v>1</v>
      </c>
      <c r="E56" s="23">
        <v>9</v>
      </c>
      <c r="F56" s="23">
        <v>1</v>
      </c>
      <c r="G56" s="23">
        <v>0</v>
      </c>
      <c r="H56" s="23">
        <v>0</v>
      </c>
      <c r="I56" s="23">
        <v>0</v>
      </c>
      <c r="J56" s="23">
        <v>4</v>
      </c>
      <c r="K56" s="23">
        <v>3</v>
      </c>
      <c r="L56" s="23">
        <v>3</v>
      </c>
      <c r="M56" s="23">
        <v>1</v>
      </c>
      <c r="N56" s="23">
        <f t="shared" si="1"/>
        <v>2.2000000000000002</v>
      </c>
      <c r="O56" s="23" t="b">
        <v>0</v>
      </c>
      <c r="P56" s="21" t="s">
        <v>14</v>
      </c>
      <c r="Q56" s="21" t="s">
        <v>15</v>
      </c>
    </row>
    <row r="57" spans="1:17" ht="16" x14ac:dyDescent="0.2">
      <c r="A57" s="21" t="s">
        <v>73</v>
      </c>
      <c r="B57" s="22">
        <v>0</v>
      </c>
      <c r="C57" s="21" t="s">
        <v>670</v>
      </c>
      <c r="D57" s="23">
        <v>0</v>
      </c>
      <c r="E57" s="23">
        <v>0</v>
      </c>
      <c r="F57" s="23">
        <v>4</v>
      </c>
      <c r="G57" s="23">
        <v>0</v>
      </c>
      <c r="H57" s="23">
        <v>1</v>
      </c>
      <c r="I57" s="23">
        <v>0</v>
      </c>
      <c r="J57" s="23">
        <v>0</v>
      </c>
      <c r="K57" s="23">
        <v>0</v>
      </c>
      <c r="L57" s="23">
        <v>4</v>
      </c>
      <c r="M57" s="23">
        <v>1</v>
      </c>
      <c r="N57" s="23">
        <f t="shared" si="1"/>
        <v>1</v>
      </c>
      <c r="O57" s="23" t="b">
        <v>0</v>
      </c>
      <c r="P57" s="21" t="s">
        <v>19</v>
      </c>
      <c r="Q57" s="21" t="s">
        <v>15</v>
      </c>
    </row>
    <row r="58" spans="1:17" ht="16" x14ac:dyDescent="0.2">
      <c r="A58" s="21" t="s">
        <v>74</v>
      </c>
      <c r="B58" s="22">
        <v>0</v>
      </c>
      <c r="C58" s="21" t="s">
        <v>670</v>
      </c>
      <c r="D58" s="23">
        <v>3</v>
      </c>
      <c r="E58" s="23">
        <v>5</v>
      </c>
      <c r="F58" s="23">
        <v>3</v>
      </c>
      <c r="G58" s="23">
        <v>0</v>
      </c>
      <c r="H58" s="23">
        <v>2</v>
      </c>
      <c r="I58" s="23">
        <v>1</v>
      </c>
      <c r="J58" s="23">
        <v>2</v>
      </c>
      <c r="K58" s="23">
        <v>6</v>
      </c>
      <c r="L58" s="23">
        <v>1</v>
      </c>
      <c r="M58" s="23">
        <v>2</v>
      </c>
      <c r="N58" s="23">
        <f t="shared" si="1"/>
        <v>2.5</v>
      </c>
      <c r="O58" s="23" t="b">
        <v>0</v>
      </c>
      <c r="P58" s="21" t="s">
        <v>19</v>
      </c>
      <c r="Q58" s="21" t="s">
        <v>15</v>
      </c>
    </row>
    <row r="59" spans="1:17" ht="16" x14ac:dyDescent="0.2">
      <c r="A59" s="21" t="s">
        <v>75</v>
      </c>
      <c r="B59" s="22">
        <v>0</v>
      </c>
      <c r="C59" s="21" t="s">
        <v>670</v>
      </c>
      <c r="D59" s="23">
        <v>2</v>
      </c>
      <c r="E59" s="23">
        <v>2</v>
      </c>
      <c r="F59" s="23">
        <v>1</v>
      </c>
      <c r="G59" s="23">
        <v>0</v>
      </c>
      <c r="H59" s="23">
        <v>1</v>
      </c>
      <c r="I59" s="23">
        <v>2</v>
      </c>
      <c r="J59" s="23">
        <v>1</v>
      </c>
      <c r="K59" s="23">
        <v>1</v>
      </c>
      <c r="L59" s="23">
        <v>2</v>
      </c>
      <c r="M59" s="23">
        <v>3</v>
      </c>
      <c r="N59" s="23">
        <f t="shared" si="1"/>
        <v>1.5</v>
      </c>
      <c r="O59" s="23" t="b">
        <v>0</v>
      </c>
      <c r="P59" s="21" t="s">
        <v>19</v>
      </c>
      <c r="Q59" s="21" t="s">
        <v>15</v>
      </c>
    </row>
    <row r="60" spans="1:17" ht="16" x14ac:dyDescent="0.2">
      <c r="A60" s="21" t="s">
        <v>76</v>
      </c>
      <c r="B60" s="22">
        <v>0</v>
      </c>
      <c r="C60" s="21" t="s">
        <v>670</v>
      </c>
      <c r="D60" s="23">
        <v>1</v>
      </c>
      <c r="E60" s="23">
        <v>1</v>
      </c>
      <c r="F60" s="23">
        <v>2</v>
      </c>
      <c r="G60" s="23">
        <v>0</v>
      </c>
      <c r="H60" s="23">
        <v>0</v>
      </c>
      <c r="I60" s="23">
        <v>2</v>
      </c>
      <c r="J60" s="23">
        <v>3</v>
      </c>
      <c r="K60" s="23">
        <v>2</v>
      </c>
      <c r="L60" s="23">
        <v>2</v>
      </c>
      <c r="M60" s="23">
        <v>2</v>
      </c>
      <c r="N60" s="23">
        <f t="shared" si="1"/>
        <v>1.5</v>
      </c>
      <c r="O60" s="23" t="b">
        <v>0</v>
      </c>
      <c r="P60" s="21" t="s">
        <v>19</v>
      </c>
      <c r="Q60" s="21" t="s">
        <v>15</v>
      </c>
    </row>
    <row r="61" spans="1:17" ht="16" x14ac:dyDescent="0.2">
      <c r="A61" s="21" t="s">
        <v>77</v>
      </c>
      <c r="B61" s="22">
        <v>0</v>
      </c>
      <c r="C61" s="21" t="s">
        <v>670</v>
      </c>
      <c r="D61" s="23">
        <v>3</v>
      </c>
      <c r="E61" s="23">
        <v>3</v>
      </c>
      <c r="F61" s="23">
        <v>1</v>
      </c>
      <c r="G61" s="23">
        <v>2</v>
      </c>
      <c r="H61" s="23">
        <v>1</v>
      </c>
      <c r="I61" s="23">
        <v>2</v>
      </c>
      <c r="J61" s="23">
        <v>4</v>
      </c>
      <c r="K61" s="23">
        <v>0</v>
      </c>
      <c r="L61" s="23">
        <v>2</v>
      </c>
      <c r="M61" s="23">
        <v>1</v>
      </c>
      <c r="N61" s="23">
        <f t="shared" si="1"/>
        <v>1.9</v>
      </c>
      <c r="O61" s="23" t="b">
        <v>0</v>
      </c>
      <c r="P61" s="21" t="s">
        <v>19</v>
      </c>
      <c r="Q61" s="21" t="s">
        <v>15</v>
      </c>
    </row>
    <row r="62" spans="1:17" ht="16" x14ac:dyDescent="0.2">
      <c r="A62" s="21" t="s">
        <v>78</v>
      </c>
      <c r="B62" s="22">
        <v>0</v>
      </c>
      <c r="C62" s="21" t="s">
        <v>670</v>
      </c>
      <c r="D62" s="23">
        <v>13</v>
      </c>
      <c r="E62" s="23">
        <v>19</v>
      </c>
      <c r="F62" s="23">
        <v>30</v>
      </c>
      <c r="G62" s="23">
        <v>16</v>
      </c>
      <c r="H62" s="23">
        <v>45</v>
      </c>
      <c r="I62" s="23">
        <v>33</v>
      </c>
      <c r="J62" s="23">
        <v>49</v>
      </c>
      <c r="K62" s="23">
        <v>30</v>
      </c>
      <c r="L62" s="23">
        <v>46</v>
      </c>
      <c r="M62" s="23">
        <v>38</v>
      </c>
      <c r="N62" s="23">
        <f t="shared" si="1"/>
        <v>31.9</v>
      </c>
      <c r="O62" s="23" t="b">
        <v>0</v>
      </c>
      <c r="P62" s="21" t="s">
        <v>14</v>
      </c>
      <c r="Q62" s="21" t="s">
        <v>15</v>
      </c>
    </row>
    <row r="63" spans="1:17" ht="16" x14ac:dyDescent="0.2">
      <c r="A63" s="21" t="s">
        <v>80</v>
      </c>
      <c r="B63" s="22">
        <v>0</v>
      </c>
      <c r="C63" s="21" t="s">
        <v>670</v>
      </c>
      <c r="D63" s="23">
        <v>19</v>
      </c>
      <c r="E63" s="23">
        <v>8</v>
      </c>
      <c r="F63" s="23">
        <v>41</v>
      </c>
      <c r="G63" s="23">
        <v>27</v>
      </c>
      <c r="H63" s="23">
        <v>31</v>
      </c>
      <c r="I63" s="23">
        <v>30</v>
      </c>
      <c r="J63" s="23">
        <v>19</v>
      </c>
      <c r="K63" s="23">
        <v>45</v>
      </c>
      <c r="L63" s="23">
        <v>52</v>
      </c>
      <c r="M63" s="23">
        <v>28</v>
      </c>
      <c r="N63" s="23">
        <f t="shared" si="1"/>
        <v>30</v>
      </c>
      <c r="O63" s="23" t="b">
        <v>0</v>
      </c>
      <c r="P63" s="21" t="s">
        <v>19</v>
      </c>
      <c r="Q63" s="21" t="s">
        <v>15</v>
      </c>
    </row>
    <row r="64" spans="1:17" ht="16" x14ac:dyDescent="0.2">
      <c r="A64" s="21" t="s">
        <v>82</v>
      </c>
      <c r="B64" s="22">
        <v>0</v>
      </c>
      <c r="C64" s="21" t="s">
        <v>670</v>
      </c>
      <c r="D64" s="23">
        <v>39</v>
      </c>
      <c r="E64" s="23">
        <v>41</v>
      </c>
      <c r="F64" s="23">
        <v>28</v>
      </c>
      <c r="G64" s="23">
        <v>22</v>
      </c>
      <c r="H64" s="23">
        <v>21</v>
      </c>
      <c r="I64" s="23">
        <v>22</v>
      </c>
      <c r="J64" s="23">
        <v>26</v>
      </c>
      <c r="K64" s="23">
        <v>18</v>
      </c>
      <c r="L64" s="23">
        <v>22</v>
      </c>
      <c r="M64" s="23">
        <v>27</v>
      </c>
      <c r="N64" s="23">
        <f t="shared" si="1"/>
        <v>26.6</v>
      </c>
      <c r="O64" s="23" t="b">
        <v>0</v>
      </c>
      <c r="P64" s="21" t="s">
        <v>19</v>
      </c>
      <c r="Q64" s="21" t="s">
        <v>15</v>
      </c>
    </row>
    <row r="65" spans="1:17" ht="16" x14ac:dyDescent="0.2">
      <c r="A65" s="21" t="s">
        <v>83</v>
      </c>
      <c r="B65" s="22">
        <v>0</v>
      </c>
      <c r="C65" s="21" t="s">
        <v>670</v>
      </c>
      <c r="D65" s="23">
        <v>16</v>
      </c>
      <c r="E65" s="23">
        <v>17</v>
      </c>
      <c r="F65" s="23">
        <v>21</v>
      </c>
      <c r="G65" s="23">
        <v>15</v>
      </c>
      <c r="H65" s="23">
        <v>12</v>
      </c>
      <c r="I65" s="23">
        <v>16</v>
      </c>
      <c r="J65" s="23">
        <v>23</v>
      </c>
      <c r="K65" s="23">
        <v>17</v>
      </c>
      <c r="L65" s="23">
        <v>20</v>
      </c>
      <c r="M65" s="23">
        <v>15</v>
      </c>
      <c r="N65" s="23">
        <f t="shared" si="1"/>
        <v>17.2</v>
      </c>
      <c r="O65" s="23" t="b">
        <v>0</v>
      </c>
      <c r="P65" s="21" t="s">
        <v>19</v>
      </c>
      <c r="Q65" s="21" t="s">
        <v>15</v>
      </c>
    </row>
    <row r="66" spans="1:17" ht="16" x14ac:dyDescent="0.2">
      <c r="A66" s="21" t="s">
        <v>84</v>
      </c>
      <c r="B66" s="22">
        <v>0</v>
      </c>
      <c r="C66" s="21" t="s">
        <v>670</v>
      </c>
      <c r="D66" s="23">
        <v>36</v>
      </c>
      <c r="E66" s="23">
        <v>60</v>
      </c>
      <c r="F66" s="23">
        <v>58</v>
      </c>
      <c r="G66" s="23">
        <v>57</v>
      </c>
      <c r="H66" s="23">
        <v>33</v>
      </c>
      <c r="I66" s="23">
        <v>61</v>
      </c>
      <c r="J66" s="23">
        <v>62</v>
      </c>
      <c r="K66" s="23">
        <v>43</v>
      </c>
      <c r="L66" s="23">
        <v>44</v>
      </c>
      <c r="M66" s="23">
        <v>70</v>
      </c>
      <c r="N66" s="23">
        <f t="shared" si="1"/>
        <v>52.4</v>
      </c>
      <c r="O66" s="23" t="b">
        <v>0</v>
      </c>
      <c r="P66" s="21" t="s">
        <v>19</v>
      </c>
      <c r="Q66" s="21" t="s">
        <v>15</v>
      </c>
    </row>
    <row r="67" spans="1:17" ht="16" x14ac:dyDescent="0.2">
      <c r="A67" s="21" t="s">
        <v>86</v>
      </c>
      <c r="B67" s="22">
        <v>0</v>
      </c>
      <c r="C67" s="21" t="s">
        <v>670</v>
      </c>
      <c r="D67" s="23">
        <v>45</v>
      </c>
      <c r="E67" s="23">
        <v>48</v>
      </c>
      <c r="F67" s="23">
        <v>42</v>
      </c>
      <c r="G67" s="23">
        <v>34</v>
      </c>
      <c r="H67" s="23">
        <v>44</v>
      </c>
      <c r="I67" s="23">
        <v>31</v>
      </c>
      <c r="J67" s="23">
        <v>44</v>
      </c>
      <c r="K67" s="23">
        <v>46</v>
      </c>
      <c r="L67" s="23">
        <v>46</v>
      </c>
      <c r="M67" s="23">
        <v>42</v>
      </c>
      <c r="N67" s="23">
        <f t="shared" si="1"/>
        <v>42.2</v>
      </c>
      <c r="O67" s="23" t="b">
        <v>0</v>
      </c>
      <c r="P67" s="21" t="s">
        <v>19</v>
      </c>
      <c r="Q67" s="21" t="s">
        <v>15</v>
      </c>
    </row>
    <row r="68" spans="1:17" ht="16" x14ac:dyDescent="0.2">
      <c r="A68" s="21" t="s">
        <v>87</v>
      </c>
      <c r="B68" s="22">
        <v>0</v>
      </c>
      <c r="C68" s="21" t="s">
        <v>670</v>
      </c>
      <c r="D68" s="23">
        <v>12</v>
      </c>
      <c r="E68" s="23">
        <v>19</v>
      </c>
      <c r="F68" s="23">
        <v>8</v>
      </c>
      <c r="G68" s="23">
        <v>23</v>
      </c>
      <c r="H68" s="23">
        <v>15</v>
      </c>
      <c r="I68" s="23">
        <v>14</v>
      </c>
      <c r="J68" s="23">
        <v>17</v>
      </c>
      <c r="K68" s="23">
        <v>13</v>
      </c>
      <c r="L68" s="23">
        <v>32</v>
      </c>
      <c r="M68" s="23">
        <v>23</v>
      </c>
      <c r="N68" s="23">
        <f t="shared" si="1"/>
        <v>17.600000000000001</v>
      </c>
      <c r="O68" s="23" t="b">
        <v>0</v>
      </c>
      <c r="P68" s="21" t="s">
        <v>14</v>
      </c>
      <c r="Q68" s="21" t="s">
        <v>15</v>
      </c>
    </row>
    <row r="69" spans="1:17" ht="16" x14ac:dyDescent="0.2">
      <c r="A69" s="21" t="s">
        <v>88</v>
      </c>
      <c r="B69" s="22">
        <v>0</v>
      </c>
      <c r="C69" s="21" t="s">
        <v>670</v>
      </c>
      <c r="D69" s="23">
        <v>7</v>
      </c>
      <c r="E69" s="23">
        <v>11</v>
      </c>
      <c r="F69" s="23">
        <v>10</v>
      </c>
      <c r="G69" s="23">
        <v>9</v>
      </c>
      <c r="H69" s="23">
        <v>11</v>
      </c>
      <c r="I69" s="23">
        <v>10</v>
      </c>
      <c r="J69" s="23">
        <v>2</v>
      </c>
      <c r="K69" s="23">
        <v>13</v>
      </c>
      <c r="L69" s="23">
        <v>9</v>
      </c>
      <c r="M69" s="23">
        <v>10</v>
      </c>
      <c r="N69" s="23">
        <f t="shared" si="1"/>
        <v>9.1999999999999993</v>
      </c>
      <c r="O69" s="23" t="b">
        <v>0</v>
      </c>
      <c r="P69" s="21" t="s">
        <v>457</v>
      </c>
      <c r="Q69" s="21" t="s">
        <v>15</v>
      </c>
    </row>
    <row r="70" spans="1:17" ht="16" x14ac:dyDescent="0.2">
      <c r="A70" s="21" t="s">
        <v>89</v>
      </c>
      <c r="B70" s="22">
        <v>0</v>
      </c>
      <c r="C70" s="21" t="s">
        <v>670</v>
      </c>
      <c r="D70" s="23">
        <v>11</v>
      </c>
      <c r="E70" s="23">
        <v>10</v>
      </c>
      <c r="F70" s="23">
        <v>7</v>
      </c>
      <c r="G70" s="23">
        <v>11</v>
      </c>
      <c r="H70" s="23">
        <v>7</v>
      </c>
      <c r="I70" s="23">
        <v>7</v>
      </c>
      <c r="J70" s="23">
        <v>15</v>
      </c>
      <c r="K70" s="23">
        <v>1</v>
      </c>
      <c r="L70" s="23">
        <v>8</v>
      </c>
      <c r="M70" s="23">
        <v>6</v>
      </c>
      <c r="N70" s="23">
        <f t="shared" si="1"/>
        <v>8.3000000000000007</v>
      </c>
      <c r="O70" s="23" t="b">
        <v>0</v>
      </c>
      <c r="P70" s="21" t="s">
        <v>17</v>
      </c>
      <c r="Q70" s="21" t="s">
        <v>15</v>
      </c>
    </row>
    <row r="71" spans="1:17" ht="16" x14ac:dyDescent="0.2">
      <c r="A71" s="21" t="s">
        <v>90</v>
      </c>
      <c r="B71" s="22">
        <v>0</v>
      </c>
      <c r="C71" s="21" t="s">
        <v>670</v>
      </c>
      <c r="D71" s="23">
        <v>10</v>
      </c>
      <c r="E71" s="23">
        <v>21</v>
      </c>
      <c r="F71" s="23">
        <v>11</v>
      </c>
      <c r="G71" s="23">
        <v>16</v>
      </c>
      <c r="H71" s="23">
        <v>20</v>
      </c>
      <c r="I71" s="23">
        <v>20</v>
      </c>
      <c r="J71" s="23">
        <v>22</v>
      </c>
      <c r="K71" s="23">
        <v>30</v>
      </c>
      <c r="L71" s="23">
        <v>14</v>
      </c>
      <c r="M71" s="23">
        <v>19</v>
      </c>
      <c r="N71" s="23">
        <f t="shared" si="1"/>
        <v>18.3</v>
      </c>
      <c r="O71" s="23" t="b">
        <v>0</v>
      </c>
      <c r="P71" s="21" t="s">
        <v>19</v>
      </c>
      <c r="Q71" s="21" t="s">
        <v>15</v>
      </c>
    </row>
    <row r="72" spans="1:17" ht="16" x14ac:dyDescent="0.2">
      <c r="A72" s="21" t="s">
        <v>91</v>
      </c>
      <c r="B72" s="22">
        <v>0</v>
      </c>
      <c r="C72" s="21" t="s">
        <v>670</v>
      </c>
      <c r="D72" s="23">
        <v>13</v>
      </c>
      <c r="E72" s="23">
        <v>14</v>
      </c>
      <c r="F72" s="23">
        <v>8</v>
      </c>
      <c r="G72" s="23">
        <v>9</v>
      </c>
      <c r="H72" s="23">
        <v>3</v>
      </c>
      <c r="I72" s="23">
        <v>5</v>
      </c>
      <c r="J72" s="23">
        <v>6</v>
      </c>
      <c r="K72" s="23">
        <v>7</v>
      </c>
      <c r="L72" s="23">
        <v>5</v>
      </c>
      <c r="M72" s="23">
        <v>8</v>
      </c>
      <c r="N72" s="23">
        <f t="shared" si="1"/>
        <v>7.8</v>
      </c>
      <c r="O72" s="23" t="b">
        <v>0</v>
      </c>
      <c r="P72" s="21" t="s">
        <v>19</v>
      </c>
      <c r="Q72" s="21" t="s">
        <v>15</v>
      </c>
    </row>
    <row r="73" spans="1:17" ht="16" x14ac:dyDescent="0.2">
      <c r="A73" s="21" t="s">
        <v>92</v>
      </c>
      <c r="B73" s="22">
        <v>0</v>
      </c>
      <c r="C73" s="21" t="s">
        <v>670</v>
      </c>
      <c r="D73" s="23">
        <v>10</v>
      </c>
      <c r="E73" s="23">
        <v>9</v>
      </c>
      <c r="F73" s="23">
        <v>10</v>
      </c>
      <c r="G73" s="23">
        <v>6</v>
      </c>
      <c r="H73" s="23">
        <v>4</v>
      </c>
      <c r="I73" s="23">
        <v>8</v>
      </c>
      <c r="J73" s="23">
        <v>16</v>
      </c>
      <c r="K73" s="23">
        <v>7</v>
      </c>
      <c r="L73" s="23">
        <v>12</v>
      </c>
      <c r="M73" s="23">
        <v>11</v>
      </c>
      <c r="N73" s="23">
        <f t="shared" si="1"/>
        <v>9.3000000000000007</v>
      </c>
      <c r="O73" s="23" t="b">
        <v>0</v>
      </c>
      <c r="P73" s="21" t="s">
        <v>19</v>
      </c>
      <c r="Q73" s="21" t="s">
        <v>15</v>
      </c>
    </row>
    <row r="74" spans="1:17" ht="16" x14ac:dyDescent="0.2">
      <c r="A74" s="21" t="s">
        <v>93</v>
      </c>
      <c r="B74" s="22">
        <v>0</v>
      </c>
      <c r="C74" s="21" t="s">
        <v>670</v>
      </c>
      <c r="D74" s="23">
        <v>3</v>
      </c>
      <c r="E74" s="23">
        <v>6</v>
      </c>
      <c r="F74" s="23">
        <v>8</v>
      </c>
      <c r="G74" s="23">
        <v>6</v>
      </c>
      <c r="H74" s="23">
        <v>9</v>
      </c>
      <c r="I74" s="23">
        <v>3</v>
      </c>
      <c r="J74" s="23">
        <v>5</v>
      </c>
      <c r="K74" s="23">
        <v>4</v>
      </c>
      <c r="L74" s="23">
        <v>2</v>
      </c>
      <c r="M74" s="23">
        <v>2</v>
      </c>
      <c r="N74" s="23">
        <f t="shared" si="1"/>
        <v>4.8</v>
      </c>
      <c r="O74" s="23" t="b">
        <v>0</v>
      </c>
      <c r="P74" s="21" t="s">
        <v>14</v>
      </c>
      <c r="Q74" s="21" t="s">
        <v>15</v>
      </c>
    </row>
    <row r="75" spans="1:17" ht="16" x14ac:dyDescent="0.2">
      <c r="A75" s="21" t="s">
        <v>94</v>
      </c>
      <c r="B75" s="22">
        <v>0</v>
      </c>
      <c r="C75" s="21" t="s">
        <v>670</v>
      </c>
      <c r="D75" s="23">
        <v>2</v>
      </c>
      <c r="E75" s="23">
        <v>1</v>
      </c>
      <c r="F75" s="23">
        <v>0</v>
      </c>
      <c r="G75" s="23">
        <v>1</v>
      </c>
      <c r="H75" s="23">
        <v>1</v>
      </c>
      <c r="I75" s="23">
        <v>2</v>
      </c>
      <c r="J75" s="23">
        <v>1</v>
      </c>
      <c r="K75" s="23">
        <v>3</v>
      </c>
      <c r="L75" s="23">
        <v>0</v>
      </c>
      <c r="M75" s="23">
        <v>2</v>
      </c>
      <c r="N75" s="23">
        <f t="shared" si="1"/>
        <v>1.3</v>
      </c>
      <c r="O75" s="23" t="b">
        <v>0</v>
      </c>
      <c r="P75" s="21" t="s">
        <v>457</v>
      </c>
      <c r="Q75" s="21" t="s">
        <v>15</v>
      </c>
    </row>
    <row r="76" spans="1:17" ht="16" x14ac:dyDescent="0.2">
      <c r="A76" s="21" t="s">
        <v>95</v>
      </c>
      <c r="B76" s="22">
        <v>0</v>
      </c>
      <c r="C76" s="21" t="s">
        <v>670</v>
      </c>
      <c r="D76" s="23">
        <v>1</v>
      </c>
      <c r="E76" s="23">
        <v>1</v>
      </c>
      <c r="F76" s="23">
        <v>0</v>
      </c>
      <c r="G76" s="23">
        <v>0</v>
      </c>
      <c r="H76" s="23">
        <v>0</v>
      </c>
      <c r="I76" s="23">
        <v>0</v>
      </c>
      <c r="J76" s="23">
        <v>0</v>
      </c>
      <c r="K76" s="23">
        <v>1</v>
      </c>
      <c r="L76" s="23">
        <v>0</v>
      </c>
      <c r="M76" s="23">
        <v>0</v>
      </c>
      <c r="N76" s="23">
        <f t="shared" ref="N76:N139" si="2">AVERAGE(D76:M76)</f>
        <v>0.3</v>
      </c>
      <c r="O76" s="23" t="b">
        <v>0</v>
      </c>
      <c r="P76" s="21" t="s">
        <v>17</v>
      </c>
      <c r="Q76" s="21" t="s">
        <v>15</v>
      </c>
    </row>
    <row r="77" spans="1:17" ht="16" x14ac:dyDescent="0.2">
      <c r="A77" s="21" t="s">
        <v>96</v>
      </c>
      <c r="B77" s="22">
        <v>0</v>
      </c>
      <c r="C77" s="21" t="s">
        <v>670</v>
      </c>
      <c r="D77" s="23">
        <v>0</v>
      </c>
      <c r="E77" s="23">
        <v>1</v>
      </c>
      <c r="F77" s="23">
        <v>1</v>
      </c>
      <c r="G77" s="23">
        <v>0</v>
      </c>
      <c r="H77" s="23">
        <v>0</v>
      </c>
      <c r="I77" s="23">
        <v>0</v>
      </c>
      <c r="J77" s="23">
        <v>0</v>
      </c>
      <c r="K77" s="23">
        <v>0</v>
      </c>
      <c r="L77" s="23">
        <v>1</v>
      </c>
      <c r="M77" s="23">
        <v>0</v>
      </c>
      <c r="N77" s="23">
        <f t="shared" si="2"/>
        <v>0.3</v>
      </c>
      <c r="O77" s="23" t="b">
        <v>0</v>
      </c>
      <c r="P77" s="21" t="s">
        <v>19</v>
      </c>
      <c r="Q77" s="21" t="s">
        <v>15</v>
      </c>
    </row>
    <row r="78" spans="1:17" ht="16" x14ac:dyDescent="0.2">
      <c r="A78" s="21" t="s">
        <v>97</v>
      </c>
      <c r="B78" s="22">
        <v>0</v>
      </c>
      <c r="C78" s="21" t="s">
        <v>670</v>
      </c>
      <c r="D78" s="23">
        <v>1</v>
      </c>
      <c r="E78" s="23">
        <v>0</v>
      </c>
      <c r="F78" s="23">
        <v>1</v>
      </c>
      <c r="G78" s="23">
        <v>2</v>
      </c>
      <c r="H78" s="23">
        <v>1</v>
      </c>
      <c r="I78" s="23">
        <v>0</v>
      </c>
      <c r="J78" s="23">
        <v>2</v>
      </c>
      <c r="K78" s="23">
        <v>0</v>
      </c>
      <c r="L78" s="23">
        <v>1</v>
      </c>
      <c r="M78" s="23">
        <v>0</v>
      </c>
      <c r="N78" s="23">
        <f t="shared" si="2"/>
        <v>0.8</v>
      </c>
      <c r="O78" s="23" t="b">
        <v>0</v>
      </c>
      <c r="P78" s="21" t="s">
        <v>19</v>
      </c>
      <c r="Q78" s="21" t="s">
        <v>15</v>
      </c>
    </row>
    <row r="79" spans="1:17" ht="16" x14ac:dyDescent="0.2">
      <c r="A79" s="21" t="s">
        <v>98</v>
      </c>
      <c r="B79" s="22">
        <v>0</v>
      </c>
      <c r="C79" s="21" t="s">
        <v>670</v>
      </c>
      <c r="D79" s="23">
        <v>0</v>
      </c>
      <c r="E79" s="23">
        <v>1</v>
      </c>
      <c r="F79" s="23">
        <v>1</v>
      </c>
      <c r="G79" s="23">
        <v>4</v>
      </c>
      <c r="H79" s="23">
        <v>1</v>
      </c>
      <c r="I79" s="23">
        <v>2</v>
      </c>
      <c r="J79" s="23">
        <v>0</v>
      </c>
      <c r="K79" s="23">
        <v>1</v>
      </c>
      <c r="L79" s="23">
        <v>3</v>
      </c>
      <c r="M79" s="23">
        <v>2</v>
      </c>
      <c r="N79" s="23">
        <f t="shared" si="2"/>
        <v>1.5</v>
      </c>
      <c r="O79" s="23" t="b">
        <v>0</v>
      </c>
      <c r="P79" s="21" t="s">
        <v>19</v>
      </c>
      <c r="Q79" s="21" t="s">
        <v>15</v>
      </c>
    </row>
    <row r="80" spans="1:17" ht="16" x14ac:dyDescent="0.2">
      <c r="A80" s="21" t="s">
        <v>99</v>
      </c>
      <c r="B80" s="22">
        <v>0</v>
      </c>
      <c r="C80" s="21" t="s">
        <v>670</v>
      </c>
      <c r="D80" s="23">
        <v>10</v>
      </c>
      <c r="E80" s="23">
        <v>10</v>
      </c>
      <c r="F80" s="23">
        <v>13</v>
      </c>
      <c r="G80" s="23">
        <v>10</v>
      </c>
      <c r="H80" s="23">
        <v>18</v>
      </c>
      <c r="I80" s="23">
        <v>10</v>
      </c>
      <c r="J80" s="23">
        <v>8</v>
      </c>
      <c r="K80" s="23">
        <v>9</v>
      </c>
      <c r="L80" s="23">
        <v>9</v>
      </c>
      <c r="M80" s="23">
        <v>8</v>
      </c>
      <c r="N80" s="23">
        <f t="shared" si="2"/>
        <v>10.5</v>
      </c>
      <c r="O80" s="23" t="b">
        <v>0</v>
      </c>
      <c r="P80" s="21" t="s">
        <v>14</v>
      </c>
      <c r="Q80" s="21" t="s">
        <v>15</v>
      </c>
    </row>
    <row r="81" spans="1:17" ht="16" x14ac:dyDescent="0.2">
      <c r="A81" s="21" t="s">
        <v>100</v>
      </c>
      <c r="B81" s="22">
        <v>0</v>
      </c>
      <c r="C81" s="21" t="s">
        <v>670</v>
      </c>
      <c r="D81" s="23">
        <v>6</v>
      </c>
      <c r="E81" s="23">
        <v>2</v>
      </c>
      <c r="F81" s="23">
        <v>1</v>
      </c>
      <c r="G81" s="23">
        <v>4</v>
      </c>
      <c r="H81" s="23">
        <v>5</v>
      </c>
      <c r="I81" s="23">
        <v>9</v>
      </c>
      <c r="J81" s="23">
        <v>6</v>
      </c>
      <c r="K81" s="23">
        <v>7</v>
      </c>
      <c r="L81" s="23">
        <v>2</v>
      </c>
      <c r="M81" s="23">
        <v>8</v>
      </c>
      <c r="N81" s="23">
        <f t="shared" si="2"/>
        <v>5</v>
      </c>
      <c r="O81" s="23" t="b">
        <v>0</v>
      </c>
      <c r="P81" s="21" t="s">
        <v>19</v>
      </c>
      <c r="Q81" s="21" t="s">
        <v>15</v>
      </c>
    </row>
    <row r="82" spans="1:17" ht="16" x14ac:dyDescent="0.2">
      <c r="A82" s="21" t="s">
        <v>101</v>
      </c>
      <c r="B82" s="22">
        <v>0</v>
      </c>
      <c r="C82" s="21" t="s">
        <v>670</v>
      </c>
      <c r="D82" s="23">
        <v>1</v>
      </c>
      <c r="E82" s="23">
        <v>2</v>
      </c>
      <c r="F82" s="23">
        <v>2</v>
      </c>
      <c r="G82" s="23">
        <v>2</v>
      </c>
      <c r="H82" s="23">
        <v>1</v>
      </c>
      <c r="I82" s="23">
        <v>4</v>
      </c>
      <c r="J82" s="23">
        <v>3</v>
      </c>
      <c r="K82" s="23">
        <v>4</v>
      </c>
      <c r="L82" s="23">
        <v>3</v>
      </c>
      <c r="M82" s="23">
        <v>7</v>
      </c>
      <c r="N82" s="23">
        <f t="shared" si="2"/>
        <v>2.9</v>
      </c>
      <c r="O82" s="23" t="b">
        <v>0</v>
      </c>
      <c r="P82" s="21" t="s">
        <v>19</v>
      </c>
      <c r="Q82" s="21" t="s">
        <v>15</v>
      </c>
    </row>
    <row r="83" spans="1:17" ht="16" x14ac:dyDescent="0.2">
      <c r="A83" s="21" t="s">
        <v>102</v>
      </c>
      <c r="B83" s="22">
        <v>0</v>
      </c>
      <c r="C83" s="21" t="s">
        <v>670</v>
      </c>
      <c r="D83" s="23">
        <v>15</v>
      </c>
      <c r="E83" s="23">
        <v>8</v>
      </c>
      <c r="F83" s="23">
        <v>7</v>
      </c>
      <c r="G83" s="23">
        <v>10</v>
      </c>
      <c r="H83" s="23">
        <v>9</v>
      </c>
      <c r="I83" s="23">
        <v>6</v>
      </c>
      <c r="J83" s="23">
        <v>12</v>
      </c>
      <c r="K83" s="23">
        <v>6</v>
      </c>
      <c r="L83" s="23">
        <v>7</v>
      </c>
      <c r="M83" s="23">
        <v>12</v>
      </c>
      <c r="N83" s="23">
        <f t="shared" si="2"/>
        <v>9.1999999999999993</v>
      </c>
      <c r="O83" s="23" t="b">
        <v>0</v>
      </c>
      <c r="P83" s="21" t="s">
        <v>19</v>
      </c>
      <c r="Q83" s="21" t="s">
        <v>15</v>
      </c>
    </row>
    <row r="84" spans="1:17" ht="16" x14ac:dyDescent="0.2">
      <c r="A84" s="21" t="s">
        <v>103</v>
      </c>
      <c r="B84" s="22">
        <v>0</v>
      </c>
      <c r="C84" s="21" t="s">
        <v>670</v>
      </c>
      <c r="D84" s="23">
        <v>2</v>
      </c>
      <c r="E84" s="23">
        <v>7</v>
      </c>
      <c r="F84" s="23">
        <v>12</v>
      </c>
      <c r="G84" s="23">
        <v>6</v>
      </c>
      <c r="H84" s="23">
        <v>4</v>
      </c>
      <c r="I84" s="23">
        <v>4</v>
      </c>
      <c r="J84" s="23">
        <v>4</v>
      </c>
      <c r="K84" s="23">
        <v>2</v>
      </c>
      <c r="L84" s="23">
        <v>5</v>
      </c>
      <c r="M84" s="23">
        <v>2</v>
      </c>
      <c r="N84" s="23">
        <f t="shared" si="2"/>
        <v>4.8</v>
      </c>
      <c r="O84" s="23" t="b">
        <v>0</v>
      </c>
      <c r="P84" s="21" t="s">
        <v>19</v>
      </c>
      <c r="Q84" s="21" t="s">
        <v>15</v>
      </c>
    </row>
    <row r="85" spans="1:17" ht="16" x14ac:dyDescent="0.2">
      <c r="A85" s="21" t="s">
        <v>104</v>
      </c>
      <c r="B85" s="22">
        <v>0</v>
      </c>
      <c r="C85" s="21" t="s">
        <v>670</v>
      </c>
      <c r="D85" s="23">
        <v>0</v>
      </c>
      <c r="E85" s="23">
        <v>2</v>
      </c>
      <c r="F85" s="23">
        <v>3</v>
      </c>
      <c r="G85" s="23">
        <v>3</v>
      </c>
      <c r="H85" s="23">
        <v>4</v>
      </c>
      <c r="I85" s="23">
        <v>2</v>
      </c>
      <c r="J85" s="23">
        <v>0</v>
      </c>
      <c r="K85" s="23">
        <v>4</v>
      </c>
      <c r="L85" s="23">
        <v>2</v>
      </c>
      <c r="M85" s="23">
        <v>5</v>
      </c>
      <c r="N85" s="23">
        <f t="shared" si="2"/>
        <v>2.5</v>
      </c>
      <c r="O85" s="23" t="b">
        <v>0</v>
      </c>
      <c r="P85" s="21" t="s">
        <v>19</v>
      </c>
      <c r="Q85" s="21" t="s">
        <v>15</v>
      </c>
    </row>
    <row r="86" spans="1:17" ht="16" x14ac:dyDescent="0.2">
      <c r="A86" s="21" t="s">
        <v>105</v>
      </c>
      <c r="B86" s="22">
        <v>0</v>
      </c>
      <c r="C86" s="21" t="s">
        <v>670</v>
      </c>
      <c r="D86" s="23">
        <v>8</v>
      </c>
      <c r="E86" s="23">
        <v>7</v>
      </c>
      <c r="F86" s="23">
        <v>9</v>
      </c>
      <c r="G86" s="23">
        <v>3</v>
      </c>
      <c r="H86" s="23">
        <v>19</v>
      </c>
      <c r="I86" s="23">
        <v>18</v>
      </c>
      <c r="J86" s="23">
        <v>12</v>
      </c>
      <c r="K86" s="23">
        <v>15</v>
      </c>
      <c r="L86" s="23">
        <v>15</v>
      </c>
      <c r="M86" s="23">
        <v>15</v>
      </c>
      <c r="N86" s="23">
        <f t="shared" si="2"/>
        <v>12.1</v>
      </c>
      <c r="O86" s="23" t="b">
        <v>0</v>
      </c>
      <c r="P86" s="21" t="s">
        <v>14</v>
      </c>
      <c r="Q86" s="21" t="s">
        <v>15</v>
      </c>
    </row>
    <row r="87" spans="1:17" ht="16" x14ac:dyDescent="0.2">
      <c r="A87" s="21" t="s">
        <v>106</v>
      </c>
      <c r="B87" s="22">
        <v>0</v>
      </c>
      <c r="C87" s="21" t="s">
        <v>670</v>
      </c>
      <c r="D87" s="23">
        <v>7</v>
      </c>
      <c r="E87" s="23">
        <v>6</v>
      </c>
      <c r="F87" s="23">
        <v>4</v>
      </c>
      <c r="G87" s="23">
        <v>8</v>
      </c>
      <c r="H87" s="23">
        <v>11</v>
      </c>
      <c r="I87" s="23">
        <v>5</v>
      </c>
      <c r="J87" s="23">
        <v>3</v>
      </c>
      <c r="K87" s="23">
        <v>7</v>
      </c>
      <c r="L87" s="23">
        <v>6</v>
      </c>
      <c r="M87" s="23">
        <v>6</v>
      </c>
      <c r="N87" s="23">
        <f t="shared" si="2"/>
        <v>6.3</v>
      </c>
      <c r="O87" s="23" t="b">
        <v>0</v>
      </c>
      <c r="P87" s="21" t="s">
        <v>19</v>
      </c>
      <c r="Q87" s="21" t="s">
        <v>15</v>
      </c>
    </row>
    <row r="88" spans="1:17" ht="16" x14ac:dyDescent="0.2">
      <c r="A88" s="21" t="s">
        <v>107</v>
      </c>
      <c r="B88" s="22">
        <v>0</v>
      </c>
      <c r="C88" s="21" t="s">
        <v>670</v>
      </c>
      <c r="D88" s="23">
        <v>6</v>
      </c>
      <c r="E88" s="23">
        <v>5</v>
      </c>
      <c r="F88" s="23">
        <v>5</v>
      </c>
      <c r="G88" s="23">
        <v>9</v>
      </c>
      <c r="H88" s="23">
        <v>7</v>
      </c>
      <c r="I88" s="23">
        <v>5</v>
      </c>
      <c r="J88" s="23">
        <v>8</v>
      </c>
      <c r="K88" s="23">
        <v>2</v>
      </c>
      <c r="L88" s="23">
        <v>6</v>
      </c>
      <c r="M88" s="23">
        <v>12</v>
      </c>
      <c r="N88" s="23">
        <f t="shared" si="2"/>
        <v>6.5</v>
      </c>
      <c r="O88" s="23" t="b">
        <v>0</v>
      </c>
      <c r="P88" s="21" t="s">
        <v>19</v>
      </c>
      <c r="Q88" s="21" t="s">
        <v>15</v>
      </c>
    </row>
    <row r="89" spans="1:17" ht="16" x14ac:dyDescent="0.2">
      <c r="A89" s="21" t="s">
        <v>108</v>
      </c>
      <c r="B89" s="22">
        <v>0</v>
      </c>
      <c r="C89" s="21" t="s">
        <v>670</v>
      </c>
      <c r="D89" s="23">
        <v>7</v>
      </c>
      <c r="E89" s="23">
        <v>6</v>
      </c>
      <c r="F89" s="23">
        <v>9</v>
      </c>
      <c r="G89" s="23">
        <v>11</v>
      </c>
      <c r="H89" s="23">
        <v>7</v>
      </c>
      <c r="I89" s="23">
        <v>4</v>
      </c>
      <c r="J89" s="23">
        <v>3</v>
      </c>
      <c r="K89" s="23">
        <v>14</v>
      </c>
      <c r="L89" s="23">
        <v>10</v>
      </c>
      <c r="M89" s="23">
        <v>11</v>
      </c>
      <c r="N89" s="23">
        <f t="shared" si="2"/>
        <v>8.1999999999999993</v>
      </c>
      <c r="O89" s="23" t="b">
        <v>0</v>
      </c>
      <c r="P89" s="21" t="s">
        <v>19</v>
      </c>
      <c r="Q89" s="21" t="s">
        <v>15</v>
      </c>
    </row>
    <row r="90" spans="1:17" ht="16" x14ac:dyDescent="0.2">
      <c r="A90" s="21" t="s">
        <v>109</v>
      </c>
      <c r="B90" s="22">
        <v>0</v>
      </c>
      <c r="C90" s="21" t="s">
        <v>670</v>
      </c>
      <c r="D90" s="23">
        <v>3</v>
      </c>
      <c r="E90" s="23">
        <v>2</v>
      </c>
      <c r="F90" s="23">
        <v>7</v>
      </c>
      <c r="G90" s="23">
        <v>5</v>
      </c>
      <c r="H90" s="23">
        <v>0</v>
      </c>
      <c r="I90" s="23">
        <v>4</v>
      </c>
      <c r="J90" s="23">
        <v>2</v>
      </c>
      <c r="K90" s="23">
        <v>1</v>
      </c>
      <c r="L90" s="23">
        <v>3</v>
      </c>
      <c r="M90" s="23">
        <v>3</v>
      </c>
      <c r="N90" s="23">
        <f t="shared" si="2"/>
        <v>3</v>
      </c>
      <c r="O90" s="23" t="b">
        <v>0</v>
      </c>
      <c r="P90" s="21" t="s">
        <v>19</v>
      </c>
      <c r="Q90" s="21" t="s">
        <v>15</v>
      </c>
    </row>
    <row r="91" spans="1:17" ht="16" x14ac:dyDescent="0.2">
      <c r="A91" s="21" t="s">
        <v>110</v>
      </c>
      <c r="B91" s="22">
        <v>0</v>
      </c>
      <c r="C91" s="21" t="s">
        <v>670</v>
      </c>
      <c r="D91" s="23">
        <v>1</v>
      </c>
      <c r="E91" s="23">
        <v>3</v>
      </c>
      <c r="F91" s="23">
        <v>2</v>
      </c>
      <c r="G91" s="23">
        <v>6</v>
      </c>
      <c r="H91" s="23">
        <v>3</v>
      </c>
      <c r="I91" s="23">
        <v>2</v>
      </c>
      <c r="J91" s="23">
        <v>4</v>
      </c>
      <c r="K91" s="23">
        <v>6</v>
      </c>
      <c r="L91" s="23">
        <v>3</v>
      </c>
      <c r="M91" s="23">
        <v>6</v>
      </c>
      <c r="N91" s="23">
        <f t="shared" si="2"/>
        <v>3.6</v>
      </c>
      <c r="O91" s="23" t="b">
        <v>0</v>
      </c>
      <c r="P91" s="21" t="s">
        <v>19</v>
      </c>
      <c r="Q91" s="21" t="s">
        <v>15</v>
      </c>
    </row>
    <row r="92" spans="1:17" ht="16" x14ac:dyDescent="0.2">
      <c r="A92" s="21" t="s">
        <v>111</v>
      </c>
      <c r="B92" s="22">
        <v>0</v>
      </c>
      <c r="C92" s="21" t="s">
        <v>670</v>
      </c>
      <c r="D92" s="23">
        <v>4</v>
      </c>
      <c r="E92" s="23">
        <v>2</v>
      </c>
      <c r="F92" s="23">
        <v>1</v>
      </c>
      <c r="G92" s="23">
        <v>2</v>
      </c>
      <c r="H92" s="23">
        <v>2</v>
      </c>
      <c r="I92" s="23">
        <v>4</v>
      </c>
      <c r="J92" s="23">
        <v>3</v>
      </c>
      <c r="K92" s="23">
        <v>0</v>
      </c>
      <c r="L92" s="23">
        <v>1</v>
      </c>
      <c r="M92" s="23">
        <v>0</v>
      </c>
      <c r="N92" s="23">
        <f t="shared" si="2"/>
        <v>1.9</v>
      </c>
      <c r="O92" s="23" t="b">
        <v>0</v>
      </c>
      <c r="P92" s="21" t="s">
        <v>14</v>
      </c>
      <c r="Q92" s="21" t="s">
        <v>15</v>
      </c>
    </row>
    <row r="93" spans="1:17" ht="16" x14ac:dyDescent="0.2">
      <c r="A93" s="21" t="s">
        <v>112</v>
      </c>
      <c r="B93" s="22">
        <v>0</v>
      </c>
      <c r="C93" s="21" t="s">
        <v>670</v>
      </c>
      <c r="D93" s="23">
        <v>2</v>
      </c>
      <c r="E93" s="23">
        <v>1</v>
      </c>
      <c r="F93" s="23">
        <v>3</v>
      </c>
      <c r="G93" s="23">
        <v>2</v>
      </c>
      <c r="H93" s="23">
        <v>3</v>
      </c>
      <c r="I93" s="23">
        <v>1</v>
      </c>
      <c r="J93" s="23">
        <v>3</v>
      </c>
      <c r="K93" s="23">
        <v>1</v>
      </c>
      <c r="L93" s="23">
        <v>4</v>
      </c>
      <c r="M93" s="23">
        <v>1</v>
      </c>
      <c r="N93" s="23">
        <f t="shared" si="2"/>
        <v>2.1</v>
      </c>
      <c r="O93" s="23" t="b">
        <v>0</v>
      </c>
      <c r="P93" s="21" t="s">
        <v>457</v>
      </c>
      <c r="Q93" s="21" t="s">
        <v>15</v>
      </c>
    </row>
    <row r="94" spans="1:17" ht="16" x14ac:dyDescent="0.2">
      <c r="A94" s="21" t="s">
        <v>113</v>
      </c>
      <c r="B94" s="22">
        <v>0</v>
      </c>
      <c r="C94" s="21" t="s">
        <v>670</v>
      </c>
      <c r="D94" s="23">
        <v>0</v>
      </c>
      <c r="E94" s="23">
        <v>0</v>
      </c>
      <c r="F94" s="23">
        <v>0</v>
      </c>
      <c r="G94" s="23">
        <v>0</v>
      </c>
      <c r="H94" s="23">
        <v>1</v>
      </c>
      <c r="I94" s="23">
        <v>1</v>
      </c>
      <c r="J94" s="23">
        <v>0</v>
      </c>
      <c r="K94" s="23">
        <v>0</v>
      </c>
      <c r="L94" s="23">
        <v>0</v>
      </c>
      <c r="M94" s="23">
        <v>0</v>
      </c>
      <c r="N94" s="23">
        <f t="shared" si="2"/>
        <v>0.2</v>
      </c>
      <c r="O94" s="23" t="b">
        <v>0</v>
      </c>
      <c r="P94" s="21" t="s">
        <v>17</v>
      </c>
      <c r="Q94" s="21" t="s">
        <v>15</v>
      </c>
    </row>
    <row r="95" spans="1:17" ht="16" x14ac:dyDescent="0.2">
      <c r="A95" s="21" t="s">
        <v>114</v>
      </c>
      <c r="B95" s="22">
        <v>0</v>
      </c>
      <c r="C95" s="21" t="s">
        <v>670</v>
      </c>
      <c r="D95" s="23">
        <v>1</v>
      </c>
      <c r="E95" s="23">
        <v>0</v>
      </c>
      <c r="F95" s="23">
        <v>0</v>
      </c>
      <c r="G95" s="23">
        <v>1</v>
      </c>
      <c r="H95" s="23">
        <v>0</v>
      </c>
      <c r="I95" s="23">
        <v>0</v>
      </c>
      <c r="J95" s="23">
        <v>0</v>
      </c>
      <c r="K95" s="23">
        <v>1</v>
      </c>
      <c r="L95" s="23">
        <v>0</v>
      </c>
      <c r="M95" s="23">
        <v>1</v>
      </c>
      <c r="N95" s="23">
        <f t="shared" si="2"/>
        <v>0.4</v>
      </c>
      <c r="O95" s="23" t="b">
        <v>0</v>
      </c>
      <c r="P95" s="21" t="s">
        <v>19</v>
      </c>
      <c r="Q95" s="21" t="s">
        <v>15</v>
      </c>
    </row>
    <row r="96" spans="1:17" ht="16" x14ac:dyDescent="0.2">
      <c r="A96" s="21" t="s">
        <v>115</v>
      </c>
      <c r="B96" s="22">
        <v>0</v>
      </c>
      <c r="C96" s="21" t="s">
        <v>670</v>
      </c>
      <c r="D96" s="23">
        <v>5</v>
      </c>
      <c r="E96" s="23">
        <v>1</v>
      </c>
      <c r="F96" s="23">
        <v>4</v>
      </c>
      <c r="G96" s="23">
        <v>2</v>
      </c>
      <c r="H96" s="23">
        <v>0</v>
      </c>
      <c r="I96" s="23">
        <v>2</v>
      </c>
      <c r="J96" s="23">
        <v>5</v>
      </c>
      <c r="K96" s="23">
        <v>2</v>
      </c>
      <c r="L96" s="23">
        <v>2</v>
      </c>
      <c r="M96" s="23">
        <v>4</v>
      </c>
      <c r="N96" s="23">
        <f t="shared" si="2"/>
        <v>2.7</v>
      </c>
      <c r="O96" s="23" t="b">
        <v>0</v>
      </c>
      <c r="P96" s="21" t="s">
        <v>19</v>
      </c>
      <c r="Q96" s="21" t="s">
        <v>15</v>
      </c>
    </row>
    <row r="97" spans="1:17" ht="16" x14ac:dyDescent="0.2">
      <c r="A97" s="21" t="s">
        <v>116</v>
      </c>
      <c r="B97" s="22">
        <v>0</v>
      </c>
      <c r="C97" s="21" t="s">
        <v>670</v>
      </c>
      <c r="D97" s="23">
        <v>6</v>
      </c>
      <c r="E97" s="23">
        <v>1</v>
      </c>
      <c r="F97" s="23">
        <v>2</v>
      </c>
      <c r="G97" s="23">
        <v>8</v>
      </c>
      <c r="H97" s="23">
        <v>3</v>
      </c>
      <c r="I97" s="23">
        <v>1</v>
      </c>
      <c r="J97" s="23">
        <v>4</v>
      </c>
      <c r="K97" s="23">
        <v>1</v>
      </c>
      <c r="L97" s="23">
        <v>6</v>
      </c>
      <c r="M97" s="23">
        <v>1</v>
      </c>
      <c r="N97" s="23">
        <f t="shared" si="2"/>
        <v>3.3</v>
      </c>
      <c r="O97" s="23" t="b">
        <v>0</v>
      </c>
      <c r="P97" s="21" t="s">
        <v>19</v>
      </c>
      <c r="Q97" s="21" t="s">
        <v>15</v>
      </c>
    </row>
    <row r="98" spans="1:17" ht="16" x14ac:dyDescent="0.2">
      <c r="A98" s="21" t="s">
        <v>117</v>
      </c>
      <c r="B98" s="22">
        <v>0</v>
      </c>
      <c r="C98" s="21" t="s">
        <v>670</v>
      </c>
      <c r="D98" s="23">
        <v>15</v>
      </c>
      <c r="E98" s="23">
        <v>10</v>
      </c>
      <c r="F98" s="23">
        <v>7</v>
      </c>
      <c r="G98" s="23">
        <v>11</v>
      </c>
      <c r="H98" s="23">
        <v>8</v>
      </c>
      <c r="I98" s="23">
        <v>14</v>
      </c>
      <c r="J98" s="23">
        <v>8</v>
      </c>
      <c r="K98" s="23">
        <v>12</v>
      </c>
      <c r="L98" s="23">
        <v>9</v>
      </c>
      <c r="M98" s="23">
        <v>8</v>
      </c>
      <c r="N98" s="23">
        <f t="shared" si="2"/>
        <v>10.199999999999999</v>
      </c>
      <c r="O98" s="23" t="b">
        <v>0</v>
      </c>
      <c r="P98" s="21" t="s">
        <v>14</v>
      </c>
      <c r="Q98" s="21" t="s">
        <v>15</v>
      </c>
    </row>
    <row r="99" spans="1:17" ht="16" x14ac:dyDescent="0.2">
      <c r="A99" s="21" t="s">
        <v>118</v>
      </c>
      <c r="B99" s="22">
        <v>0</v>
      </c>
      <c r="C99" s="21" t="s">
        <v>670</v>
      </c>
      <c r="D99" s="23">
        <v>6</v>
      </c>
      <c r="E99" s="23">
        <v>5</v>
      </c>
      <c r="F99" s="23">
        <v>6</v>
      </c>
      <c r="G99" s="23">
        <v>6</v>
      </c>
      <c r="H99" s="23">
        <v>6</v>
      </c>
      <c r="I99" s="23">
        <v>3</v>
      </c>
      <c r="J99" s="23">
        <v>3</v>
      </c>
      <c r="K99" s="23">
        <v>4</v>
      </c>
      <c r="L99" s="23">
        <v>4</v>
      </c>
      <c r="M99" s="23">
        <v>4</v>
      </c>
      <c r="N99" s="23">
        <f t="shared" si="2"/>
        <v>4.7</v>
      </c>
      <c r="O99" s="23" t="b">
        <v>0</v>
      </c>
      <c r="P99" s="21" t="s">
        <v>457</v>
      </c>
      <c r="Q99" s="21" t="s">
        <v>15</v>
      </c>
    </row>
    <row r="100" spans="1:17" ht="16" x14ac:dyDescent="0.2">
      <c r="A100" s="21" t="s">
        <v>119</v>
      </c>
      <c r="B100" s="22">
        <v>0</v>
      </c>
      <c r="C100" s="21" t="s">
        <v>670</v>
      </c>
      <c r="D100" s="23">
        <v>2</v>
      </c>
      <c r="E100" s="23">
        <v>2</v>
      </c>
      <c r="F100" s="23">
        <v>6</v>
      </c>
      <c r="G100" s="23">
        <v>8</v>
      </c>
      <c r="H100" s="23">
        <v>1</v>
      </c>
      <c r="I100" s="23">
        <v>4</v>
      </c>
      <c r="J100" s="23">
        <v>3</v>
      </c>
      <c r="K100" s="23">
        <v>5</v>
      </c>
      <c r="L100" s="23">
        <v>5</v>
      </c>
      <c r="M100" s="23">
        <v>2</v>
      </c>
      <c r="N100" s="23">
        <f t="shared" si="2"/>
        <v>3.8</v>
      </c>
      <c r="O100" s="23" t="b">
        <v>0</v>
      </c>
      <c r="P100" s="21" t="s">
        <v>17</v>
      </c>
      <c r="Q100" s="21" t="s">
        <v>15</v>
      </c>
    </row>
    <row r="101" spans="1:17" ht="16" x14ac:dyDescent="0.2">
      <c r="A101" s="21" t="s">
        <v>120</v>
      </c>
      <c r="B101" s="22">
        <v>0</v>
      </c>
      <c r="C101" s="21" t="s">
        <v>670</v>
      </c>
      <c r="D101" s="23">
        <v>1</v>
      </c>
      <c r="E101" s="23">
        <v>6</v>
      </c>
      <c r="F101" s="23">
        <v>1</v>
      </c>
      <c r="G101" s="23">
        <v>2</v>
      </c>
      <c r="H101" s="23">
        <v>4</v>
      </c>
      <c r="I101" s="23">
        <v>2</v>
      </c>
      <c r="J101" s="23">
        <v>3</v>
      </c>
      <c r="K101" s="23">
        <v>5</v>
      </c>
      <c r="L101" s="23">
        <v>4</v>
      </c>
      <c r="M101" s="23">
        <v>2</v>
      </c>
      <c r="N101" s="23">
        <f t="shared" si="2"/>
        <v>3</v>
      </c>
      <c r="O101" s="23" t="b">
        <v>0</v>
      </c>
      <c r="P101" s="21" t="s">
        <v>19</v>
      </c>
      <c r="Q101" s="21" t="s">
        <v>15</v>
      </c>
    </row>
    <row r="102" spans="1:17" ht="16" x14ac:dyDescent="0.2">
      <c r="A102" s="21" t="s">
        <v>121</v>
      </c>
      <c r="B102" s="22">
        <v>0</v>
      </c>
      <c r="C102" s="21" t="s">
        <v>670</v>
      </c>
      <c r="D102" s="23">
        <v>3</v>
      </c>
      <c r="E102" s="23">
        <v>5</v>
      </c>
      <c r="F102" s="23">
        <v>6</v>
      </c>
      <c r="G102" s="23">
        <v>2</v>
      </c>
      <c r="H102" s="23">
        <v>5</v>
      </c>
      <c r="I102" s="23">
        <v>8</v>
      </c>
      <c r="J102" s="23">
        <v>4</v>
      </c>
      <c r="K102" s="23">
        <v>7</v>
      </c>
      <c r="L102" s="23">
        <v>6</v>
      </c>
      <c r="M102" s="23">
        <v>2</v>
      </c>
      <c r="N102" s="23">
        <f t="shared" si="2"/>
        <v>4.8</v>
      </c>
      <c r="O102" s="23" t="b">
        <v>0</v>
      </c>
      <c r="P102" s="21" t="s">
        <v>19</v>
      </c>
      <c r="Q102" s="21" t="s">
        <v>15</v>
      </c>
    </row>
    <row r="103" spans="1:17" ht="16" x14ac:dyDescent="0.2">
      <c r="A103" s="21" t="s">
        <v>122</v>
      </c>
      <c r="B103" s="22">
        <v>0</v>
      </c>
      <c r="C103" s="21" t="s">
        <v>670</v>
      </c>
      <c r="D103" s="23">
        <v>8</v>
      </c>
      <c r="E103" s="23">
        <v>3</v>
      </c>
      <c r="F103" s="23">
        <v>5</v>
      </c>
      <c r="G103" s="23">
        <v>1</v>
      </c>
      <c r="H103" s="23">
        <v>0</v>
      </c>
      <c r="I103" s="23">
        <v>4</v>
      </c>
      <c r="J103" s="23">
        <v>5</v>
      </c>
      <c r="K103" s="23">
        <v>1</v>
      </c>
      <c r="L103" s="23">
        <v>2</v>
      </c>
      <c r="M103" s="23">
        <v>2</v>
      </c>
      <c r="N103" s="23">
        <f t="shared" si="2"/>
        <v>3.1</v>
      </c>
      <c r="O103" s="23" t="b">
        <v>0</v>
      </c>
      <c r="P103" s="21" t="s">
        <v>19</v>
      </c>
      <c r="Q103" s="21" t="s">
        <v>15</v>
      </c>
    </row>
    <row r="104" spans="1:17" ht="16" x14ac:dyDescent="0.2">
      <c r="A104" s="21" t="s">
        <v>123</v>
      </c>
      <c r="B104" s="22">
        <v>0</v>
      </c>
      <c r="C104" s="21" t="s">
        <v>670</v>
      </c>
      <c r="D104" s="23">
        <v>6</v>
      </c>
      <c r="E104" s="23">
        <v>1</v>
      </c>
      <c r="F104" s="23">
        <v>2</v>
      </c>
      <c r="G104" s="23">
        <v>2</v>
      </c>
      <c r="H104" s="23">
        <v>12</v>
      </c>
      <c r="I104" s="23">
        <v>6</v>
      </c>
      <c r="J104" s="23">
        <v>12</v>
      </c>
      <c r="K104" s="23">
        <v>13</v>
      </c>
      <c r="L104" s="23">
        <v>6</v>
      </c>
      <c r="M104" s="23">
        <v>5</v>
      </c>
      <c r="N104" s="23">
        <f t="shared" si="2"/>
        <v>6.5</v>
      </c>
      <c r="O104" s="23" t="b">
        <v>0</v>
      </c>
      <c r="P104" s="21" t="s">
        <v>14</v>
      </c>
      <c r="Q104" s="21" t="s">
        <v>15</v>
      </c>
    </row>
    <row r="105" spans="1:17" ht="16" x14ac:dyDescent="0.2">
      <c r="A105" s="21" t="s">
        <v>124</v>
      </c>
      <c r="B105" s="22">
        <v>0</v>
      </c>
      <c r="C105" s="21" t="s">
        <v>670</v>
      </c>
      <c r="D105" s="23">
        <v>2</v>
      </c>
      <c r="E105" s="23">
        <v>1</v>
      </c>
      <c r="F105" s="23">
        <v>2</v>
      </c>
      <c r="G105" s="23">
        <v>3</v>
      </c>
      <c r="H105" s="23">
        <v>2</v>
      </c>
      <c r="I105" s="23">
        <v>2</v>
      </c>
      <c r="J105" s="23">
        <v>1</v>
      </c>
      <c r="K105" s="23">
        <v>2</v>
      </c>
      <c r="L105" s="23">
        <v>0</v>
      </c>
      <c r="M105" s="23">
        <v>0</v>
      </c>
      <c r="N105" s="23">
        <f t="shared" si="2"/>
        <v>1.5</v>
      </c>
      <c r="O105" s="23" t="b">
        <v>0</v>
      </c>
      <c r="P105" s="21" t="s">
        <v>457</v>
      </c>
      <c r="Q105" s="21" t="s">
        <v>15</v>
      </c>
    </row>
    <row r="106" spans="1:17" ht="16" x14ac:dyDescent="0.2">
      <c r="A106" s="21" t="s">
        <v>125</v>
      </c>
      <c r="B106" s="22">
        <v>0</v>
      </c>
      <c r="C106" s="21" t="s">
        <v>670</v>
      </c>
      <c r="D106" s="23">
        <v>6</v>
      </c>
      <c r="E106" s="23">
        <v>3</v>
      </c>
      <c r="F106" s="23">
        <v>1</v>
      </c>
      <c r="G106" s="23">
        <v>3</v>
      </c>
      <c r="H106" s="23">
        <v>6</v>
      </c>
      <c r="I106" s="23">
        <v>3</v>
      </c>
      <c r="J106" s="23">
        <v>2</v>
      </c>
      <c r="K106" s="23">
        <v>4</v>
      </c>
      <c r="L106" s="23">
        <v>1</v>
      </c>
      <c r="M106" s="23">
        <v>1</v>
      </c>
      <c r="N106" s="23">
        <f t="shared" si="2"/>
        <v>3</v>
      </c>
      <c r="O106" s="23" t="b">
        <v>0</v>
      </c>
      <c r="P106" s="21" t="s">
        <v>17</v>
      </c>
      <c r="Q106" s="21" t="s">
        <v>15</v>
      </c>
    </row>
    <row r="107" spans="1:17" ht="16" x14ac:dyDescent="0.2">
      <c r="A107" s="21" t="s">
        <v>126</v>
      </c>
      <c r="B107" s="22">
        <v>0</v>
      </c>
      <c r="C107" s="21" t="s">
        <v>670</v>
      </c>
      <c r="D107" s="23">
        <v>4</v>
      </c>
      <c r="E107" s="23">
        <v>2</v>
      </c>
      <c r="F107" s="23">
        <v>3</v>
      </c>
      <c r="G107" s="23">
        <v>4</v>
      </c>
      <c r="H107" s="23">
        <v>3</v>
      </c>
      <c r="I107" s="23">
        <v>4</v>
      </c>
      <c r="J107" s="23">
        <v>1</v>
      </c>
      <c r="K107" s="23">
        <v>3</v>
      </c>
      <c r="L107" s="23">
        <v>0</v>
      </c>
      <c r="M107" s="23">
        <v>2</v>
      </c>
      <c r="N107" s="23">
        <f t="shared" si="2"/>
        <v>2.6</v>
      </c>
      <c r="O107" s="23" t="b">
        <v>0</v>
      </c>
      <c r="P107" s="21" t="s">
        <v>19</v>
      </c>
      <c r="Q107" s="21" t="s">
        <v>15</v>
      </c>
    </row>
    <row r="108" spans="1:17" ht="16" x14ac:dyDescent="0.2">
      <c r="A108" s="21" t="s">
        <v>127</v>
      </c>
      <c r="B108" s="22">
        <v>0</v>
      </c>
      <c r="C108" s="21" t="s">
        <v>670</v>
      </c>
      <c r="D108" s="23">
        <v>6</v>
      </c>
      <c r="E108" s="23">
        <v>3</v>
      </c>
      <c r="F108" s="23">
        <v>2</v>
      </c>
      <c r="G108" s="23">
        <v>4</v>
      </c>
      <c r="H108" s="23">
        <v>3</v>
      </c>
      <c r="I108" s="23">
        <v>5</v>
      </c>
      <c r="J108" s="23">
        <v>8</v>
      </c>
      <c r="K108" s="23">
        <v>4</v>
      </c>
      <c r="L108" s="23">
        <v>2</v>
      </c>
      <c r="M108" s="23">
        <v>4</v>
      </c>
      <c r="N108" s="23">
        <f t="shared" si="2"/>
        <v>4.0999999999999996</v>
      </c>
      <c r="O108" s="23" t="b">
        <v>0</v>
      </c>
      <c r="P108" s="21" t="s">
        <v>19</v>
      </c>
      <c r="Q108" s="21" t="s">
        <v>15</v>
      </c>
    </row>
    <row r="109" spans="1:17" ht="16" x14ac:dyDescent="0.2">
      <c r="A109" s="21" t="s">
        <v>128</v>
      </c>
      <c r="B109" s="22">
        <v>0</v>
      </c>
      <c r="C109" s="21" t="s">
        <v>670</v>
      </c>
      <c r="D109" s="23">
        <v>3</v>
      </c>
      <c r="E109" s="23">
        <v>1</v>
      </c>
      <c r="F109" s="23">
        <v>2</v>
      </c>
      <c r="G109" s="23">
        <v>2</v>
      </c>
      <c r="H109" s="23">
        <v>2</v>
      </c>
      <c r="I109" s="23">
        <v>2</v>
      </c>
      <c r="J109" s="23">
        <v>1</v>
      </c>
      <c r="K109" s="23">
        <v>2</v>
      </c>
      <c r="L109" s="23">
        <v>0</v>
      </c>
      <c r="M109" s="23">
        <v>2</v>
      </c>
      <c r="N109" s="23">
        <f t="shared" si="2"/>
        <v>1.7</v>
      </c>
      <c r="O109" s="23" t="b">
        <v>0</v>
      </c>
      <c r="P109" s="21" t="s">
        <v>19</v>
      </c>
      <c r="Q109" s="21" t="s">
        <v>15</v>
      </c>
    </row>
    <row r="110" spans="1:17" ht="16" x14ac:dyDescent="0.2">
      <c r="A110" s="21" t="s">
        <v>129</v>
      </c>
      <c r="B110" s="22">
        <v>0</v>
      </c>
      <c r="C110" s="21" t="s">
        <v>670</v>
      </c>
      <c r="D110" s="23">
        <v>16</v>
      </c>
      <c r="E110" s="23">
        <v>27</v>
      </c>
      <c r="F110" s="23">
        <v>26</v>
      </c>
      <c r="G110" s="23">
        <v>25</v>
      </c>
      <c r="H110" s="23">
        <v>10</v>
      </c>
      <c r="I110" s="23">
        <v>27</v>
      </c>
      <c r="J110" s="23">
        <v>23</v>
      </c>
      <c r="K110" s="23">
        <v>9</v>
      </c>
      <c r="L110" s="23">
        <v>26</v>
      </c>
      <c r="M110" s="23">
        <v>12</v>
      </c>
      <c r="N110" s="23">
        <f t="shared" si="2"/>
        <v>20.100000000000001</v>
      </c>
      <c r="O110" s="23" t="b">
        <v>0</v>
      </c>
      <c r="P110" s="21" t="s">
        <v>14</v>
      </c>
      <c r="Q110" s="21" t="s">
        <v>15</v>
      </c>
    </row>
    <row r="111" spans="1:17" ht="16" x14ac:dyDescent="0.2">
      <c r="A111" s="21" t="s">
        <v>130</v>
      </c>
      <c r="B111" s="22">
        <v>0</v>
      </c>
      <c r="C111" s="21" t="s">
        <v>670</v>
      </c>
      <c r="D111" s="23">
        <v>5</v>
      </c>
      <c r="E111" s="23">
        <v>8</v>
      </c>
      <c r="F111" s="23">
        <v>14</v>
      </c>
      <c r="G111" s="23">
        <v>9</v>
      </c>
      <c r="H111" s="23">
        <v>13</v>
      </c>
      <c r="I111" s="23">
        <v>10</v>
      </c>
      <c r="J111" s="23">
        <v>14</v>
      </c>
      <c r="K111" s="23">
        <v>7</v>
      </c>
      <c r="L111" s="23">
        <v>11</v>
      </c>
      <c r="M111" s="23">
        <v>15</v>
      </c>
      <c r="N111" s="23">
        <f t="shared" si="2"/>
        <v>10.6</v>
      </c>
      <c r="O111" s="23" t="b">
        <v>0</v>
      </c>
      <c r="P111" s="21" t="s">
        <v>457</v>
      </c>
      <c r="Q111" s="21" t="s">
        <v>15</v>
      </c>
    </row>
    <row r="112" spans="1:17" ht="16" x14ac:dyDescent="0.2">
      <c r="A112" s="21" t="s">
        <v>131</v>
      </c>
      <c r="B112" s="22">
        <v>0</v>
      </c>
      <c r="C112" s="21" t="s">
        <v>670</v>
      </c>
      <c r="D112" s="23">
        <v>3</v>
      </c>
      <c r="E112" s="23">
        <v>2</v>
      </c>
      <c r="F112" s="23">
        <v>1</v>
      </c>
      <c r="G112" s="23">
        <v>2</v>
      </c>
      <c r="H112" s="23">
        <v>3</v>
      </c>
      <c r="I112" s="23">
        <v>2</v>
      </c>
      <c r="J112" s="23">
        <v>1</v>
      </c>
      <c r="K112" s="23">
        <v>3</v>
      </c>
      <c r="L112" s="23">
        <v>1</v>
      </c>
      <c r="M112" s="23">
        <v>0</v>
      </c>
      <c r="N112" s="23">
        <f t="shared" si="2"/>
        <v>1.8</v>
      </c>
      <c r="O112" s="23" t="b">
        <v>0</v>
      </c>
      <c r="P112" s="21" t="s">
        <v>19</v>
      </c>
      <c r="Q112" s="21" t="s">
        <v>15</v>
      </c>
    </row>
    <row r="113" spans="1:17" ht="16" x14ac:dyDescent="0.2">
      <c r="A113" s="21" t="s">
        <v>132</v>
      </c>
      <c r="B113" s="22">
        <v>0</v>
      </c>
      <c r="C113" s="21" t="s">
        <v>670</v>
      </c>
      <c r="D113" s="23">
        <v>0</v>
      </c>
      <c r="E113" s="23">
        <v>1</v>
      </c>
      <c r="F113" s="23">
        <v>2</v>
      </c>
      <c r="G113" s="23">
        <v>0</v>
      </c>
      <c r="H113" s="23">
        <v>0</v>
      </c>
      <c r="I113" s="23">
        <v>0</v>
      </c>
      <c r="J113" s="23">
        <v>2</v>
      </c>
      <c r="K113" s="23">
        <v>2</v>
      </c>
      <c r="L113" s="23">
        <v>0</v>
      </c>
      <c r="M113" s="23">
        <v>0</v>
      </c>
      <c r="N113" s="23">
        <f t="shared" si="2"/>
        <v>0.7</v>
      </c>
      <c r="O113" s="23" t="b">
        <v>0</v>
      </c>
      <c r="P113" s="21" t="s">
        <v>19</v>
      </c>
      <c r="Q113" s="21" t="s">
        <v>15</v>
      </c>
    </row>
    <row r="114" spans="1:17" ht="16" x14ac:dyDescent="0.2">
      <c r="A114" s="21" t="s">
        <v>133</v>
      </c>
      <c r="B114" s="22">
        <v>0</v>
      </c>
      <c r="C114" s="21" t="s">
        <v>670</v>
      </c>
      <c r="D114" s="23">
        <v>11</v>
      </c>
      <c r="E114" s="23">
        <v>9</v>
      </c>
      <c r="F114" s="23">
        <v>19</v>
      </c>
      <c r="G114" s="23">
        <v>14</v>
      </c>
      <c r="H114" s="23">
        <v>9</v>
      </c>
      <c r="I114" s="23">
        <v>12</v>
      </c>
      <c r="J114" s="23">
        <v>6</v>
      </c>
      <c r="K114" s="23">
        <v>10</v>
      </c>
      <c r="L114" s="23">
        <v>16</v>
      </c>
      <c r="M114" s="23">
        <v>9</v>
      </c>
      <c r="N114" s="23">
        <f t="shared" si="2"/>
        <v>11.5</v>
      </c>
      <c r="O114" s="23" t="b">
        <v>0</v>
      </c>
      <c r="P114" s="21" t="s">
        <v>19</v>
      </c>
      <c r="Q114" s="21" t="s">
        <v>15</v>
      </c>
    </row>
    <row r="115" spans="1:17" ht="16" x14ac:dyDescent="0.2">
      <c r="A115" s="21" t="s">
        <v>134</v>
      </c>
      <c r="B115" s="22">
        <v>0</v>
      </c>
      <c r="C115" s="21" t="s">
        <v>670</v>
      </c>
      <c r="D115" s="23">
        <v>4</v>
      </c>
      <c r="E115" s="23">
        <v>3</v>
      </c>
      <c r="F115" s="23">
        <v>3</v>
      </c>
      <c r="G115" s="23">
        <v>7</v>
      </c>
      <c r="H115" s="23">
        <v>1</v>
      </c>
      <c r="I115" s="23">
        <v>6</v>
      </c>
      <c r="J115" s="23">
        <v>6</v>
      </c>
      <c r="K115" s="23">
        <v>3</v>
      </c>
      <c r="L115" s="23">
        <v>4</v>
      </c>
      <c r="M115" s="23">
        <v>3</v>
      </c>
      <c r="N115" s="23">
        <f t="shared" si="2"/>
        <v>4</v>
      </c>
      <c r="O115" s="23" t="b">
        <v>0</v>
      </c>
      <c r="P115" s="21" t="s">
        <v>19</v>
      </c>
      <c r="Q115" s="21" t="s">
        <v>15</v>
      </c>
    </row>
    <row r="116" spans="1:17" ht="16" x14ac:dyDescent="0.2">
      <c r="A116" s="21" t="s">
        <v>135</v>
      </c>
      <c r="B116" s="22">
        <v>0</v>
      </c>
      <c r="C116" s="21" t="s">
        <v>670</v>
      </c>
      <c r="D116" s="23">
        <v>33</v>
      </c>
      <c r="E116" s="23">
        <v>50</v>
      </c>
      <c r="F116" s="23">
        <v>54</v>
      </c>
      <c r="G116" s="23">
        <v>79</v>
      </c>
      <c r="H116" s="23">
        <v>46</v>
      </c>
      <c r="I116" s="23">
        <v>54</v>
      </c>
      <c r="J116" s="23">
        <v>72</v>
      </c>
      <c r="K116" s="23">
        <v>72</v>
      </c>
      <c r="L116" s="23">
        <v>61</v>
      </c>
      <c r="M116" s="23">
        <v>63</v>
      </c>
      <c r="N116" s="23">
        <f t="shared" si="2"/>
        <v>58.4</v>
      </c>
      <c r="O116" s="23" t="b">
        <v>0</v>
      </c>
      <c r="P116" s="21" t="s">
        <v>14</v>
      </c>
      <c r="Q116" s="21" t="s">
        <v>15</v>
      </c>
    </row>
    <row r="117" spans="1:17" ht="16" x14ac:dyDescent="0.2">
      <c r="A117" s="21" t="s">
        <v>136</v>
      </c>
      <c r="B117" s="22">
        <v>0</v>
      </c>
      <c r="C117" s="21" t="s">
        <v>670</v>
      </c>
      <c r="D117" s="23">
        <v>49</v>
      </c>
      <c r="E117" s="23">
        <v>52</v>
      </c>
      <c r="F117" s="23">
        <v>43</v>
      </c>
      <c r="G117" s="23">
        <v>45</v>
      </c>
      <c r="H117" s="23">
        <v>57</v>
      </c>
      <c r="I117" s="23">
        <v>38</v>
      </c>
      <c r="J117" s="23">
        <v>11</v>
      </c>
      <c r="K117" s="23">
        <v>31</v>
      </c>
      <c r="L117" s="23">
        <v>63</v>
      </c>
      <c r="M117" s="23">
        <v>40</v>
      </c>
      <c r="N117" s="23">
        <f t="shared" si="2"/>
        <v>42.9</v>
      </c>
      <c r="O117" s="23" t="b">
        <v>0</v>
      </c>
      <c r="P117" s="21" t="s">
        <v>457</v>
      </c>
      <c r="Q117" s="21" t="s">
        <v>15</v>
      </c>
    </row>
    <row r="118" spans="1:17" ht="16" x14ac:dyDescent="0.2">
      <c r="A118" s="21" t="s">
        <v>137</v>
      </c>
      <c r="B118" s="22">
        <v>0</v>
      </c>
      <c r="C118" s="21" t="s">
        <v>670</v>
      </c>
      <c r="D118" s="23">
        <v>45</v>
      </c>
      <c r="E118" s="23">
        <v>60</v>
      </c>
      <c r="F118" s="23">
        <v>81</v>
      </c>
      <c r="G118" s="23">
        <v>76</v>
      </c>
      <c r="H118" s="23">
        <v>62</v>
      </c>
      <c r="I118" s="23">
        <v>85</v>
      </c>
      <c r="J118" s="23">
        <v>82</v>
      </c>
      <c r="K118" s="23">
        <v>66</v>
      </c>
      <c r="L118" s="23">
        <v>103</v>
      </c>
      <c r="M118" s="23">
        <v>86</v>
      </c>
      <c r="N118" s="23">
        <f t="shared" si="2"/>
        <v>74.599999999999994</v>
      </c>
      <c r="O118" s="23" t="b">
        <v>0</v>
      </c>
      <c r="P118" s="21" t="s">
        <v>17</v>
      </c>
      <c r="Q118" s="21" t="s">
        <v>15</v>
      </c>
    </row>
    <row r="119" spans="1:17" ht="16" x14ac:dyDescent="0.2">
      <c r="A119" s="21" t="s">
        <v>138</v>
      </c>
      <c r="B119" s="22">
        <v>0</v>
      </c>
      <c r="C119" s="21" t="s">
        <v>670</v>
      </c>
      <c r="D119" s="23">
        <v>257</v>
      </c>
      <c r="E119" s="23">
        <v>126</v>
      </c>
      <c r="F119" s="23">
        <v>323</v>
      </c>
      <c r="G119" s="23">
        <v>442</v>
      </c>
      <c r="H119" s="24"/>
      <c r="I119" s="23">
        <v>314</v>
      </c>
      <c r="J119" s="23">
        <v>315</v>
      </c>
      <c r="K119" s="23">
        <v>232</v>
      </c>
      <c r="L119" s="23">
        <v>309</v>
      </c>
      <c r="M119" s="23">
        <v>422</v>
      </c>
      <c r="N119" s="23">
        <f t="shared" si="2"/>
        <v>304.44444444444446</v>
      </c>
      <c r="O119" s="23" t="b">
        <v>0</v>
      </c>
      <c r="P119" s="21" t="s">
        <v>19</v>
      </c>
      <c r="Q119" s="21" t="s">
        <v>671</v>
      </c>
    </row>
    <row r="120" spans="1:17" ht="16" x14ac:dyDescent="0.2">
      <c r="A120" s="21" t="s">
        <v>139</v>
      </c>
      <c r="B120" s="22">
        <v>0</v>
      </c>
      <c r="C120" s="21" t="s">
        <v>670</v>
      </c>
      <c r="D120" s="23">
        <v>537</v>
      </c>
      <c r="E120" s="23">
        <v>577</v>
      </c>
      <c r="F120" s="23">
        <v>585</v>
      </c>
      <c r="G120" s="23">
        <v>614</v>
      </c>
      <c r="H120" s="23">
        <v>593</v>
      </c>
      <c r="I120" s="23">
        <v>588</v>
      </c>
      <c r="J120" s="23">
        <v>621</v>
      </c>
      <c r="K120" s="23">
        <v>629</v>
      </c>
      <c r="L120" s="23">
        <v>605</v>
      </c>
      <c r="M120" s="23">
        <v>650</v>
      </c>
      <c r="N120" s="23">
        <f t="shared" si="2"/>
        <v>599.9</v>
      </c>
      <c r="O120" s="23" t="b">
        <v>0</v>
      </c>
      <c r="P120" s="21" t="s">
        <v>19</v>
      </c>
      <c r="Q120" s="21" t="s">
        <v>15</v>
      </c>
    </row>
    <row r="121" spans="1:17" ht="16" x14ac:dyDescent="0.2">
      <c r="A121" s="21" t="s">
        <v>140</v>
      </c>
      <c r="B121" s="22">
        <v>0</v>
      </c>
      <c r="C121" s="21" t="s">
        <v>670</v>
      </c>
      <c r="D121" s="23">
        <v>241</v>
      </c>
      <c r="E121" s="23">
        <v>172</v>
      </c>
      <c r="F121" s="23">
        <v>122</v>
      </c>
      <c r="G121" s="23">
        <v>251</v>
      </c>
      <c r="H121" s="23">
        <v>246</v>
      </c>
      <c r="I121" s="23">
        <v>197</v>
      </c>
      <c r="J121" s="23">
        <v>265</v>
      </c>
      <c r="K121" s="23">
        <v>233</v>
      </c>
      <c r="L121" s="23">
        <v>193</v>
      </c>
      <c r="M121" s="23">
        <v>251</v>
      </c>
      <c r="N121" s="23">
        <f t="shared" si="2"/>
        <v>217.1</v>
      </c>
      <c r="O121" s="23" t="b">
        <v>0</v>
      </c>
      <c r="P121" s="21" t="s">
        <v>19</v>
      </c>
      <c r="Q121" s="21" t="s">
        <v>15</v>
      </c>
    </row>
    <row r="122" spans="1:17" ht="16" x14ac:dyDescent="0.2">
      <c r="A122" s="21" t="s">
        <v>141</v>
      </c>
      <c r="B122" s="22">
        <v>0</v>
      </c>
      <c r="C122" s="21" t="s">
        <v>670</v>
      </c>
      <c r="D122" s="23">
        <v>6</v>
      </c>
      <c r="E122" s="23">
        <v>13</v>
      </c>
      <c r="F122" s="23">
        <v>7</v>
      </c>
      <c r="G122" s="23">
        <v>11</v>
      </c>
      <c r="H122" s="23">
        <v>22</v>
      </c>
      <c r="I122" s="23">
        <v>6</v>
      </c>
      <c r="J122" s="23">
        <v>5</v>
      </c>
      <c r="K122" s="23">
        <v>3</v>
      </c>
      <c r="L122" s="23">
        <v>10</v>
      </c>
      <c r="M122" s="23">
        <v>4</v>
      </c>
      <c r="N122" s="23">
        <f t="shared" si="2"/>
        <v>8.6999999999999993</v>
      </c>
      <c r="O122" s="23" t="b">
        <v>0</v>
      </c>
      <c r="P122" s="21" t="s">
        <v>14</v>
      </c>
      <c r="Q122" s="21" t="s">
        <v>15</v>
      </c>
    </row>
    <row r="123" spans="1:17" ht="16" x14ac:dyDescent="0.2">
      <c r="A123" s="21" t="s">
        <v>143</v>
      </c>
      <c r="B123" s="22">
        <v>0</v>
      </c>
      <c r="C123" s="21" t="s">
        <v>670</v>
      </c>
      <c r="D123" s="23">
        <v>4</v>
      </c>
      <c r="E123" s="23">
        <v>5</v>
      </c>
      <c r="F123" s="23">
        <v>9</v>
      </c>
      <c r="G123" s="23">
        <v>4</v>
      </c>
      <c r="H123" s="23">
        <v>6</v>
      </c>
      <c r="I123" s="23">
        <v>6</v>
      </c>
      <c r="J123" s="23">
        <v>0</v>
      </c>
      <c r="K123" s="23">
        <v>8</v>
      </c>
      <c r="L123" s="23">
        <v>7</v>
      </c>
      <c r="M123" s="23">
        <v>5</v>
      </c>
      <c r="N123" s="23">
        <f t="shared" si="2"/>
        <v>5.4</v>
      </c>
      <c r="O123" s="23" t="b">
        <v>0</v>
      </c>
      <c r="P123" s="21" t="s">
        <v>19</v>
      </c>
      <c r="Q123" s="21" t="s">
        <v>15</v>
      </c>
    </row>
    <row r="124" spans="1:17" ht="16" x14ac:dyDescent="0.2">
      <c r="A124" s="21" t="s">
        <v>144</v>
      </c>
      <c r="B124" s="22">
        <v>0</v>
      </c>
      <c r="C124" s="21" t="s">
        <v>670</v>
      </c>
      <c r="D124" s="23">
        <v>7</v>
      </c>
      <c r="E124" s="23">
        <v>5</v>
      </c>
      <c r="F124" s="23">
        <v>11</v>
      </c>
      <c r="G124" s="23">
        <v>8</v>
      </c>
      <c r="H124" s="23">
        <v>3</v>
      </c>
      <c r="I124" s="23">
        <v>7</v>
      </c>
      <c r="J124" s="23">
        <v>4</v>
      </c>
      <c r="K124" s="23">
        <v>7</v>
      </c>
      <c r="L124" s="23">
        <v>8</v>
      </c>
      <c r="M124" s="23">
        <v>6</v>
      </c>
      <c r="N124" s="23">
        <f t="shared" si="2"/>
        <v>6.6</v>
      </c>
      <c r="O124" s="23" t="b">
        <v>0</v>
      </c>
      <c r="P124" s="21" t="s">
        <v>19</v>
      </c>
      <c r="Q124" s="21" t="s">
        <v>15</v>
      </c>
    </row>
    <row r="125" spans="1:17" ht="16" x14ac:dyDescent="0.2">
      <c r="A125" s="21" t="s">
        <v>145</v>
      </c>
      <c r="B125" s="22">
        <v>0</v>
      </c>
      <c r="C125" s="21" t="s">
        <v>670</v>
      </c>
      <c r="D125" s="23">
        <v>3</v>
      </c>
      <c r="E125" s="23">
        <v>4</v>
      </c>
      <c r="F125" s="23">
        <v>7</v>
      </c>
      <c r="G125" s="23">
        <v>9</v>
      </c>
      <c r="H125" s="23">
        <v>7</v>
      </c>
      <c r="I125" s="23">
        <v>4</v>
      </c>
      <c r="J125" s="23">
        <v>4</v>
      </c>
      <c r="K125" s="23">
        <v>5</v>
      </c>
      <c r="L125" s="23">
        <v>9</v>
      </c>
      <c r="M125" s="23">
        <v>5</v>
      </c>
      <c r="N125" s="23">
        <f t="shared" si="2"/>
        <v>5.7</v>
      </c>
      <c r="O125" s="23" t="b">
        <v>0</v>
      </c>
      <c r="P125" s="21" t="s">
        <v>19</v>
      </c>
      <c r="Q125" s="21" t="s">
        <v>15</v>
      </c>
    </row>
    <row r="126" spans="1:17" ht="16" x14ac:dyDescent="0.2">
      <c r="A126" s="21" t="s">
        <v>146</v>
      </c>
      <c r="B126" s="22">
        <v>0</v>
      </c>
      <c r="C126" s="21" t="s">
        <v>670</v>
      </c>
      <c r="D126" s="23">
        <v>9</v>
      </c>
      <c r="E126" s="23">
        <v>4</v>
      </c>
      <c r="F126" s="23">
        <v>4</v>
      </c>
      <c r="G126" s="23">
        <v>5</v>
      </c>
      <c r="H126" s="23">
        <v>5</v>
      </c>
      <c r="I126" s="23">
        <v>5</v>
      </c>
      <c r="J126" s="23">
        <v>5</v>
      </c>
      <c r="K126" s="23">
        <v>3</v>
      </c>
      <c r="L126" s="23">
        <v>6</v>
      </c>
      <c r="M126" s="23">
        <v>7</v>
      </c>
      <c r="N126" s="23">
        <f t="shared" si="2"/>
        <v>5.3</v>
      </c>
      <c r="O126" s="23" t="b">
        <v>0</v>
      </c>
      <c r="P126" s="21" t="s">
        <v>19</v>
      </c>
      <c r="Q126" s="21" t="s">
        <v>15</v>
      </c>
    </row>
    <row r="127" spans="1:17" ht="16" x14ac:dyDescent="0.2">
      <c r="A127" s="21" t="s">
        <v>147</v>
      </c>
      <c r="B127" s="22">
        <v>0</v>
      </c>
      <c r="C127" s="21" t="s">
        <v>670</v>
      </c>
      <c r="D127" s="23">
        <v>0</v>
      </c>
      <c r="E127" s="23">
        <v>0</v>
      </c>
      <c r="F127" s="23">
        <v>0</v>
      </c>
      <c r="G127" s="23">
        <v>0</v>
      </c>
      <c r="H127" s="23">
        <v>1</v>
      </c>
      <c r="I127" s="23">
        <v>0</v>
      </c>
      <c r="J127" s="23">
        <v>1</v>
      </c>
      <c r="K127" s="23">
        <v>0</v>
      </c>
      <c r="L127" s="23">
        <v>0</v>
      </c>
      <c r="M127" s="23">
        <v>0</v>
      </c>
      <c r="N127" s="23">
        <f t="shared" si="2"/>
        <v>0.2</v>
      </c>
      <c r="O127" s="23" t="b">
        <v>0</v>
      </c>
      <c r="P127" s="21" t="s">
        <v>19</v>
      </c>
      <c r="Q127" s="21" t="s">
        <v>15</v>
      </c>
    </row>
    <row r="128" spans="1:17" ht="16" x14ac:dyDescent="0.2">
      <c r="A128" s="21" t="s">
        <v>148</v>
      </c>
      <c r="B128" s="22">
        <v>0</v>
      </c>
      <c r="C128" s="21" t="s">
        <v>670</v>
      </c>
      <c r="D128" s="23">
        <v>0</v>
      </c>
      <c r="E128" s="23">
        <v>0</v>
      </c>
      <c r="F128" s="23">
        <v>0</v>
      </c>
      <c r="G128" s="23">
        <v>1</v>
      </c>
      <c r="H128" s="23">
        <v>1</v>
      </c>
      <c r="I128" s="23">
        <v>0</v>
      </c>
      <c r="J128" s="23">
        <v>4</v>
      </c>
      <c r="K128" s="23">
        <v>0</v>
      </c>
      <c r="L128" s="23">
        <v>0</v>
      </c>
      <c r="M128" s="23">
        <v>3</v>
      </c>
      <c r="N128" s="23">
        <f t="shared" si="2"/>
        <v>0.9</v>
      </c>
      <c r="O128" s="23" t="b">
        <v>0</v>
      </c>
      <c r="P128" s="21" t="s">
        <v>14</v>
      </c>
      <c r="Q128" s="21" t="s">
        <v>15</v>
      </c>
    </row>
    <row r="129" spans="1:17" ht="16" x14ac:dyDescent="0.2">
      <c r="A129" s="21" t="s">
        <v>149</v>
      </c>
      <c r="B129" s="22">
        <v>0</v>
      </c>
      <c r="C129" s="21" t="s">
        <v>670</v>
      </c>
      <c r="D129" s="23">
        <v>0</v>
      </c>
      <c r="E129" s="23">
        <v>0</v>
      </c>
      <c r="F129" s="23">
        <v>1</v>
      </c>
      <c r="G129" s="23">
        <v>1</v>
      </c>
      <c r="H129" s="23">
        <v>0</v>
      </c>
      <c r="I129" s="23">
        <v>0</v>
      </c>
      <c r="J129" s="23">
        <v>0</v>
      </c>
      <c r="K129" s="23">
        <v>0</v>
      </c>
      <c r="L129" s="23">
        <v>0</v>
      </c>
      <c r="M129" s="23">
        <v>0</v>
      </c>
      <c r="N129" s="23">
        <f t="shared" si="2"/>
        <v>0.2</v>
      </c>
      <c r="O129" s="23" t="b">
        <v>0</v>
      </c>
      <c r="P129" s="21" t="s">
        <v>457</v>
      </c>
      <c r="Q129" s="21" t="s">
        <v>15</v>
      </c>
    </row>
    <row r="130" spans="1:17" ht="16" x14ac:dyDescent="0.2">
      <c r="A130" s="21" t="s">
        <v>150</v>
      </c>
      <c r="B130" s="22">
        <v>0</v>
      </c>
      <c r="C130" s="21" t="s">
        <v>670</v>
      </c>
      <c r="D130" s="23">
        <v>1</v>
      </c>
      <c r="E130" s="23">
        <v>0</v>
      </c>
      <c r="F130" s="23">
        <v>0</v>
      </c>
      <c r="G130" s="23">
        <v>1</v>
      </c>
      <c r="H130" s="23">
        <v>0</v>
      </c>
      <c r="I130" s="23">
        <v>0</v>
      </c>
      <c r="J130" s="23">
        <v>0</v>
      </c>
      <c r="K130" s="23">
        <v>1</v>
      </c>
      <c r="L130" s="23">
        <v>1</v>
      </c>
      <c r="M130" s="23">
        <v>0</v>
      </c>
      <c r="N130" s="23">
        <f t="shared" si="2"/>
        <v>0.4</v>
      </c>
      <c r="O130" s="23" t="b">
        <v>0</v>
      </c>
      <c r="P130" s="21" t="s">
        <v>17</v>
      </c>
      <c r="Q130" s="21" t="s">
        <v>15</v>
      </c>
    </row>
    <row r="131" spans="1:17" ht="16" x14ac:dyDescent="0.2">
      <c r="A131" s="21" t="s">
        <v>151</v>
      </c>
      <c r="B131" s="22">
        <v>0</v>
      </c>
      <c r="C131" s="21" t="s">
        <v>670</v>
      </c>
      <c r="D131" s="23">
        <v>0</v>
      </c>
      <c r="E131" s="23">
        <v>0</v>
      </c>
      <c r="F131" s="23">
        <v>0</v>
      </c>
      <c r="G131" s="23">
        <v>1</v>
      </c>
      <c r="H131" s="23">
        <v>0</v>
      </c>
      <c r="I131" s="23">
        <v>1</v>
      </c>
      <c r="J131" s="23">
        <v>0</v>
      </c>
      <c r="K131" s="23">
        <v>0</v>
      </c>
      <c r="L131" s="23">
        <v>0</v>
      </c>
      <c r="M131" s="23">
        <v>1</v>
      </c>
      <c r="N131" s="23">
        <f t="shared" si="2"/>
        <v>0.3</v>
      </c>
      <c r="O131" s="23" t="b">
        <v>0</v>
      </c>
      <c r="P131" s="21" t="s">
        <v>19</v>
      </c>
      <c r="Q131" s="21" t="s">
        <v>15</v>
      </c>
    </row>
    <row r="132" spans="1:17" ht="16" x14ac:dyDescent="0.2">
      <c r="A132" s="21" t="s">
        <v>152</v>
      </c>
      <c r="B132" s="22">
        <v>0</v>
      </c>
      <c r="C132" s="21" t="s">
        <v>670</v>
      </c>
      <c r="D132" s="23">
        <v>0</v>
      </c>
      <c r="E132" s="23">
        <v>1</v>
      </c>
      <c r="F132" s="23">
        <v>0</v>
      </c>
      <c r="G132" s="23">
        <v>2</v>
      </c>
      <c r="H132" s="23">
        <v>0</v>
      </c>
      <c r="I132" s="23">
        <v>0</v>
      </c>
      <c r="J132" s="23">
        <v>1</v>
      </c>
      <c r="K132" s="23">
        <v>0</v>
      </c>
      <c r="L132" s="23">
        <v>1</v>
      </c>
      <c r="M132" s="23">
        <v>1</v>
      </c>
      <c r="N132" s="23">
        <f t="shared" si="2"/>
        <v>0.6</v>
      </c>
      <c r="O132" s="23" t="b">
        <v>0</v>
      </c>
      <c r="P132" s="21" t="s">
        <v>19</v>
      </c>
      <c r="Q132" s="21" t="s">
        <v>15</v>
      </c>
    </row>
    <row r="133" spans="1:17" ht="16" x14ac:dyDescent="0.2">
      <c r="A133" s="21" t="s">
        <v>153</v>
      </c>
      <c r="B133" s="22">
        <v>0</v>
      </c>
      <c r="C133" s="21" t="s">
        <v>670</v>
      </c>
      <c r="D133" s="23">
        <v>1</v>
      </c>
      <c r="E133" s="23">
        <v>1</v>
      </c>
      <c r="F133" s="23">
        <v>4</v>
      </c>
      <c r="G133" s="23">
        <v>1</v>
      </c>
      <c r="H133" s="23">
        <v>2</v>
      </c>
      <c r="I133" s="23">
        <v>2</v>
      </c>
      <c r="J133" s="23">
        <v>1</v>
      </c>
      <c r="K133" s="23">
        <v>0</v>
      </c>
      <c r="L133" s="23">
        <v>3</v>
      </c>
      <c r="M133" s="23">
        <v>0</v>
      </c>
      <c r="N133" s="23">
        <f t="shared" si="2"/>
        <v>1.5</v>
      </c>
      <c r="O133" s="23" t="b">
        <v>0</v>
      </c>
      <c r="P133" s="21" t="s">
        <v>19</v>
      </c>
      <c r="Q133" s="21" t="s">
        <v>15</v>
      </c>
    </row>
    <row r="134" spans="1:17" ht="16" x14ac:dyDescent="0.2">
      <c r="A134" s="21" t="s">
        <v>154</v>
      </c>
      <c r="B134" s="22">
        <v>0</v>
      </c>
      <c r="C134" s="21" t="s">
        <v>670</v>
      </c>
      <c r="D134" s="23">
        <v>2</v>
      </c>
      <c r="E134" s="23">
        <v>7</v>
      </c>
      <c r="F134" s="23">
        <v>6</v>
      </c>
      <c r="G134" s="23">
        <v>17</v>
      </c>
      <c r="H134" s="23">
        <v>6</v>
      </c>
      <c r="I134" s="23">
        <v>17</v>
      </c>
      <c r="J134" s="23">
        <v>13</v>
      </c>
      <c r="K134" s="23">
        <v>17</v>
      </c>
      <c r="L134" s="23">
        <v>3</v>
      </c>
      <c r="M134" s="23">
        <v>9</v>
      </c>
      <c r="N134" s="23">
        <f t="shared" si="2"/>
        <v>9.6999999999999993</v>
      </c>
      <c r="O134" s="23" t="b">
        <v>0</v>
      </c>
      <c r="P134" s="21" t="s">
        <v>14</v>
      </c>
      <c r="Q134" s="21" t="s">
        <v>15</v>
      </c>
    </row>
    <row r="135" spans="1:17" ht="16" x14ac:dyDescent="0.2">
      <c r="A135" s="21" t="s">
        <v>155</v>
      </c>
      <c r="B135" s="22">
        <v>0</v>
      </c>
      <c r="C135" s="21" t="s">
        <v>670</v>
      </c>
      <c r="D135" s="23">
        <v>1</v>
      </c>
      <c r="E135" s="23">
        <v>0</v>
      </c>
      <c r="F135" s="23">
        <v>1</v>
      </c>
      <c r="G135" s="23">
        <v>0</v>
      </c>
      <c r="H135" s="23">
        <v>0</v>
      </c>
      <c r="I135" s="23">
        <v>0</v>
      </c>
      <c r="J135" s="23">
        <v>0</v>
      </c>
      <c r="K135" s="23">
        <v>2</v>
      </c>
      <c r="L135" s="23">
        <v>2</v>
      </c>
      <c r="M135" s="23">
        <v>0</v>
      </c>
      <c r="N135" s="23">
        <f t="shared" si="2"/>
        <v>0.6</v>
      </c>
      <c r="O135" s="23" t="b">
        <v>0</v>
      </c>
      <c r="P135" s="21" t="s">
        <v>457</v>
      </c>
      <c r="Q135" s="21" t="s">
        <v>15</v>
      </c>
    </row>
    <row r="136" spans="1:17" ht="16" x14ac:dyDescent="0.2">
      <c r="A136" s="21" t="s">
        <v>156</v>
      </c>
      <c r="B136" s="22">
        <v>0</v>
      </c>
      <c r="C136" s="21" t="s">
        <v>670</v>
      </c>
      <c r="D136" s="23">
        <v>3</v>
      </c>
      <c r="E136" s="23">
        <v>9</v>
      </c>
      <c r="F136" s="23">
        <v>2</v>
      </c>
      <c r="G136" s="23">
        <v>5</v>
      </c>
      <c r="H136" s="23">
        <v>5</v>
      </c>
      <c r="I136" s="23">
        <v>3</v>
      </c>
      <c r="J136" s="23">
        <v>4</v>
      </c>
      <c r="K136" s="23">
        <v>1</v>
      </c>
      <c r="L136" s="23">
        <v>4</v>
      </c>
      <c r="M136" s="23">
        <v>4</v>
      </c>
      <c r="N136" s="23">
        <f t="shared" si="2"/>
        <v>4</v>
      </c>
      <c r="O136" s="23" t="b">
        <v>0</v>
      </c>
      <c r="P136" s="21" t="s">
        <v>17</v>
      </c>
      <c r="Q136" s="21" t="s">
        <v>15</v>
      </c>
    </row>
    <row r="137" spans="1:17" ht="16" x14ac:dyDescent="0.2">
      <c r="A137" s="21" t="s">
        <v>157</v>
      </c>
      <c r="B137" s="22">
        <v>0</v>
      </c>
      <c r="C137" s="21" t="s">
        <v>670</v>
      </c>
      <c r="D137" s="23">
        <v>0</v>
      </c>
      <c r="E137" s="23">
        <v>1</v>
      </c>
      <c r="F137" s="23">
        <v>0</v>
      </c>
      <c r="G137" s="23">
        <v>1</v>
      </c>
      <c r="H137" s="23">
        <v>1</v>
      </c>
      <c r="I137" s="23">
        <v>2</v>
      </c>
      <c r="J137" s="23">
        <v>1</v>
      </c>
      <c r="K137" s="23">
        <v>1</v>
      </c>
      <c r="L137" s="23">
        <v>0</v>
      </c>
      <c r="M137" s="23">
        <v>0</v>
      </c>
      <c r="N137" s="23">
        <f t="shared" si="2"/>
        <v>0.7</v>
      </c>
      <c r="O137" s="23" t="b">
        <v>0</v>
      </c>
      <c r="P137" s="21" t="s">
        <v>19</v>
      </c>
      <c r="Q137" s="21" t="s">
        <v>15</v>
      </c>
    </row>
    <row r="138" spans="1:17" ht="16" x14ac:dyDescent="0.2">
      <c r="A138" s="21" t="s">
        <v>158</v>
      </c>
      <c r="B138" s="22">
        <v>0</v>
      </c>
      <c r="C138" s="21" t="s">
        <v>670</v>
      </c>
      <c r="D138" s="23">
        <v>7</v>
      </c>
      <c r="E138" s="23">
        <v>10</v>
      </c>
      <c r="F138" s="23">
        <v>6</v>
      </c>
      <c r="G138" s="23">
        <v>11</v>
      </c>
      <c r="H138" s="23">
        <v>5</v>
      </c>
      <c r="I138" s="23">
        <v>9</v>
      </c>
      <c r="J138" s="23">
        <v>9</v>
      </c>
      <c r="K138" s="23">
        <v>11</v>
      </c>
      <c r="L138" s="23">
        <v>4</v>
      </c>
      <c r="M138" s="23">
        <v>12</v>
      </c>
      <c r="N138" s="23">
        <f t="shared" si="2"/>
        <v>8.4</v>
      </c>
      <c r="O138" s="23" t="b">
        <v>0</v>
      </c>
      <c r="P138" s="21" t="s">
        <v>19</v>
      </c>
      <c r="Q138" s="21" t="s">
        <v>15</v>
      </c>
    </row>
    <row r="139" spans="1:17" ht="16" x14ac:dyDescent="0.2">
      <c r="A139" s="21" t="s">
        <v>159</v>
      </c>
      <c r="B139" s="22">
        <v>0</v>
      </c>
      <c r="C139" s="21" t="s">
        <v>670</v>
      </c>
      <c r="D139" s="23">
        <v>7</v>
      </c>
      <c r="E139" s="23">
        <v>10</v>
      </c>
      <c r="F139" s="23">
        <v>14</v>
      </c>
      <c r="G139" s="23">
        <v>10</v>
      </c>
      <c r="H139" s="23">
        <v>14</v>
      </c>
      <c r="I139" s="23">
        <v>13</v>
      </c>
      <c r="J139" s="23">
        <v>10</v>
      </c>
      <c r="K139" s="23">
        <v>7</v>
      </c>
      <c r="L139" s="23">
        <v>9</v>
      </c>
      <c r="M139" s="23">
        <v>5</v>
      </c>
      <c r="N139" s="23">
        <f t="shared" si="2"/>
        <v>9.9</v>
      </c>
      <c r="O139" s="23" t="b">
        <v>0</v>
      </c>
      <c r="P139" s="21" t="s">
        <v>19</v>
      </c>
      <c r="Q139" s="21" t="s">
        <v>15</v>
      </c>
    </row>
    <row r="140" spans="1:17" ht="16" x14ac:dyDescent="0.2">
      <c r="A140" s="21" t="s">
        <v>160</v>
      </c>
      <c r="B140" s="22">
        <v>0</v>
      </c>
      <c r="C140" s="21" t="s">
        <v>670</v>
      </c>
      <c r="D140" s="23">
        <v>1</v>
      </c>
      <c r="E140" s="23">
        <v>0</v>
      </c>
      <c r="F140" s="23">
        <v>1</v>
      </c>
      <c r="G140" s="23">
        <v>2</v>
      </c>
      <c r="H140" s="23">
        <v>2</v>
      </c>
      <c r="I140" s="23">
        <v>0</v>
      </c>
      <c r="J140" s="23">
        <v>0</v>
      </c>
      <c r="K140" s="23">
        <v>0</v>
      </c>
      <c r="L140" s="23">
        <v>0</v>
      </c>
      <c r="M140" s="23">
        <v>1</v>
      </c>
      <c r="N140" s="23">
        <f t="shared" ref="N140:N203" si="3">AVERAGE(D140:M140)</f>
        <v>0.7</v>
      </c>
      <c r="O140" s="23" t="b">
        <v>0</v>
      </c>
      <c r="P140" s="21" t="s">
        <v>14</v>
      </c>
      <c r="Q140" s="21" t="s">
        <v>15</v>
      </c>
    </row>
    <row r="141" spans="1:17" ht="16" x14ac:dyDescent="0.2">
      <c r="A141" s="21" t="s">
        <v>161</v>
      </c>
      <c r="B141" s="22">
        <v>0</v>
      </c>
      <c r="C141" s="21" t="s">
        <v>670</v>
      </c>
      <c r="D141" s="23">
        <v>6</v>
      </c>
      <c r="E141" s="23">
        <v>4</v>
      </c>
      <c r="F141" s="23">
        <v>3</v>
      </c>
      <c r="G141" s="23">
        <v>6</v>
      </c>
      <c r="H141" s="23">
        <v>4</v>
      </c>
      <c r="I141" s="23">
        <v>3</v>
      </c>
      <c r="J141" s="23">
        <v>10</v>
      </c>
      <c r="K141" s="23">
        <v>7</v>
      </c>
      <c r="L141" s="23">
        <v>10</v>
      </c>
      <c r="M141" s="23">
        <v>5</v>
      </c>
      <c r="N141" s="23">
        <f t="shared" si="3"/>
        <v>5.8</v>
      </c>
      <c r="O141" s="23" t="b">
        <v>0</v>
      </c>
      <c r="P141" s="21" t="s">
        <v>19</v>
      </c>
      <c r="Q141" s="21" t="s">
        <v>15</v>
      </c>
    </row>
    <row r="142" spans="1:17" ht="16" x14ac:dyDescent="0.2">
      <c r="A142" s="21" t="s">
        <v>162</v>
      </c>
      <c r="B142" s="22">
        <v>0</v>
      </c>
      <c r="C142" s="21" t="s">
        <v>670</v>
      </c>
      <c r="D142" s="23">
        <v>3</v>
      </c>
      <c r="E142" s="23">
        <v>4</v>
      </c>
      <c r="F142" s="23">
        <v>5</v>
      </c>
      <c r="G142" s="23">
        <v>7</v>
      </c>
      <c r="H142" s="23">
        <v>6</v>
      </c>
      <c r="I142" s="23">
        <v>7</v>
      </c>
      <c r="J142" s="23">
        <v>6</v>
      </c>
      <c r="K142" s="23">
        <v>9</v>
      </c>
      <c r="L142" s="23">
        <v>4</v>
      </c>
      <c r="M142" s="23">
        <v>8</v>
      </c>
      <c r="N142" s="23">
        <f t="shared" si="3"/>
        <v>5.9</v>
      </c>
      <c r="O142" s="23" t="b">
        <v>0</v>
      </c>
      <c r="P142" s="21" t="s">
        <v>19</v>
      </c>
      <c r="Q142" s="21" t="s">
        <v>15</v>
      </c>
    </row>
    <row r="143" spans="1:17" ht="16" x14ac:dyDescent="0.2">
      <c r="A143" s="21" t="s">
        <v>163</v>
      </c>
      <c r="B143" s="22">
        <v>0</v>
      </c>
      <c r="C143" s="21" t="s">
        <v>670</v>
      </c>
      <c r="D143" s="23">
        <v>5</v>
      </c>
      <c r="E143" s="23">
        <v>4</v>
      </c>
      <c r="F143" s="23">
        <v>4</v>
      </c>
      <c r="G143" s="23">
        <v>13</v>
      </c>
      <c r="H143" s="23">
        <v>8</v>
      </c>
      <c r="I143" s="23">
        <v>6</v>
      </c>
      <c r="J143" s="23">
        <v>7</v>
      </c>
      <c r="K143" s="23">
        <v>6</v>
      </c>
      <c r="L143" s="23">
        <v>4</v>
      </c>
      <c r="M143" s="23">
        <v>11</v>
      </c>
      <c r="N143" s="23">
        <f t="shared" si="3"/>
        <v>6.8</v>
      </c>
      <c r="O143" s="23" t="b">
        <v>0</v>
      </c>
      <c r="P143" s="21" t="s">
        <v>19</v>
      </c>
      <c r="Q143" s="21" t="s">
        <v>15</v>
      </c>
    </row>
    <row r="144" spans="1:17" ht="16" x14ac:dyDescent="0.2">
      <c r="A144" s="21" t="s">
        <v>164</v>
      </c>
      <c r="B144" s="22">
        <v>0</v>
      </c>
      <c r="C144" s="21" t="s">
        <v>670</v>
      </c>
      <c r="D144" s="23">
        <v>126</v>
      </c>
      <c r="E144" s="23">
        <v>115</v>
      </c>
      <c r="F144" s="23">
        <v>113</v>
      </c>
      <c r="G144" s="23">
        <v>95</v>
      </c>
      <c r="H144" s="23">
        <v>125</v>
      </c>
      <c r="I144" s="23">
        <v>110</v>
      </c>
      <c r="J144" s="23">
        <v>117</v>
      </c>
      <c r="K144" s="23">
        <v>93</v>
      </c>
      <c r="L144" s="23">
        <v>118</v>
      </c>
      <c r="M144" s="23">
        <v>108</v>
      </c>
      <c r="N144" s="23">
        <f t="shared" si="3"/>
        <v>112</v>
      </c>
      <c r="O144" s="23" t="b">
        <v>0</v>
      </c>
      <c r="P144" s="21" t="s">
        <v>19</v>
      </c>
      <c r="Q144" s="21" t="s">
        <v>15</v>
      </c>
    </row>
    <row r="145" spans="1:17" ht="16" x14ac:dyDescent="0.2">
      <c r="A145" s="21" t="s">
        <v>165</v>
      </c>
      <c r="B145" s="22">
        <v>0</v>
      </c>
      <c r="C145" s="21" t="s">
        <v>670</v>
      </c>
      <c r="D145" s="23">
        <v>4</v>
      </c>
      <c r="E145" s="23">
        <v>2</v>
      </c>
      <c r="F145" s="23">
        <v>5</v>
      </c>
      <c r="G145" s="23">
        <v>4</v>
      </c>
      <c r="H145" s="23">
        <v>3</v>
      </c>
      <c r="I145" s="23">
        <v>4</v>
      </c>
      <c r="J145" s="23">
        <v>5</v>
      </c>
      <c r="K145" s="23">
        <v>3</v>
      </c>
      <c r="L145" s="23">
        <v>3</v>
      </c>
      <c r="M145" s="23">
        <v>3</v>
      </c>
      <c r="N145" s="23">
        <f t="shared" si="3"/>
        <v>3.6</v>
      </c>
      <c r="O145" s="23" t="b">
        <v>0</v>
      </c>
      <c r="P145" s="21" t="s">
        <v>19</v>
      </c>
      <c r="Q145" s="21" t="s">
        <v>15</v>
      </c>
    </row>
    <row r="146" spans="1:17" ht="16" x14ac:dyDescent="0.2">
      <c r="A146" s="21" t="s">
        <v>166</v>
      </c>
      <c r="B146" s="22">
        <v>0</v>
      </c>
      <c r="C146" s="21" t="s">
        <v>670</v>
      </c>
      <c r="D146" s="23">
        <v>14</v>
      </c>
      <c r="E146" s="23">
        <v>16</v>
      </c>
      <c r="F146" s="23">
        <v>17</v>
      </c>
      <c r="G146" s="23">
        <v>23</v>
      </c>
      <c r="H146" s="23">
        <v>26</v>
      </c>
      <c r="I146" s="23">
        <v>9</v>
      </c>
      <c r="J146" s="23">
        <v>30</v>
      </c>
      <c r="K146" s="23">
        <v>26</v>
      </c>
      <c r="L146" s="23">
        <v>16</v>
      </c>
      <c r="M146" s="23">
        <v>15</v>
      </c>
      <c r="N146" s="23">
        <f t="shared" si="3"/>
        <v>19.2</v>
      </c>
      <c r="O146" s="23" t="b">
        <v>0</v>
      </c>
      <c r="P146" s="21" t="s">
        <v>14</v>
      </c>
      <c r="Q146" s="21" t="s">
        <v>15</v>
      </c>
    </row>
    <row r="147" spans="1:17" ht="16" x14ac:dyDescent="0.2">
      <c r="A147" s="21" t="s">
        <v>167</v>
      </c>
      <c r="B147" s="22">
        <v>0</v>
      </c>
      <c r="C147" s="21" t="s">
        <v>670</v>
      </c>
      <c r="D147" s="23">
        <v>7</v>
      </c>
      <c r="E147" s="23">
        <v>4</v>
      </c>
      <c r="F147" s="23">
        <v>12</v>
      </c>
      <c r="G147" s="23">
        <v>12</v>
      </c>
      <c r="H147" s="23">
        <v>17</v>
      </c>
      <c r="I147" s="23">
        <v>24</v>
      </c>
      <c r="J147" s="23">
        <v>20</v>
      </c>
      <c r="K147" s="23">
        <v>17</v>
      </c>
      <c r="L147" s="23">
        <v>11</v>
      </c>
      <c r="M147" s="23">
        <v>12</v>
      </c>
      <c r="N147" s="23">
        <f t="shared" si="3"/>
        <v>13.6</v>
      </c>
      <c r="O147" s="23" t="b">
        <v>0</v>
      </c>
      <c r="P147" s="21" t="s">
        <v>457</v>
      </c>
      <c r="Q147" s="21" t="s">
        <v>15</v>
      </c>
    </row>
    <row r="148" spans="1:17" ht="16" x14ac:dyDescent="0.2">
      <c r="A148" s="21" t="s">
        <v>168</v>
      </c>
      <c r="B148" s="22">
        <v>0</v>
      </c>
      <c r="C148" s="21" t="s">
        <v>670</v>
      </c>
      <c r="D148" s="23">
        <v>3</v>
      </c>
      <c r="E148" s="23">
        <v>7</v>
      </c>
      <c r="F148" s="23">
        <v>8</v>
      </c>
      <c r="G148" s="23">
        <v>5</v>
      </c>
      <c r="H148" s="23">
        <v>6</v>
      </c>
      <c r="I148" s="23">
        <v>8</v>
      </c>
      <c r="J148" s="23">
        <v>4</v>
      </c>
      <c r="K148" s="23">
        <v>3</v>
      </c>
      <c r="L148" s="23">
        <v>6</v>
      </c>
      <c r="M148" s="23">
        <v>4</v>
      </c>
      <c r="N148" s="23">
        <f t="shared" si="3"/>
        <v>5.4</v>
      </c>
      <c r="O148" s="23" t="b">
        <v>0</v>
      </c>
      <c r="P148" s="21" t="s">
        <v>19</v>
      </c>
      <c r="Q148" s="21" t="s">
        <v>15</v>
      </c>
    </row>
    <row r="149" spans="1:17" ht="16" x14ac:dyDescent="0.2">
      <c r="A149" s="21" t="s">
        <v>169</v>
      </c>
      <c r="B149" s="22">
        <v>0</v>
      </c>
      <c r="C149" s="21" t="s">
        <v>670</v>
      </c>
      <c r="D149" s="23">
        <v>13</v>
      </c>
      <c r="E149" s="23">
        <v>13</v>
      </c>
      <c r="F149" s="23">
        <v>9</v>
      </c>
      <c r="G149" s="23">
        <v>14</v>
      </c>
      <c r="H149" s="23">
        <v>20</v>
      </c>
      <c r="I149" s="23">
        <v>16</v>
      </c>
      <c r="J149" s="23">
        <v>21</v>
      </c>
      <c r="K149" s="23">
        <v>4</v>
      </c>
      <c r="L149" s="23">
        <v>16</v>
      </c>
      <c r="M149" s="23">
        <v>19</v>
      </c>
      <c r="N149" s="23">
        <f t="shared" si="3"/>
        <v>14.5</v>
      </c>
      <c r="O149" s="23" t="b">
        <v>0</v>
      </c>
      <c r="P149" s="21" t="s">
        <v>19</v>
      </c>
      <c r="Q149" s="21" t="s">
        <v>15</v>
      </c>
    </row>
    <row r="150" spans="1:17" ht="16" x14ac:dyDescent="0.2">
      <c r="A150" s="21" t="s">
        <v>171</v>
      </c>
      <c r="B150" s="22">
        <v>0</v>
      </c>
      <c r="C150" s="21" t="s">
        <v>670</v>
      </c>
      <c r="D150" s="23">
        <v>23</v>
      </c>
      <c r="E150" s="23">
        <v>15</v>
      </c>
      <c r="F150" s="23">
        <v>18</v>
      </c>
      <c r="G150" s="23">
        <v>17</v>
      </c>
      <c r="H150" s="23">
        <v>17</v>
      </c>
      <c r="I150" s="23">
        <v>16</v>
      </c>
      <c r="J150" s="23">
        <v>19</v>
      </c>
      <c r="K150" s="23">
        <v>19</v>
      </c>
      <c r="L150" s="23">
        <v>14</v>
      </c>
      <c r="M150" s="23">
        <v>20</v>
      </c>
      <c r="N150" s="23">
        <f t="shared" si="3"/>
        <v>17.8</v>
      </c>
      <c r="O150" s="23" t="b">
        <v>0</v>
      </c>
      <c r="P150" s="21" t="s">
        <v>19</v>
      </c>
      <c r="Q150" s="21" t="s">
        <v>15</v>
      </c>
    </row>
    <row r="151" spans="1:17" ht="16" x14ac:dyDescent="0.2">
      <c r="A151" s="21" t="s">
        <v>172</v>
      </c>
      <c r="B151" s="22">
        <v>0</v>
      </c>
      <c r="C151" s="21" t="s">
        <v>670</v>
      </c>
      <c r="D151" s="23">
        <v>13</v>
      </c>
      <c r="E151" s="23">
        <v>15</v>
      </c>
      <c r="F151" s="23">
        <v>21</v>
      </c>
      <c r="G151" s="23">
        <v>15</v>
      </c>
      <c r="H151" s="23">
        <v>18</v>
      </c>
      <c r="I151" s="23">
        <v>21</v>
      </c>
      <c r="J151" s="23">
        <v>14</v>
      </c>
      <c r="K151" s="23">
        <v>14</v>
      </c>
      <c r="L151" s="23">
        <v>16</v>
      </c>
      <c r="M151" s="23">
        <v>19</v>
      </c>
      <c r="N151" s="23">
        <f t="shared" si="3"/>
        <v>16.600000000000001</v>
      </c>
      <c r="O151" s="23" t="b">
        <v>0</v>
      </c>
      <c r="P151" s="21" t="s">
        <v>19</v>
      </c>
      <c r="Q151" s="21" t="s">
        <v>15</v>
      </c>
    </row>
    <row r="152" spans="1:17" ht="16" x14ac:dyDescent="0.2">
      <c r="A152" s="21" t="s">
        <v>173</v>
      </c>
      <c r="B152" s="22">
        <v>0</v>
      </c>
      <c r="C152" s="21" t="s">
        <v>670</v>
      </c>
      <c r="D152" s="23">
        <v>3</v>
      </c>
      <c r="E152" s="23">
        <v>5</v>
      </c>
      <c r="F152" s="23">
        <v>5</v>
      </c>
      <c r="G152" s="23">
        <v>4</v>
      </c>
      <c r="H152" s="23">
        <v>5</v>
      </c>
      <c r="I152" s="23">
        <v>10</v>
      </c>
      <c r="J152" s="23">
        <v>8</v>
      </c>
      <c r="K152" s="23">
        <v>3</v>
      </c>
      <c r="L152" s="23">
        <v>3</v>
      </c>
      <c r="M152" s="23">
        <v>4</v>
      </c>
      <c r="N152" s="23">
        <f t="shared" si="3"/>
        <v>5</v>
      </c>
      <c r="O152" s="23" t="b">
        <v>0</v>
      </c>
      <c r="P152" s="21" t="s">
        <v>14</v>
      </c>
      <c r="Q152" s="21" t="s">
        <v>15</v>
      </c>
    </row>
    <row r="153" spans="1:17" ht="16" x14ac:dyDescent="0.2">
      <c r="A153" s="21" t="s">
        <v>174</v>
      </c>
      <c r="B153" s="22">
        <v>0</v>
      </c>
      <c r="C153" s="21" t="s">
        <v>670</v>
      </c>
      <c r="D153" s="23">
        <v>3</v>
      </c>
      <c r="E153" s="23">
        <v>3</v>
      </c>
      <c r="F153" s="23">
        <v>3</v>
      </c>
      <c r="G153" s="23">
        <v>0</v>
      </c>
      <c r="H153" s="23">
        <v>2</v>
      </c>
      <c r="I153" s="23">
        <v>4</v>
      </c>
      <c r="J153" s="23">
        <v>2</v>
      </c>
      <c r="K153" s="23">
        <v>2</v>
      </c>
      <c r="L153" s="24"/>
      <c r="M153" s="23">
        <v>0</v>
      </c>
      <c r="N153" s="23">
        <f t="shared" si="3"/>
        <v>2.1111111111111112</v>
      </c>
      <c r="O153" s="23" t="b">
        <v>0</v>
      </c>
      <c r="P153" s="21" t="s">
        <v>457</v>
      </c>
      <c r="Q153" s="21" t="s">
        <v>672</v>
      </c>
    </row>
    <row r="154" spans="1:17" ht="16" x14ac:dyDescent="0.2">
      <c r="A154" s="21" t="s">
        <v>175</v>
      </c>
      <c r="B154" s="22">
        <v>0</v>
      </c>
      <c r="C154" s="21" t="s">
        <v>670</v>
      </c>
      <c r="D154" s="23">
        <v>0</v>
      </c>
      <c r="E154" s="23">
        <v>2</v>
      </c>
      <c r="F154" s="23">
        <v>1</v>
      </c>
      <c r="G154" s="23">
        <v>1</v>
      </c>
      <c r="H154" s="23">
        <v>1</v>
      </c>
      <c r="I154" s="23">
        <v>0</v>
      </c>
      <c r="J154" s="23">
        <v>1</v>
      </c>
      <c r="K154" s="23">
        <v>0</v>
      </c>
      <c r="L154" s="23">
        <v>1</v>
      </c>
      <c r="M154" s="23">
        <v>0</v>
      </c>
      <c r="N154" s="23">
        <f t="shared" si="3"/>
        <v>0.7</v>
      </c>
      <c r="O154" s="23" t="b">
        <v>0</v>
      </c>
      <c r="P154" s="21" t="s">
        <v>19</v>
      </c>
      <c r="Q154" s="21" t="s">
        <v>15</v>
      </c>
    </row>
    <row r="155" spans="1:17" ht="16" x14ac:dyDescent="0.2">
      <c r="A155" s="21" t="s">
        <v>176</v>
      </c>
      <c r="B155" s="22">
        <v>0</v>
      </c>
      <c r="C155" s="21" t="s">
        <v>670</v>
      </c>
      <c r="D155" s="23">
        <v>16</v>
      </c>
      <c r="E155" s="23">
        <v>20</v>
      </c>
      <c r="F155" s="23">
        <v>40</v>
      </c>
      <c r="G155" s="23">
        <v>38</v>
      </c>
      <c r="H155" s="23">
        <v>40</v>
      </c>
      <c r="I155" s="23">
        <v>23</v>
      </c>
      <c r="J155" s="23">
        <v>48</v>
      </c>
      <c r="K155" s="23">
        <v>25</v>
      </c>
      <c r="L155" s="23">
        <v>39</v>
      </c>
      <c r="M155" s="23">
        <v>15</v>
      </c>
      <c r="N155" s="23">
        <f t="shared" si="3"/>
        <v>30.4</v>
      </c>
      <c r="O155" s="23" t="b">
        <v>0</v>
      </c>
      <c r="P155" s="21" t="s">
        <v>19</v>
      </c>
      <c r="Q155" s="21" t="s">
        <v>15</v>
      </c>
    </row>
    <row r="156" spans="1:17" ht="16" x14ac:dyDescent="0.2">
      <c r="A156" s="21" t="s">
        <v>177</v>
      </c>
      <c r="B156" s="22">
        <v>0</v>
      </c>
      <c r="C156" s="21" t="s">
        <v>670</v>
      </c>
      <c r="D156" s="23">
        <v>10</v>
      </c>
      <c r="E156" s="23">
        <v>5</v>
      </c>
      <c r="F156" s="23">
        <v>4</v>
      </c>
      <c r="G156" s="23">
        <v>7</v>
      </c>
      <c r="H156" s="23">
        <v>5</v>
      </c>
      <c r="I156" s="23">
        <v>6</v>
      </c>
      <c r="J156" s="23">
        <v>7</v>
      </c>
      <c r="K156" s="23">
        <v>5</v>
      </c>
      <c r="L156" s="23">
        <v>9</v>
      </c>
      <c r="M156" s="23">
        <v>4</v>
      </c>
      <c r="N156" s="23">
        <f t="shared" si="3"/>
        <v>6.2</v>
      </c>
      <c r="O156" s="23" t="b">
        <v>0</v>
      </c>
      <c r="P156" s="21" t="s">
        <v>19</v>
      </c>
      <c r="Q156" s="21" t="s">
        <v>15</v>
      </c>
    </row>
    <row r="157" spans="1:17" ht="16" x14ac:dyDescent="0.2">
      <c r="A157" s="21" t="s">
        <v>178</v>
      </c>
      <c r="B157" s="22">
        <v>0</v>
      </c>
      <c r="C157" s="21" t="s">
        <v>670</v>
      </c>
      <c r="D157" s="23">
        <v>3</v>
      </c>
      <c r="E157" s="23">
        <v>1</v>
      </c>
      <c r="F157" s="23">
        <v>5</v>
      </c>
      <c r="G157" s="23">
        <v>5</v>
      </c>
      <c r="H157" s="23">
        <v>2</v>
      </c>
      <c r="I157" s="23">
        <v>3</v>
      </c>
      <c r="J157" s="23">
        <v>3</v>
      </c>
      <c r="K157" s="23">
        <v>0</v>
      </c>
      <c r="L157" s="23">
        <v>3</v>
      </c>
      <c r="M157" s="23">
        <v>6</v>
      </c>
      <c r="N157" s="23">
        <f t="shared" si="3"/>
        <v>3.1</v>
      </c>
      <c r="O157" s="23" t="b">
        <v>0</v>
      </c>
      <c r="P157" s="21" t="s">
        <v>19</v>
      </c>
      <c r="Q157" s="21" t="s">
        <v>15</v>
      </c>
    </row>
    <row r="158" spans="1:17" ht="16" x14ac:dyDescent="0.2">
      <c r="A158" s="21" t="s">
        <v>179</v>
      </c>
      <c r="B158" s="22">
        <v>0</v>
      </c>
      <c r="C158" s="21" t="s">
        <v>670</v>
      </c>
      <c r="D158" s="23">
        <v>5</v>
      </c>
      <c r="E158" s="23">
        <v>2</v>
      </c>
      <c r="F158" s="23">
        <v>0</v>
      </c>
      <c r="G158" s="23">
        <v>2</v>
      </c>
      <c r="H158" s="23">
        <v>2</v>
      </c>
      <c r="I158" s="23">
        <v>1</v>
      </c>
      <c r="J158" s="23">
        <v>2</v>
      </c>
      <c r="K158" s="23">
        <v>1</v>
      </c>
      <c r="L158" s="23">
        <v>1</v>
      </c>
      <c r="M158" s="23">
        <v>1</v>
      </c>
      <c r="N158" s="23">
        <f t="shared" si="3"/>
        <v>1.7</v>
      </c>
      <c r="O158" s="23" t="b">
        <v>0</v>
      </c>
      <c r="P158" s="21" t="s">
        <v>14</v>
      </c>
      <c r="Q158" s="21" t="s">
        <v>15</v>
      </c>
    </row>
    <row r="159" spans="1:17" ht="16" x14ac:dyDescent="0.2">
      <c r="A159" s="21" t="s">
        <v>180</v>
      </c>
      <c r="B159" s="22">
        <v>0</v>
      </c>
      <c r="C159" s="21" t="s">
        <v>670</v>
      </c>
      <c r="D159" s="23">
        <v>3</v>
      </c>
      <c r="E159" s="23">
        <v>4</v>
      </c>
      <c r="F159" s="23">
        <v>2</v>
      </c>
      <c r="G159" s="23">
        <v>3</v>
      </c>
      <c r="H159" s="23">
        <v>0</v>
      </c>
      <c r="I159" s="23">
        <v>5</v>
      </c>
      <c r="J159" s="23">
        <v>5</v>
      </c>
      <c r="K159" s="23">
        <v>4</v>
      </c>
      <c r="L159" s="23">
        <v>2</v>
      </c>
      <c r="M159" s="23">
        <v>5</v>
      </c>
      <c r="N159" s="23">
        <f t="shared" si="3"/>
        <v>3.3</v>
      </c>
      <c r="O159" s="23" t="b">
        <v>0</v>
      </c>
      <c r="P159" s="21" t="s">
        <v>457</v>
      </c>
      <c r="Q159" s="21" t="s">
        <v>15</v>
      </c>
    </row>
    <row r="160" spans="1:17" ht="16" x14ac:dyDescent="0.2">
      <c r="A160" s="21" t="s">
        <v>181</v>
      </c>
      <c r="B160" s="22">
        <v>0</v>
      </c>
      <c r="C160" s="21" t="s">
        <v>670</v>
      </c>
      <c r="D160" s="23">
        <v>0</v>
      </c>
      <c r="E160" s="23">
        <v>3</v>
      </c>
      <c r="F160" s="23">
        <v>3</v>
      </c>
      <c r="G160" s="23">
        <v>6</v>
      </c>
      <c r="H160" s="23">
        <v>1</v>
      </c>
      <c r="I160" s="23">
        <v>2</v>
      </c>
      <c r="J160" s="23">
        <v>0</v>
      </c>
      <c r="K160" s="23">
        <v>3</v>
      </c>
      <c r="L160" s="23">
        <v>1</v>
      </c>
      <c r="M160" s="23">
        <v>3</v>
      </c>
      <c r="N160" s="23">
        <f t="shared" si="3"/>
        <v>2.2000000000000002</v>
      </c>
      <c r="O160" s="23" t="b">
        <v>0</v>
      </c>
      <c r="P160" s="21" t="s">
        <v>19</v>
      </c>
      <c r="Q160" s="21" t="s">
        <v>15</v>
      </c>
    </row>
    <row r="161" spans="1:17" ht="16" x14ac:dyDescent="0.2">
      <c r="A161" s="21" t="s">
        <v>182</v>
      </c>
      <c r="B161" s="22">
        <v>0</v>
      </c>
      <c r="C161" s="21" t="s">
        <v>670</v>
      </c>
      <c r="D161" s="23">
        <v>1</v>
      </c>
      <c r="E161" s="23">
        <v>0</v>
      </c>
      <c r="F161" s="23">
        <v>5</v>
      </c>
      <c r="G161" s="23">
        <v>8</v>
      </c>
      <c r="H161" s="23">
        <v>8</v>
      </c>
      <c r="I161" s="23">
        <v>5</v>
      </c>
      <c r="J161" s="23">
        <v>4</v>
      </c>
      <c r="K161" s="23">
        <v>9</v>
      </c>
      <c r="L161" s="23">
        <v>6</v>
      </c>
      <c r="M161" s="23">
        <v>1</v>
      </c>
      <c r="N161" s="23">
        <f t="shared" si="3"/>
        <v>4.7</v>
      </c>
      <c r="O161" s="23" t="b">
        <v>0</v>
      </c>
      <c r="P161" s="21" t="s">
        <v>19</v>
      </c>
      <c r="Q161" s="21" t="s">
        <v>15</v>
      </c>
    </row>
    <row r="162" spans="1:17" ht="16" x14ac:dyDescent="0.2">
      <c r="A162" s="21" t="s">
        <v>183</v>
      </c>
      <c r="B162" s="22">
        <v>0</v>
      </c>
      <c r="C162" s="21" t="s">
        <v>670</v>
      </c>
      <c r="D162" s="23">
        <v>8</v>
      </c>
      <c r="E162" s="23">
        <v>18</v>
      </c>
      <c r="F162" s="23">
        <v>13</v>
      </c>
      <c r="G162" s="23">
        <v>23</v>
      </c>
      <c r="H162" s="23">
        <v>20</v>
      </c>
      <c r="I162" s="23">
        <v>17</v>
      </c>
      <c r="J162" s="23">
        <v>24</v>
      </c>
      <c r="K162" s="23">
        <v>13</v>
      </c>
      <c r="L162" s="23">
        <v>15</v>
      </c>
      <c r="M162" s="23">
        <v>23</v>
      </c>
      <c r="N162" s="23">
        <f t="shared" si="3"/>
        <v>17.399999999999999</v>
      </c>
      <c r="O162" s="23" t="b">
        <v>0</v>
      </c>
      <c r="P162" s="21" t="s">
        <v>19</v>
      </c>
      <c r="Q162" s="21" t="s">
        <v>15</v>
      </c>
    </row>
    <row r="163" spans="1:17" ht="16" x14ac:dyDescent="0.2">
      <c r="A163" s="21" t="s">
        <v>184</v>
      </c>
      <c r="B163" s="22">
        <v>0</v>
      </c>
      <c r="C163" s="21" t="s">
        <v>670</v>
      </c>
      <c r="D163" s="23">
        <v>2</v>
      </c>
      <c r="E163" s="23">
        <v>6</v>
      </c>
      <c r="F163" s="23">
        <v>6</v>
      </c>
      <c r="G163" s="23">
        <v>4</v>
      </c>
      <c r="H163" s="23">
        <v>7</v>
      </c>
      <c r="I163" s="23">
        <v>6</v>
      </c>
      <c r="J163" s="23">
        <v>5</v>
      </c>
      <c r="K163" s="23">
        <v>5</v>
      </c>
      <c r="L163" s="23">
        <v>2</v>
      </c>
      <c r="M163" s="23">
        <v>8</v>
      </c>
      <c r="N163" s="23">
        <f t="shared" si="3"/>
        <v>5.0999999999999996</v>
      </c>
      <c r="O163" s="23" t="b">
        <v>0</v>
      </c>
      <c r="P163" s="21" t="s">
        <v>19</v>
      </c>
      <c r="Q163" s="21" t="s">
        <v>15</v>
      </c>
    </row>
    <row r="164" spans="1:17" ht="16" x14ac:dyDescent="0.2">
      <c r="A164" s="21" t="s">
        <v>185</v>
      </c>
      <c r="B164" s="22">
        <v>0</v>
      </c>
      <c r="C164" s="21" t="s">
        <v>670</v>
      </c>
      <c r="D164" s="23">
        <v>12</v>
      </c>
      <c r="E164" s="23">
        <v>11</v>
      </c>
      <c r="F164" s="23">
        <v>17</v>
      </c>
      <c r="G164" s="23">
        <v>19</v>
      </c>
      <c r="H164" s="23">
        <v>7</v>
      </c>
      <c r="I164" s="23">
        <v>10</v>
      </c>
      <c r="J164" s="23">
        <v>17</v>
      </c>
      <c r="K164" s="23">
        <v>11</v>
      </c>
      <c r="L164" s="23">
        <v>20</v>
      </c>
      <c r="M164" s="23">
        <v>16</v>
      </c>
      <c r="N164" s="23">
        <f t="shared" si="3"/>
        <v>14</v>
      </c>
      <c r="O164" s="23" t="b">
        <v>0</v>
      </c>
      <c r="P164" s="21" t="s">
        <v>14</v>
      </c>
      <c r="Q164" s="21" t="s">
        <v>15</v>
      </c>
    </row>
    <row r="165" spans="1:17" ht="16" x14ac:dyDescent="0.2">
      <c r="A165" s="21" t="s">
        <v>186</v>
      </c>
      <c r="B165" s="22">
        <v>0</v>
      </c>
      <c r="C165" s="21" t="s">
        <v>670</v>
      </c>
      <c r="D165" s="23">
        <v>23</v>
      </c>
      <c r="E165" s="23">
        <v>24</v>
      </c>
      <c r="F165" s="23">
        <v>29</v>
      </c>
      <c r="G165" s="23">
        <v>31</v>
      </c>
      <c r="H165" s="24"/>
      <c r="I165" s="24"/>
      <c r="J165" s="23">
        <v>47</v>
      </c>
      <c r="K165" s="23">
        <v>14</v>
      </c>
      <c r="L165" s="23">
        <v>21</v>
      </c>
      <c r="M165" s="23">
        <v>29</v>
      </c>
      <c r="N165" s="23">
        <f t="shared" si="3"/>
        <v>27.25</v>
      </c>
      <c r="O165" s="23" t="b">
        <v>0</v>
      </c>
      <c r="P165" s="21" t="s">
        <v>457</v>
      </c>
      <c r="Q165" s="21" t="s">
        <v>673</v>
      </c>
    </row>
    <row r="166" spans="1:17" ht="16" x14ac:dyDescent="0.2">
      <c r="A166" s="21" t="s">
        <v>187</v>
      </c>
      <c r="B166" s="22">
        <v>0</v>
      </c>
      <c r="C166" s="21" t="s">
        <v>670</v>
      </c>
      <c r="D166" s="23">
        <v>12</v>
      </c>
      <c r="E166" s="23">
        <v>19</v>
      </c>
      <c r="F166" s="23">
        <v>19</v>
      </c>
      <c r="G166" s="23">
        <v>16</v>
      </c>
      <c r="H166" s="23">
        <v>16</v>
      </c>
      <c r="I166" s="23">
        <v>19</v>
      </c>
      <c r="J166" s="23">
        <v>12</v>
      </c>
      <c r="K166" s="23">
        <v>15</v>
      </c>
      <c r="L166" s="23">
        <v>20</v>
      </c>
      <c r="M166" s="23">
        <v>18</v>
      </c>
      <c r="N166" s="23">
        <f t="shared" si="3"/>
        <v>16.600000000000001</v>
      </c>
      <c r="O166" s="23" t="b">
        <v>0</v>
      </c>
      <c r="P166" s="21" t="s">
        <v>19</v>
      </c>
      <c r="Q166" s="21" t="s">
        <v>15</v>
      </c>
    </row>
    <row r="167" spans="1:17" ht="16" x14ac:dyDescent="0.2">
      <c r="A167" s="21" t="s">
        <v>188</v>
      </c>
      <c r="B167" s="22">
        <v>0</v>
      </c>
      <c r="C167" s="21" t="s">
        <v>670</v>
      </c>
      <c r="D167" s="23">
        <v>23</v>
      </c>
      <c r="E167" s="23">
        <v>19</v>
      </c>
      <c r="F167" s="23">
        <v>25</v>
      </c>
      <c r="G167" s="23">
        <v>27</v>
      </c>
      <c r="H167" s="23">
        <v>55</v>
      </c>
      <c r="I167" s="23">
        <v>10</v>
      </c>
      <c r="J167" s="23">
        <v>10</v>
      </c>
      <c r="K167" s="23">
        <v>25</v>
      </c>
      <c r="L167" s="23">
        <v>39</v>
      </c>
      <c r="M167" s="23">
        <v>47</v>
      </c>
      <c r="N167" s="23">
        <f t="shared" si="3"/>
        <v>28</v>
      </c>
      <c r="O167" s="23" t="b">
        <v>0</v>
      </c>
      <c r="P167" s="21" t="s">
        <v>19</v>
      </c>
      <c r="Q167" s="21" t="s">
        <v>15</v>
      </c>
    </row>
    <row r="168" spans="1:17" ht="16" x14ac:dyDescent="0.2">
      <c r="A168" s="21" t="s">
        <v>189</v>
      </c>
      <c r="B168" s="22">
        <v>0</v>
      </c>
      <c r="C168" s="21" t="s">
        <v>670</v>
      </c>
      <c r="D168" s="23">
        <v>2</v>
      </c>
      <c r="E168" s="23">
        <v>3</v>
      </c>
      <c r="F168" s="23">
        <v>7</v>
      </c>
      <c r="G168" s="23">
        <v>6</v>
      </c>
      <c r="H168" s="23">
        <v>21</v>
      </c>
      <c r="I168" s="23">
        <v>4</v>
      </c>
      <c r="J168" s="23">
        <v>9</v>
      </c>
      <c r="K168" s="23">
        <v>9</v>
      </c>
      <c r="L168" s="23">
        <v>7</v>
      </c>
      <c r="M168" s="23">
        <v>10</v>
      </c>
      <c r="N168" s="23">
        <f t="shared" si="3"/>
        <v>7.8</v>
      </c>
      <c r="O168" s="23" t="b">
        <v>0</v>
      </c>
      <c r="P168" s="21" t="s">
        <v>19</v>
      </c>
      <c r="Q168" s="21" t="s">
        <v>15</v>
      </c>
    </row>
    <row r="169" spans="1:17" ht="16" x14ac:dyDescent="0.2">
      <c r="A169" s="21" t="s">
        <v>190</v>
      </c>
      <c r="B169" s="22">
        <v>0</v>
      </c>
      <c r="C169" s="21" t="s">
        <v>670</v>
      </c>
      <c r="D169" s="23">
        <v>7</v>
      </c>
      <c r="E169" s="23">
        <v>5</v>
      </c>
      <c r="F169" s="23">
        <v>6</v>
      </c>
      <c r="G169" s="23">
        <v>9</v>
      </c>
      <c r="H169" s="23">
        <v>9</v>
      </c>
      <c r="I169" s="23">
        <v>5</v>
      </c>
      <c r="J169" s="23">
        <v>12</v>
      </c>
      <c r="K169" s="23">
        <v>4</v>
      </c>
      <c r="L169" s="23">
        <v>4</v>
      </c>
      <c r="M169" s="23">
        <v>6</v>
      </c>
      <c r="N169" s="23">
        <f t="shared" si="3"/>
        <v>6.7</v>
      </c>
      <c r="O169" s="23" t="b">
        <v>0</v>
      </c>
      <c r="P169" s="21" t="s">
        <v>19</v>
      </c>
      <c r="Q169" s="21" t="s">
        <v>15</v>
      </c>
    </row>
    <row r="170" spans="1:17" ht="16" x14ac:dyDescent="0.2">
      <c r="A170" s="21" t="s">
        <v>191</v>
      </c>
      <c r="B170" s="22">
        <v>0</v>
      </c>
      <c r="C170" s="21" t="s">
        <v>670</v>
      </c>
      <c r="D170" s="23">
        <v>0</v>
      </c>
      <c r="E170" s="23">
        <v>0</v>
      </c>
      <c r="F170" s="23">
        <v>0</v>
      </c>
      <c r="G170" s="23">
        <v>1</v>
      </c>
      <c r="H170" s="23">
        <v>1</v>
      </c>
      <c r="I170" s="23">
        <v>2</v>
      </c>
      <c r="J170" s="23">
        <v>0</v>
      </c>
      <c r="K170" s="23">
        <v>3</v>
      </c>
      <c r="L170" s="23">
        <v>0</v>
      </c>
      <c r="M170" s="23">
        <v>1</v>
      </c>
      <c r="N170" s="23">
        <f t="shared" si="3"/>
        <v>0.8</v>
      </c>
      <c r="O170" s="23" t="b">
        <v>0</v>
      </c>
      <c r="P170" s="21" t="s">
        <v>14</v>
      </c>
      <c r="Q170" s="21" t="s">
        <v>15</v>
      </c>
    </row>
    <row r="171" spans="1:17" ht="16" x14ac:dyDescent="0.2">
      <c r="A171" s="21" t="s">
        <v>192</v>
      </c>
      <c r="B171" s="22">
        <v>0</v>
      </c>
      <c r="C171" s="21" t="s">
        <v>670</v>
      </c>
      <c r="D171" s="23">
        <v>2</v>
      </c>
      <c r="E171" s="23">
        <v>1</v>
      </c>
      <c r="F171" s="23">
        <v>2</v>
      </c>
      <c r="G171" s="23">
        <v>3</v>
      </c>
      <c r="H171" s="23">
        <v>3</v>
      </c>
      <c r="I171" s="23">
        <v>2</v>
      </c>
      <c r="J171" s="23">
        <v>1</v>
      </c>
      <c r="K171" s="23">
        <v>1</v>
      </c>
      <c r="L171" s="23">
        <v>1</v>
      </c>
      <c r="M171" s="23">
        <v>0</v>
      </c>
      <c r="N171" s="23">
        <f t="shared" si="3"/>
        <v>1.6</v>
      </c>
      <c r="O171" s="23" t="b">
        <v>0</v>
      </c>
      <c r="P171" s="21" t="s">
        <v>457</v>
      </c>
      <c r="Q171" s="21" t="s">
        <v>15</v>
      </c>
    </row>
    <row r="172" spans="1:17" ht="16" x14ac:dyDescent="0.2">
      <c r="A172" s="21" t="s">
        <v>193</v>
      </c>
      <c r="B172" s="22">
        <v>0</v>
      </c>
      <c r="C172" s="21" t="s">
        <v>670</v>
      </c>
      <c r="D172" s="23">
        <v>1</v>
      </c>
      <c r="E172" s="23">
        <v>1</v>
      </c>
      <c r="F172" s="23">
        <v>6</v>
      </c>
      <c r="G172" s="23">
        <v>1</v>
      </c>
      <c r="H172" s="23">
        <v>1</v>
      </c>
      <c r="I172" s="23">
        <v>2</v>
      </c>
      <c r="J172" s="23">
        <v>0</v>
      </c>
      <c r="K172" s="23">
        <v>0</v>
      </c>
      <c r="L172" s="23">
        <v>0</v>
      </c>
      <c r="M172" s="23">
        <v>1</v>
      </c>
      <c r="N172" s="23">
        <f t="shared" si="3"/>
        <v>1.3</v>
      </c>
      <c r="O172" s="23" t="b">
        <v>0</v>
      </c>
      <c r="P172" s="21" t="s">
        <v>19</v>
      </c>
      <c r="Q172" s="21" t="s">
        <v>15</v>
      </c>
    </row>
    <row r="173" spans="1:17" ht="16" x14ac:dyDescent="0.2">
      <c r="A173" s="21" t="s">
        <v>194</v>
      </c>
      <c r="B173" s="22">
        <v>0</v>
      </c>
      <c r="C173" s="21" t="s">
        <v>670</v>
      </c>
      <c r="D173" s="23">
        <v>19</v>
      </c>
      <c r="E173" s="23">
        <v>5</v>
      </c>
      <c r="F173" s="23">
        <v>14</v>
      </c>
      <c r="G173" s="23">
        <v>6</v>
      </c>
      <c r="H173" s="23">
        <v>6</v>
      </c>
      <c r="I173" s="23">
        <v>8</v>
      </c>
      <c r="J173" s="23">
        <v>4</v>
      </c>
      <c r="K173" s="23">
        <v>4</v>
      </c>
      <c r="L173" s="23">
        <v>6</v>
      </c>
      <c r="M173" s="23">
        <v>3</v>
      </c>
      <c r="N173" s="23">
        <f t="shared" si="3"/>
        <v>7.5</v>
      </c>
      <c r="O173" s="23" t="b">
        <v>0</v>
      </c>
      <c r="P173" s="21" t="s">
        <v>19</v>
      </c>
      <c r="Q173" s="21" t="s">
        <v>15</v>
      </c>
    </row>
    <row r="174" spans="1:17" ht="16" x14ac:dyDescent="0.2">
      <c r="A174" s="21" t="s">
        <v>195</v>
      </c>
      <c r="B174" s="22">
        <v>0</v>
      </c>
      <c r="C174" s="21" t="s">
        <v>670</v>
      </c>
      <c r="D174" s="23">
        <v>2</v>
      </c>
      <c r="E174" s="23">
        <v>1</v>
      </c>
      <c r="F174" s="23">
        <v>2</v>
      </c>
      <c r="G174" s="23">
        <v>0</v>
      </c>
      <c r="H174" s="23">
        <v>1</v>
      </c>
      <c r="I174" s="23">
        <v>2</v>
      </c>
      <c r="J174" s="23">
        <v>1</v>
      </c>
      <c r="K174" s="23">
        <v>3</v>
      </c>
      <c r="L174" s="23">
        <v>1</v>
      </c>
      <c r="M174" s="23">
        <v>1</v>
      </c>
      <c r="N174" s="23">
        <f t="shared" si="3"/>
        <v>1.4</v>
      </c>
      <c r="O174" s="23" t="b">
        <v>0</v>
      </c>
      <c r="P174" s="21" t="s">
        <v>19</v>
      </c>
      <c r="Q174" s="21" t="s">
        <v>15</v>
      </c>
    </row>
    <row r="175" spans="1:17" ht="16" x14ac:dyDescent="0.2">
      <c r="A175" s="21" t="s">
        <v>196</v>
      </c>
      <c r="B175" s="22">
        <v>0</v>
      </c>
      <c r="C175" s="21" t="s">
        <v>670</v>
      </c>
      <c r="D175" s="23">
        <v>7</v>
      </c>
      <c r="E175" s="23">
        <v>4</v>
      </c>
      <c r="F175" s="23">
        <v>4</v>
      </c>
      <c r="G175" s="23">
        <v>6</v>
      </c>
      <c r="H175" s="23">
        <v>5</v>
      </c>
      <c r="I175" s="23">
        <v>8</v>
      </c>
      <c r="J175" s="23">
        <v>4</v>
      </c>
      <c r="K175" s="23">
        <v>5</v>
      </c>
      <c r="L175" s="23">
        <v>4</v>
      </c>
      <c r="M175" s="23">
        <v>5</v>
      </c>
      <c r="N175" s="23">
        <f t="shared" si="3"/>
        <v>5.2</v>
      </c>
      <c r="O175" s="23" t="b">
        <v>0</v>
      </c>
      <c r="P175" s="21" t="s">
        <v>19</v>
      </c>
      <c r="Q175" s="21" t="s">
        <v>15</v>
      </c>
    </row>
    <row r="176" spans="1:17" ht="16" x14ac:dyDescent="0.2">
      <c r="A176" s="21" t="s">
        <v>197</v>
      </c>
      <c r="B176" s="22">
        <v>0</v>
      </c>
      <c r="C176" s="21" t="s">
        <v>670</v>
      </c>
      <c r="D176" s="23">
        <v>1</v>
      </c>
      <c r="E176" s="23">
        <v>0</v>
      </c>
      <c r="F176" s="23">
        <v>0</v>
      </c>
      <c r="G176" s="23">
        <v>0</v>
      </c>
      <c r="H176" s="23">
        <v>0</v>
      </c>
      <c r="I176" s="23">
        <v>2</v>
      </c>
      <c r="J176" s="23">
        <v>0</v>
      </c>
      <c r="K176" s="23">
        <v>1</v>
      </c>
      <c r="L176" s="23">
        <v>2</v>
      </c>
      <c r="M176" s="23">
        <v>0</v>
      </c>
      <c r="N176" s="23">
        <f t="shared" si="3"/>
        <v>0.6</v>
      </c>
      <c r="O176" s="23" t="b">
        <v>0</v>
      </c>
      <c r="P176" s="21" t="s">
        <v>14</v>
      </c>
      <c r="Q176" s="21" t="s">
        <v>15</v>
      </c>
    </row>
    <row r="177" spans="1:17" ht="16" x14ac:dyDescent="0.2">
      <c r="A177" s="21" t="s">
        <v>198</v>
      </c>
      <c r="B177" s="22">
        <v>0</v>
      </c>
      <c r="C177" s="21" t="s">
        <v>670</v>
      </c>
      <c r="D177" s="23">
        <v>0</v>
      </c>
      <c r="E177" s="23">
        <v>2</v>
      </c>
      <c r="F177" s="23">
        <v>1</v>
      </c>
      <c r="G177" s="23">
        <v>2</v>
      </c>
      <c r="H177" s="23">
        <v>0</v>
      </c>
      <c r="I177" s="23">
        <v>3</v>
      </c>
      <c r="J177" s="23">
        <v>0</v>
      </c>
      <c r="K177" s="23">
        <v>2</v>
      </c>
      <c r="L177" s="23">
        <v>0</v>
      </c>
      <c r="M177" s="23">
        <v>0</v>
      </c>
      <c r="N177" s="23">
        <f t="shared" si="3"/>
        <v>1</v>
      </c>
      <c r="O177" s="23" t="b">
        <v>0</v>
      </c>
      <c r="P177" s="21" t="s">
        <v>457</v>
      </c>
      <c r="Q177" s="21" t="s">
        <v>15</v>
      </c>
    </row>
    <row r="178" spans="1:17" ht="16" x14ac:dyDescent="0.2">
      <c r="A178" s="21" t="s">
        <v>199</v>
      </c>
      <c r="B178" s="22">
        <v>0</v>
      </c>
      <c r="C178" s="21" t="s">
        <v>670</v>
      </c>
      <c r="D178" s="23">
        <v>0</v>
      </c>
      <c r="E178" s="23">
        <v>2</v>
      </c>
      <c r="F178" s="23">
        <v>1</v>
      </c>
      <c r="G178" s="23">
        <v>0</v>
      </c>
      <c r="H178" s="23">
        <v>0</v>
      </c>
      <c r="I178" s="23">
        <v>2</v>
      </c>
      <c r="J178" s="23">
        <v>1</v>
      </c>
      <c r="K178" s="23">
        <v>0</v>
      </c>
      <c r="L178" s="23">
        <v>0</v>
      </c>
      <c r="M178" s="23">
        <v>0</v>
      </c>
      <c r="N178" s="23">
        <f t="shared" si="3"/>
        <v>0.6</v>
      </c>
      <c r="O178" s="23" t="b">
        <v>0</v>
      </c>
      <c r="P178" s="21" t="s">
        <v>19</v>
      </c>
      <c r="Q178" s="21" t="s">
        <v>15</v>
      </c>
    </row>
    <row r="179" spans="1:17" ht="16" x14ac:dyDescent="0.2">
      <c r="A179" s="21" t="s">
        <v>200</v>
      </c>
      <c r="B179" s="22">
        <v>0</v>
      </c>
      <c r="C179" s="21" t="s">
        <v>670</v>
      </c>
      <c r="D179" s="23">
        <v>4</v>
      </c>
      <c r="E179" s="23">
        <v>4</v>
      </c>
      <c r="F179" s="23">
        <v>1</v>
      </c>
      <c r="G179" s="23">
        <v>3</v>
      </c>
      <c r="H179" s="23">
        <v>5</v>
      </c>
      <c r="I179" s="23">
        <v>5</v>
      </c>
      <c r="J179" s="23">
        <v>4</v>
      </c>
      <c r="K179" s="23">
        <v>3</v>
      </c>
      <c r="L179" s="23">
        <v>1</v>
      </c>
      <c r="M179" s="23">
        <v>2</v>
      </c>
      <c r="N179" s="23">
        <f t="shared" si="3"/>
        <v>3.2</v>
      </c>
      <c r="O179" s="23" t="b">
        <v>0</v>
      </c>
      <c r="P179" s="21" t="s">
        <v>19</v>
      </c>
      <c r="Q179" s="21" t="s">
        <v>15</v>
      </c>
    </row>
    <row r="180" spans="1:17" ht="16" x14ac:dyDescent="0.2">
      <c r="A180" s="21" t="s">
        <v>201</v>
      </c>
      <c r="B180" s="22">
        <v>0</v>
      </c>
      <c r="C180" s="21" t="s">
        <v>670</v>
      </c>
      <c r="D180" s="23">
        <v>6</v>
      </c>
      <c r="E180" s="23">
        <v>9</v>
      </c>
      <c r="F180" s="23">
        <v>5</v>
      </c>
      <c r="G180" s="23">
        <v>6</v>
      </c>
      <c r="H180" s="23">
        <v>9</v>
      </c>
      <c r="I180" s="23">
        <v>8</v>
      </c>
      <c r="J180" s="23">
        <v>4</v>
      </c>
      <c r="K180" s="23">
        <v>5</v>
      </c>
      <c r="L180" s="23">
        <v>9</v>
      </c>
      <c r="M180" s="23">
        <v>11</v>
      </c>
      <c r="N180" s="23">
        <f t="shared" si="3"/>
        <v>7.2</v>
      </c>
      <c r="O180" s="23" t="b">
        <v>0</v>
      </c>
      <c r="P180" s="21" t="s">
        <v>19</v>
      </c>
      <c r="Q180" s="21" t="s">
        <v>15</v>
      </c>
    </row>
    <row r="181" spans="1:17" ht="16" x14ac:dyDescent="0.2">
      <c r="A181" s="21" t="s">
        <v>202</v>
      </c>
      <c r="B181" s="22">
        <v>0</v>
      </c>
      <c r="C181" s="21" t="s">
        <v>670</v>
      </c>
      <c r="D181" s="23">
        <v>4</v>
      </c>
      <c r="E181" s="23">
        <v>8</v>
      </c>
      <c r="F181" s="23">
        <v>12</v>
      </c>
      <c r="G181" s="23">
        <v>6</v>
      </c>
      <c r="H181" s="23">
        <v>10</v>
      </c>
      <c r="I181" s="23">
        <v>8</v>
      </c>
      <c r="J181" s="23">
        <v>5</v>
      </c>
      <c r="K181" s="23">
        <v>7</v>
      </c>
      <c r="L181" s="23">
        <v>2</v>
      </c>
      <c r="M181" s="23">
        <v>5</v>
      </c>
      <c r="N181" s="23">
        <f t="shared" si="3"/>
        <v>6.7</v>
      </c>
      <c r="O181" s="23" t="b">
        <v>0</v>
      </c>
      <c r="P181" s="21" t="s">
        <v>19</v>
      </c>
      <c r="Q181" s="21" t="s">
        <v>15</v>
      </c>
    </row>
    <row r="182" spans="1:17" ht="16" x14ac:dyDescent="0.2">
      <c r="A182" s="21" t="s">
        <v>203</v>
      </c>
      <c r="B182" s="22">
        <v>0</v>
      </c>
      <c r="C182" s="21" t="s">
        <v>670</v>
      </c>
      <c r="D182" s="23">
        <v>6</v>
      </c>
      <c r="E182" s="23">
        <v>4</v>
      </c>
      <c r="F182" s="23">
        <v>4</v>
      </c>
      <c r="G182" s="23">
        <v>5</v>
      </c>
      <c r="H182" s="23">
        <v>5</v>
      </c>
      <c r="I182" s="23">
        <v>5</v>
      </c>
      <c r="J182" s="23">
        <v>3</v>
      </c>
      <c r="K182" s="23">
        <v>4</v>
      </c>
      <c r="L182" s="23">
        <v>4</v>
      </c>
      <c r="M182" s="23">
        <v>3</v>
      </c>
      <c r="N182" s="23">
        <f t="shared" si="3"/>
        <v>4.3</v>
      </c>
      <c r="O182" s="23" t="b">
        <v>0</v>
      </c>
      <c r="P182" s="21" t="s">
        <v>14</v>
      </c>
      <c r="Q182" s="21" t="s">
        <v>15</v>
      </c>
    </row>
    <row r="183" spans="1:17" ht="16" x14ac:dyDescent="0.2">
      <c r="A183" s="21" t="s">
        <v>204</v>
      </c>
      <c r="B183" s="22">
        <v>0</v>
      </c>
      <c r="C183" s="21" t="s">
        <v>670</v>
      </c>
      <c r="D183" s="23">
        <v>11</v>
      </c>
      <c r="E183" s="23">
        <v>13</v>
      </c>
      <c r="F183" s="23">
        <v>10</v>
      </c>
      <c r="G183" s="23">
        <v>13</v>
      </c>
      <c r="H183" s="23">
        <v>18</v>
      </c>
      <c r="I183" s="23">
        <v>20</v>
      </c>
      <c r="J183" s="23">
        <v>12</v>
      </c>
      <c r="K183" s="23">
        <v>10</v>
      </c>
      <c r="L183" s="23">
        <v>8</v>
      </c>
      <c r="M183" s="23">
        <v>22</v>
      </c>
      <c r="N183" s="23">
        <f t="shared" si="3"/>
        <v>13.7</v>
      </c>
      <c r="O183" s="23" t="b">
        <v>0</v>
      </c>
      <c r="P183" s="21" t="s">
        <v>457</v>
      </c>
      <c r="Q183" s="21" t="s">
        <v>15</v>
      </c>
    </row>
    <row r="184" spans="1:17" ht="16" x14ac:dyDescent="0.2">
      <c r="A184" s="21" t="s">
        <v>205</v>
      </c>
      <c r="B184" s="22">
        <v>0</v>
      </c>
      <c r="C184" s="21" t="s">
        <v>670</v>
      </c>
      <c r="D184" s="23">
        <v>32</v>
      </c>
      <c r="E184" s="23">
        <v>32</v>
      </c>
      <c r="F184" s="23">
        <v>25</v>
      </c>
      <c r="G184" s="23">
        <v>23</v>
      </c>
      <c r="H184" s="23">
        <v>14</v>
      </c>
      <c r="I184" s="23">
        <v>16</v>
      </c>
      <c r="J184" s="23">
        <v>18</v>
      </c>
      <c r="K184" s="23">
        <v>15</v>
      </c>
      <c r="L184" s="23">
        <v>27</v>
      </c>
      <c r="M184" s="23">
        <v>25</v>
      </c>
      <c r="N184" s="23">
        <f t="shared" si="3"/>
        <v>22.7</v>
      </c>
      <c r="O184" s="23" t="b">
        <v>0</v>
      </c>
      <c r="P184" s="21" t="s">
        <v>19</v>
      </c>
      <c r="Q184" s="21" t="s">
        <v>15</v>
      </c>
    </row>
    <row r="185" spans="1:17" ht="16" x14ac:dyDescent="0.2">
      <c r="A185" s="21" t="s">
        <v>206</v>
      </c>
      <c r="B185" s="22">
        <v>0</v>
      </c>
      <c r="C185" s="21" t="s">
        <v>670</v>
      </c>
      <c r="D185" s="23">
        <v>1</v>
      </c>
      <c r="E185" s="23">
        <v>1</v>
      </c>
      <c r="F185" s="23">
        <v>2</v>
      </c>
      <c r="G185" s="23">
        <v>4</v>
      </c>
      <c r="H185" s="23">
        <v>3</v>
      </c>
      <c r="I185" s="23">
        <v>3</v>
      </c>
      <c r="J185" s="23">
        <v>1</v>
      </c>
      <c r="K185" s="23">
        <v>6</v>
      </c>
      <c r="L185" s="23">
        <v>5</v>
      </c>
      <c r="M185" s="23">
        <v>5</v>
      </c>
      <c r="N185" s="23">
        <f t="shared" si="3"/>
        <v>3.1</v>
      </c>
      <c r="O185" s="23" t="b">
        <v>0</v>
      </c>
      <c r="P185" s="21" t="s">
        <v>19</v>
      </c>
      <c r="Q185" s="21" t="s">
        <v>15</v>
      </c>
    </row>
    <row r="186" spans="1:17" ht="16" x14ac:dyDescent="0.2">
      <c r="A186" s="21" t="s">
        <v>207</v>
      </c>
      <c r="B186" s="22">
        <v>0</v>
      </c>
      <c r="C186" s="21" t="s">
        <v>670</v>
      </c>
      <c r="D186" s="23">
        <v>0</v>
      </c>
      <c r="E186" s="23">
        <v>0</v>
      </c>
      <c r="F186" s="23">
        <v>0</v>
      </c>
      <c r="G186" s="23">
        <v>3</v>
      </c>
      <c r="H186" s="23">
        <v>1</v>
      </c>
      <c r="I186" s="23">
        <v>0</v>
      </c>
      <c r="J186" s="23">
        <v>1</v>
      </c>
      <c r="K186" s="23">
        <v>1</v>
      </c>
      <c r="L186" s="23">
        <v>4</v>
      </c>
      <c r="M186" s="23">
        <v>3</v>
      </c>
      <c r="N186" s="23">
        <f t="shared" si="3"/>
        <v>1.3</v>
      </c>
      <c r="O186" s="23" t="b">
        <v>0</v>
      </c>
      <c r="P186" s="21" t="s">
        <v>19</v>
      </c>
      <c r="Q186" s="21" t="s">
        <v>15</v>
      </c>
    </row>
    <row r="187" spans="1:17" ht="16" x14ac:dyDescent="0.2">
      <c r="A187" s="21" t="s">
        <v>208</v>
      </c>
      <c r="B187" s="22">
        <v>0</v>
      </c>
      <c r="C187" s="21" t="s">
        <v>670</v>
      </c>
      <c r="D187" s="23">
        <v>6</v>
      </c>
      <c r="E187" s="23">
        <v>1</v>
      </c>
      <c r="F187" s="23">
        <v>6</v>
      </c>
      <c r="G187" s="23">
        <v>7</v>
      </c>
      <c r="H187" s="23">
        <v>7</v>
      </c>
      <c r="I187" s="23">
        <v>7</v>
      </c>
      <c r="J187" s="23">
        <v>5</v>
      </c>
      <c r="K187" s="23">
        <v>5</v>
      </c>
      <c r="L187" s="23">
        <v>3</v>
      </c>
      <c r="M187" s="23">
        <v>9</v>
      </c>
      <c r="N187" s="23">
        <f t="shared" si="3"/>
        <v>5.6</v>
      </c>
      <c r="O187" s="23" t="b">
        <v>0</v>
      </c>
      <c r="P187" s="21" t="s">
        <v>19</v>
      </c>
      <c r="Q187" s="21" t="s">
        <v>15</v>
      </c>
    </row>
    <row r="188" spans="1:17" ht="16" x14ac:dyDescent="0.2">
      <c r="A188" s="21" t="s">
        <v>209</v>
      </c>
      <c r="B188" s="22">
        <v>0</v>
      </c>
      <c r="C188" s="21" t="s">
        <v>670</v>
      </c>
      <c r="D188" s="23">
        <v>5</v>
      </c>
      <c r="E188" s="23">
        <v>4</v>
      </c>
      <c r="F188" s="23">
        <v>5</v>
      </c>
      <c r="G188" s="23">
        <v>2</v>
      </c>
      <c r="H188" s="23">
        <v>2</v>
      </c>
      <c r="I188" s="23">
        <v>3</v>
      </c>
      <c r="J188" s="23">
        <v>3</v>
      </c>
      <c r="K188" s="23">
        <v>3</v>
      </c>
      <c r="L188" s="23">
        <v>2</v>
      </c>
      <c r="M188" s="23">
        <v>5</v>
      </c>
      <c r="N188" s="23">
        <f t="shared" si="3"/>
        <v>3.4</v>
      </c>
      <c r="O188" s="23" t="b">
        <v>0</v>
      </c>
      <c r="P188" s="21" t="s">
        <v>14</v>
      </c>
      <c r="Q188" s="21" t="s">
        <v>15</v>
      </c>
    </row>
    <row r="189" spans="1:17" ht="16" x14ac:dyDescent="0.2">
      <c r="A189" s="21" t="s">
        <v>210</v>
      </c>
      <c r="B189" s="22">
        <v>0</v>
      </c>
      <c r="C189" s="21" t="s">
        <v>670</v>
      </c>
      <c r="D189" s="23">
        <v>3</v>
      </c>
      <c r="E189" s="23">
        <v>5</v>
      </c>
      <c r="F189" s="23">
        <v>6</v>
      </c>
      <c r="G189" s="23">
        <v>9</v>
      </c>
      <c r="H189" s="23">
        <v>2</v>
      </c>
      <c r="I189" s="23">
        <v>5</v>
      </c>
      <c r="J189" s="23">
        <v>2</v>
      </c>
      <c r="K189" s="23">
        <v>3</v>
      </c>
      <c r="L189" s="23">
        <v>3</v>
      </c>
      <c r="M189" s="23">
        <v>7</v>
      </c>
      <c r="N189" s="23">
        <f t="shared" si="3"/>
        <v>4.5</v>
      </c>
      <c r="O189" s="23" t="b">
        <v>0</v>
      </c>
      <c r="P189" s="21" t="s">
        <v>457</v>
      </c>
      <c r="Q189" s="21" t="s">
        <v>15</v>
      </c>
    </row>
    <row r="190" spans="1:17" ht="16" x14ac:dyDescent="0.2">
      <c r="A190" s="21" t="s">
        <v>211</v>
      </c>
      <c r="B190" s="22">
        <v>0</v>
      </c>
      <c r="C190" s="21" t="s">
        <v>670</v>
      </c>
      <c r="D190" s="23">
        <v>0</v>
      </c>
      <c r="E190" s="23">
        <v>1</v>
      </c>
      <c r="F190" s="23">
        <v>3</v>
      </c>
      <c r="G190" s="23">
        <v>1</v>
      </c>
      <c r="H190" s="23">
        <v>1</v>
      </c>
      <c r="I190" s="23">
        <v>1</v>
      </c>
      <c r="J190" s="23">
        <v>0</v>
      </c>
      <c r="K190" s="23">
        <v>0</v>
      </c>
      <c r="L190" s="23">
        <v>0</v>
      </c>
      <c r="M190" s="23">
        <v>2</v>
      </c>
      <c r="N190" s="23">
        <f t="shared" si="3"/>
        <v>0.9</v>
      </c>
      <c r="O190" s="23" t="b">
        <v>0</v>
      </c>
      <c r="P190" s="21" t="s">
        <v>19</v>
      </c>
      <c r="Q190" s="21" t="s">
        <v>15</v>
      </c>
    </row>
    <row r="191" spans="1:17" ht="16" x14ac:dyDescent="0.2">
      <c r="A191" s="21" t="s">
        <v>212</v>
      </c>
      <c r="B191" s="22">
        <v>0</v>
      </c>
      <c r="C191" s="21" t="s">
        <v>670</v>
      </c>
      <c r="D191" s="23">
        <v>12</v>
      </c>
      <c r="E191" s="23">
        <v>32</v>
      </c>
      <c r="F191" s="23">
        <v>13</v>
      </c>
      <c r="G191" s="23">
        <v>20</v>
      </c>
      <c r="H191" s="23">
        <v>32</v>
      </c>
      <c r="I191" s="23">
        <v>18</v>
      </c>
      <c r="J191" s="23">
        <v>28</v>
      </c>
      <c r="K191" s="23">
        <v>19</v>
      </c>
      <c r="L191" s="23">
        <v>31</v>
      </c>
      <c r="M191" s="23">
        <v>26</v>
      </c>
      <c r="N191" s="23">
        <f t="shared" si="3"/>
        <v>23.1</v>
      </c>
      <c r="O191" s="23" t="b">
        <v>0</v>
      </c>
      <c r="P191" s="21" t="s">
        <v>19</v>
      </c>
      <c r="Q191" s="21" t="s">
        <v>15</v>
      </c>
    </row>
    <row r="192" spans="1:17" ht="16" x14ac:dyDescent="0.2">
      <c r="A192" s="21" t="s">
        <v>213</v>
      </c>
      <c r="B192" s="22">
        <v>0</v>
      </c>
      <c r="C192" s="21" t="s">
        <v>670</v>
      </c>
      <c r="D192" s="23">
        <v>22</v>
      </c>
      <c r="E192" s="23">
        <v>20</v>
      </c>
      <c r="F192" s="23">
        <v>28</v>
      </c>
      <c r="G192" s="23">
        <v>32</v>
      </c>
      <c r="H192" s="23">
        <v>36</v>
      </c>
      <c r="I192" s="23">
        <v>31</v>
      </c>
      <c r="J192" s="23">
        <v>24</v>
      </c>
      <c r="K192" s="23">
        <v>28</v>
      </c>
      <c r="L192" s="23">
        <v>42</v>
      </c>
      <c r="M192" s="23">
        <v>14</v>
      </c>
      <c r="N192" s="23">
        <f t="shared" si="3"/>
        <v>27.7</v>
      </c>
      <c r="O192" s="23" t="b">
        <v>0</v>
      </c>
      <c r="P192" s="21" t="s">
        <v>19</v>
      </c>
      <c r="Q192" s="21" t="s">
        <v>15</v>
      </c>
    </row>
    <row r="193" spans="1:17" ht="16" x14ac:dyDescent="0.2">
      <c r="A193" s="21" t="s">
        <v>214</v>
      </c>
      <c r="B193" s="22">
        <v>0</v>
      </c>
      <c r="C193" s="21" t="s">
        <v>670</v>
      </c>
      <c r="D193" s="23">
        <v>29</v>
      </c>
      <c r="E193" s="23">
        <v>23</v>
      </c>
      <c r="F193" s="23">
        <v>30</v>
      </c>
      <c r="G193" s="23">
        <v>31</v>
      </c>
      <c r="H193" s="23">
        <v>36</v>
      </c>
      <c r="I193" s="23">
        <v>18</v>
      </c>
      <c r="J193" s="23">
        <v>26</v>
      </c>
      <c r="K193" s="23">
        <v>30</v>
      </c>
      <c r="L193" s="23">
        <v>46</v>
      </c>
      <c r="M193" s="23">
        <v>26</v>
      </c>
      <c r="N193" s="23">
        <f t="shared" si="3"/>
        <v>29.5</v>
      </c>
      <c r="O193" s="23" t="b">
        <v>0</v>
      </c>
      <c r="P193" s="21" t="s">
        <v>19</v>
      </c>
      <c r="Q193" s="21" t="s">
        <v>15</v>
      </c>
    </row>
    <row r="194" spans="1:17" ht="16" x14ac:dyDescent="0.2">
      <c r="A194" s="21" t="s">
        <v>215</v>
      </c>
      <c r="B194" s="22">
        <v>0</v>
      </c>
      <c r="C194" s="21" t="s">
        <v>670</v>
      </c>
      <c r="D194" s="23">
        <v>2</v>
      </c>
      <c r="E194" s="23">
        <v>3</v>
      </c>
      <c r="F194" s="23">
        <v>6</v>
      </c>
      <c r="G194" s="23">
        <v>4</v>
      </c>
      <c r="H194" s="23">
        <v>4</v>
      </c>
      <c r="I194" s="23">
        <v>3</v>
      </c>
      <c r="J194" s="23">
        <v>7</v>
      </c>
      <c r="K194" s="23">
        <v>4</v>
      </c>
      <c r="L194" s="23">
        <v>3</v>
      </c>
      <c r="M194" s="23">
        <v>3</v>
      </c>
      <c r="N194" s="23">
        <f t="shared" si="3"/>
        <v>3.9</v>
      </c>
      <c r="O194" s="23" t="b">
        <v>0</v>
      </c>
      <c r="P194" s="21" t="s">
        <v>14</v>
      </c>
      <c r="Q194" s="21" t="s">
        <v>15</v>
      </c>
    </row>
    <row r="195" spans="1:17" ht="16" x14ac:dyDescent="0.2">
      <c r="A195" s="21" t="s">
        <v>216</v>
      </c>
      <c r="B195" s="22">
        <v>0</v>
      </c>
      <c r="C195" s="21" t="s">
        <v>670</v>
      </c>
      <c r="D195" s="23">
        <v>4</v>
      </c>
      <c r="E195" s="23">
        <v>4</v>
      </c>
      <c r="F195" s="23">
        <v>1</v>
      </c>
      <c r="G195" s="23">
        <v>8</v>
      </c>
      <c r="H195" s="23">
        <v>1</v>
      </c>
      <c r="I195" s="23">
        <v>2</v>
      </c>
      <c r="J195" s="23">
        <v>1</v>
      </c>
      <c r="K195" s="23">
        <v>2</v>
      </c>
      <c r="L195" s="23">
        <v>3</v>
      </c>
      <c r="M195" s="23">
        <v>1</v>
      </c>
      <c r="N195" s="23">
        <f t="shared" si="3"/>
        <v>2.7</v>
      </c>
      <c r="O195" s="23" t="b">
        <v>0</v>
      </c>
      <c r="P195" s="21" t="s">
        <v>457</v>
      </c>
      <c r="Q195" s="21" t="s">
        <v>15</v>
      </c>
    </row>
    <row r="196" spans="1:17" ht="16" x14ac:dyDescent="0.2">
      <c r="A196" s="21" t="s">
        <v>217</v>
      </c>
      <c r="B196" s="22">
        <v>0</v>
      </c>
      <c r="C196" s="21" t="s">
        <v>670</v>
      </c>
      <c r="D196" s="23">
        <v>1</v>
      </c>
      <c r="E196" s="23">
        <v>2</v>
      </c>
      <c r="F196" s="23">
        <v>1</v>
      </c>
      <c r="G196" s="23">
        <v>1</v>
      </c>
      <c r="H196" s="23">
        <v>5</v>
      </c>
      <c r="I196" s="23">
        <v>3</v>
      </c>
      <c r="J196" s="23">
        <v>3</v>
      </c>
      <c r="K196" s="23">
        <v>4</v>
      </c>
      <c r="L196" s="23">
        <v>1</v>
      </c>
      <c r="M196" s="23">
        <v>2</v>
      </c>
      <c r="N196" s="23">
        <f t="shared" si="3"/>
        <v>2.2999999999999998</v>
      </c>
      <c r="O196" s="23" t="b">
        <v>0</v>
      </c>
      <c r="P196" s="21" t="s">
        <v>19</v>
      </c>
      <c r="Q196" s="21" t="s">
        <v>15</v>
      </c>
    </row>
    <row r="197" spans="1:17" ht="16" x14ac:dyDescent="0.2">
      <c r="A197" s="21" t="s">
        <v>218</v>
      </c>
      <c r="B197" s="22">
        <v>0</v>
      </c>
      <c r="C197" s="21" t="s">
        <v>670</v>
      </c>
      <c r="D197" s="23">
        <v>0</v>
      </c>
      <c r="E197" s="23">
        <v>2</v>
      </c>
      <c r="F197" s="23">
        <v>0</v>
      </c>
      <c r="G197" s="23">
        <v>0</v>
      </c>
      <c r="H197" s="23">
        <v>2</v>
      </c>
      <c r="I197" s="23">
        <v>3</v>
      </c>
      <c r="J197" s="23">
        <v>3</v>
      </c>
      <c r="K197" s="23">
        <v>1</v>
      </c>
      <c r="L197" s="23">
        <v>1</v>
      </c>
      <c r="M197" s="23">
        <v>1</v>
      </c>
      <c r="N197" s="23">
        <f t="shared" si="3"/>
        <v>1.3</v>
      </c>
      <c r="O197" s="23" t="b">
        <v>0</v>
      </c>
      <c r="P197" s="21" t="s">
        <v>19</v>
      </c>
      <c r="Q197" s="21" t="s">
        <v>15</v>
      </c>
    </row>
    <row r="198" spans="1:17" ht="16" x14ac:dyDescent="0.2">
      <c r="A198" s="21" t="s">
        <v>219</v>
      </c>
      <c r="B198" s="22">
        <v>0</v>
      </c>
      <c r="C198" s="21" t="s">
        <v>670</v>
      </c>
      <c r="D198" s="23">
        <v>6</v>
      </c>
      <c r="E198" s="23">
        <v>3</v>
      </c>
      <c r="F198" s="23">
        <v>3</v>
      </c>
      <c r="G198" s="23">
        <v>2</v>
      </c>
      <c r="H198" s="23">
        <v>4</v>
      </c>
      <c r="I198" s="23">
        <v>3</v>
      </c>
      <c r="J198" s="23">
        <v>5</v>
      </c>
      <c r="K198" s="23">
        <v>6</v>
      </c>
      <c r="L198" s="23">
        <v>3</v>
      </c>
      <c r="M198" s="23">
        <v>3</v>
      </c>
      <c r="N198" s="23">
        <f t="shared" si="3"/>
        <v>3.8</v>
      </c>
      <c r="O198" s="23" t="b">
        <v>0</v>
      </c>
      <c r="P198" s="21" t="s">
        <v>19</v>
      </c>
      <c r="Q198" s="21" t="s">
        <v>15</v>
      </c>
    </row>
    <row r="199" spans="1:17" ht="16" x14ac:dyDescent="0.2">
      <c r="A199" s="21" t="s">
        <v>220</v>
      </c>
      <c r="B199" s="22">
        <v>0</v>
      </c>
      <c r="C199" s="21" t="s">
        <v>670</v>
      </c>
      <c r="D199" s="23">
        <v>4</v>
      </c>
      <c r="E199" s="23">
        <v>8</v>
      </c>
      <c r="F199" s="23">
        <v>2</v>
      </c>
      <c r="G199" s="23">
        <v>3</v>
      </c>
      <c r="H199" s="23">
        <v>3</v>
      </c>
      <c r="I199" s="23">
        <v>1</v>
      </c>
      <c r="J199" s="23">
        <v>4</v>
      </c>
      <c r="K199" s="23">
        <v>8</v>
      </c>
      <c r="L199" s="23">
        <v>4</v>
      </c>
      <c r="M199" s="23">
        <v>3</v>
      </c>
      <c r="N199" s="23">
        <f t="shared" si="3"/>
        <v>4</v>
      </c>
      <c r="O199" s="23" t="b">
        <v>0</v>
      </c>
      <c r="P199" s="21" t="s">
        <v>19</v>
      </c>
      <c r="Q199" s="21" t="s">
        <v>15</v>
      </c>
    </row>
    <row r="200" spans="1:17" ht="16" x14ac:dyDescent="0.2">
      <c r="A200" s="21" t="s">
        <v>221</v>
      </c>
      <c r="B200" s="22">
        <v>0</v>
      </c>
      <c r="C200" s="21" t="s">
        <v>670</v>
      </c>
      <c r="D200" s="23">
        <v>2</v>
      </c>
      <c r="E200" s="23">
        <v>5</v>
      </c>
      <c r="F200" s="23">
        <v>2</v>
      </c>
      <c r="G200" s="23">
        <v>3</v>
      </c>
      <c r="H200" s="23">
        <v>4</v>
      </c>
      <c r="I200" s="23">
        <v>8</v>
      </c>
      <c r="J200" s="23">
        <v>9</v>
      </c>
      <c r="K200" s="23">
        <v>6</v>
      </c>
      <c r="L200" s="23">
        <v>11</v>
      </c>
      <c r="M200" s="23">
        <v>3</v>
      </c>
      <c r="N200" s="23">
        <f t="shared" si="3"/>
        <v>5.3</v>
      </c>
      <c r="O200" s="23" t="b">
        <v>0</v>
      </c>
      <c r="P200" s="21" t="s">
        <v>14</v>
      </c>
      <c r="Q200" s="21" t="s">
        <v>15</v>
      </c>
    </row>
    <row r="201" spans="1:17" ht="16" x14ac:dyDescent="0.2">
      <c r="A201" s="21" t="s">
        <v>222</v>
      </c>
      <c r="B201" s="22">
        <v>0</v>
      </c>
      <c r="C201" s="21" t="s">
        <v>670</v>
      </c>
      <c r="D201" s="23">
        <v>7</v>
      </c>
      <c r="E201" s="23">
        <v>5</v>
      </c>
      <c r="F201" s="23">
        <v>7</v>
      </c>
      <c r="G201" s="23">
        <v>10</v>
      </c>
      <c r="H201" s="23">
        <v>6</v>
      </c>
      <c r="I201" s="23">
        <v>11</v>
      </c>
      <c r="J201" s="23">
        <v>3</v>
      </c>
      <c r="K201" s="23">
        <v>3</v>
      </c>
      <c r="L201" s="23">
        <v>2</v>
      </c>
      <c r="M201" s="23">
        <v>4</v>
      </c>
      <c r="N201" s="23">
        <f t="shared" si="3"/>
        <v>5.8</v>
      </c>
      <c r="O201" s="23" t="b">
        <v>0</v>
      </c>
      <c r="P201" s="21" t="s">
        <v>457</v>
      </c>
      <c r="Q201" s="21" t="s">
        <v>15</v>
      </c>
    </row>
    <row r="202" spans="1:17" ht="16" x14ac:dyDescent="0.2">
      <c r="A202" s="21" t="s">
        <v>223</v>
      </c>
      <c r="B202" s="22">
        <v>0</v>
      </c>
      <c r="C202" s="21" t="s">
        <v>670</v>
      </c>
      <c r="D202" s="23">
        <v>4</v>
      </c>
      <c r="E202" s="23">
        <v>3</v>
      </c>
      <c r="F202" s="23">
        <v>3</v>
      </c>
      <c r="G202" s="23">
        <v>8</v>
      </c>
      <c r="H202" s="23">
        <v>4</v>
      </c>
      <c r="I202" s="23">
        <v>7</v>
      </c>
      <c r="J202" s="23">
        <v>3</v>
      </c>
      <c r="K202" s="23">
        <v>5</v>
      </c>
      <c r="L202" s="23">
        <v>4</v>
      </c>
      <c r="M202" s="23">
        <v>7</v>
      </c>
      <c r="N202" s="23">
        <f t="shared" si="3"/>
        <v>4.8</v>
      </c>
      <c r="O202" s="23" t="b">
        <v>0</v>
      </c>
      <c r="P202" s="21" t="s">
        <v>19</v>
      </c>
      <c r="Q202" s="21" t="s">
        <v>15</v>
      </c>
    </row>
    <row r="203" spans="1:17" ht="16" x14ac:dyDescent="0.2">
      <c r="A203" s="21" t="s">
        <v>224</v>
      </c>
      <c r="B203" s="22">
        <v>0</v>
      </c>
      <c r="C203" s="21" t="s">
        <v>670</v>
      </c>
      <c r="D203" s="23">
        <v>5</v>
      </c>
      <c r="E203" s="23">
        <v>7</v>
      </c>
      <c r="F203" s="23">
        <v>10</v>
      </c>
      <c r="G203" s="23">
        <v>15</v>
      </c>
      <c r="H203" s="23">
        <v>7</v>
      </c>
      <c r="I203" s="23">
        <v>9</v>
      </c>
      <c r="J203" s="23">
        <v>12</v>
      </c>
      <c r="K203" s="23">
        <v>3</v>
      </c>
      <c r="L203" s="23">
        <v>4</v>
      </c>
      <c r="M203" s="23">
        <v>14</v>
      </c>
      <c r="N203" s="23">
        <f t="shared" si="3"/>
        <v>8.6</v>
      </c>
      <c r="O203" s="23" t="b">
        <v>0</v>
      </c>
      <c r="P203" s="21" t="s">
        <v>19</v>
      </c>
      <c r="Q203" s="21" t="s">
        <v>15</v>
      </c>
    </row>
    <row r="204" spans="1:17" ht="16" x14ac:dyDescent="0.2">
      <c r="A204" s="21" t="s">
        <v>225</v>
      </c>
      <c r="B204" s="22">
        <v>0</v>
      </c>
      <c r="C204" s="21" t="s">
        <v>670</v>
      </c>
      <c r="D204" s="23">
        <v>1</v>
      </c>
      <c r="E204" s="23">
        <v>5</v>
      </c>
      <c r="F204" s="23">
        <v>5</v>
      </c>
      <c r="G204" s="23">
        <v>1</v>
      </c>
      <c r="H204" s="23">
        <v>6</v>
      </c>
      <c r="I204" s="23">
        <v>3</v>
      </c>
      <c r="J204" s="23">
        <v>6</v>
      </c>
      <c r="K204" s="23">
        <v>3</v>
      </c>
      <c r="L204" s="23">
        <v>7</v>
      </c>
      <c r="M204" s="23">
        <v>3</v>
      </c>
      <c r="N204" s="23">
        <f t="shared" ref="N204:N267" si="4">AVERAGE(D204:M204)</f>
        <v>4</v>
      </c>
      <c r="O204" s="23" t="b">
        <v>0</v>
      </c>
      <c r="P204" s="21" t="s">
        <v>19</v>
      </c>
      <c r="Q204" s="21" t="s">
        <v>15</v>
      </c>
    </row>
    <row r="205" spans="1:17" ht="16" x14ac:dyDescent="0.2">
      <c r="A205" s="21" t="s">
        <v>226</v>
      </c>
      <c r="B205" s="22">
        <v>0</v>
      </c>
      <c r="C205" s="21" t="s">
        <v>670</v>
      </c>
      <c r="D205" s="23">
        <v>18</v>
      </c>
      <c r="E205" s="23">
        <v>21</v>
      </c>
      <c r="F205" s="23">
        <v>16</v>
      </c>
      <c r="G205" s="23">
        <v>17</v>
      </c>
      <c r="H205" s="23">
        <v>26</v>
      </c>
      <c r="I205" s="23">
        <v>24</v>
      </c>
      <c r="J205" s="23">
        <v>30</v>
      </c>
      <c r="K205" s="23">
        <v>23</v>
      </c>
      <c r="L205" s="23">
        <v>23</v>
      </c>
      <c r="M205" s="23">
        <v>13</v>
      </c>
      <c r="N205" s="23">
        <f t="shared" si="4"/>
        <v>21.1</v>
      </c>
      <c r="O205" s="23" t="b">
        <v>0</v>
      </c>
      <c r="P205" s="21" t="s">
        <v>19</v>
      </c>
      <c r="Q205" s="21" t="s">
        <v>15</v>
      </c>
    </row>
    <row r="206" spans="1:17" ht="16" x14ac:dyDescent="0.2">
      <c r="A206" s="21" t="s">
        <v>227</v>
      </c>
      <c r="B206" s="22">
        <v>0</v>
      </c>
      <c r="C206" s="21" t="s">
        <v>670</v>
      </c>
      <c r="D206" s="23">
        <v>16</v>
      </c>
      <c r="E206" s="23">
        <v>12</v>
      </c>
      <c r="F206" s="23">
        <v>12</v>
      </c>
      <c r="G206" s="23">
        <v>11</v>
      </c>
      <c r="H206" s="23">
        <v>13</v>
      </c>
      <c r="I206" s="23">
        <v>16</v>
      </c>
      <c r="J206" s="23">
        <v>16</v>
      </c>
      <c r="K206" s="23">
        <v>15</v>
      </c>
      <c r="L206" s="23">
        <v>16</v>
      </c>
      <c r="M206" s="23">
        <v>12</v>
      </c>
      <c r="N206" s="23">
        <f t="shared" si="4"/>
        <v>13.9</v>
      </c>
      <c r="O206" s="23" t="b">
        <v>0</v>
      </c>
      <c r="P206" s="21" t="s">
        <v>14</v>
      </c>
      <c r="Q206" s="21" t="s">
        <v>15</v>
      </c>
    </row>
    <row r="207" spans="1:17" ht="16" x14ac:dyDescent="0.2">
      <c r="A207" s="21" t="s">
        <v>228</v>
      </c>
      <c r="B207" s="22">
        <v>0</v>
      </c>
      <c r="C207" s="21" t="s">
        <v>670</v>
      </c>
      <c r="D207" s="23">
        <v>22</v>
      </c>
      <c r="E207" s="23">
        <v>28</v>
      </c>
      <c r="F207" s="23">
        <v>21</v>
      </c>
      <c r="G207" s="23">
        <v>19</v>
      </c>
      <c r="H207" s="23">
        <v>15</v>
      </c>
      <c r="I207" s="23">
        <v>14</v>
      </c>
      <c r="J207" s="23">
        <v>24</v>
      </c>
      <c r="K207" s="23">
        <v>22</v>
      </c>
      <c r="L207" s="23">
        <v>22</v>
      </c>
      <c r="M207" s="23">
        <v>13</v>
      </c>
      <c r="N207" s="23">
        <f t="shared" si="4"/>
        <v>20</v>
      </c>
      <c r="O207" s="23" t="b">
        <v>0</v>
      </c>
      <c r="P207" s="21" t="s">
        <v>457</v>
      </c>
      <c r="Q207" s="21" t="s">
        <v>15</v>
      </c>
    </row>
    <row r="208" spans="1:17" ht="16" x14ac:dyDescent="0.2">
      <c r="A208" s="21" t="s">
        <v>229</v>
      </c>
      <c r="B208" s="22">
        <v>0</v>
      </c>
      <c r="C208" s="21" t="s">
        <v>670</v>
      </c>
      <c r="D208" s="23">
        <v>22</v>
      </c>
      <c r="E208" s="23">
        <v>7</v>
      </c>
      <c r="F208" s="23">
        <v>17</v>
      </c>
      <c r="G208" s="23">
        <v>8</v>
      </c>
      <c r="H208" s="23">
        <v>15</v>
      </c>
      <c r="I208" s="23">
        <v>14</v>
      </c>
      <c r="J208" s="23">
        <v>19</v>
      </c>
      <c r="K208" s="23">
        <v>11</v>
      </c>
      <c r="L208" s="23">
        <v>12</v>
      </c>
      <c r="M208" s="23">
        <v>17</v>
      </c>
      <c r="N208" s="23">
        <f t="shared" si="4"/>
        <v>14.2</v>
      </c>
      <c r="O208" s="23" t="b">
        <v>0</v>
      </c>
      <c r="P208" s="21" t="s">
        <v>19</v>
      </c>
      <c r="Q208" s="21" t="s">
        <v>15</v>
      </c>
    </row>
    <row r="209" spans="1:17" ht="16" x14ac:dyDescent="0.2">
      <c r="A209" s="21" t="s">
        <v>230</v>
      </c>
      <c r="B209" s="22">
        <v>0</v>
      </c>
      <c r="C209" s="21" t="s">
        <v>670</v>
      </c>
      <c r="D209" s="23">
        <v>27</v>
      </c>
      <c r="E209" s="23">
        <v>18</v>
      </c>
      <c r="F209" s="23">
        <v>21</v>
      </c>
      <c r="G209" s="23">
        <v>32</v>
      </c>
      <c r="H209" s="23">
        <v>24</v>
      </c>
      <c r="I209" s="23">
        <v>22</v>
      </c>
      <c r="J209" s="23">
        <v>14</v>
      </c>
      <c r="K209" s="23">
        <v>18</v>
      </c>
      <c r="L209" s="23">
        <v>20</v>
      </c>
      <c r="M209" s="23">
        <v>11</v>
      </c>
      <c r="N209" s="23">
        <f t="shared" si="4"/>
        <v>20.7</v>
      </c>
      <c r="O209" s="23" t="b">
        <v>0</v>
      </c>
      <c r="P209" s="21" t="s">
        <v>19</v>
      </c>
      <c r="Q209" s="21" t="s">
        <v>15</v>
      </c>
    </row>
    <row r="210" spans="1:17" ht="16" x14ac:dyDescent="0.2">
      <c r="A210" s="21" t="s">
        <v>231</v>
      </c>
      <c r="B210" s="22">
        <v>0</v>
      </c>
      <c r="C210" s="21" t="s">
        <v>670</v>
      </c>
      <c r="D210" s="23">
        <v>6</v>
      </c>
      <c r="E210" s="23">
        <v>10</v>
      </c>
      <c r="F210" s="23">
        <v>8</v>
      </c>
      <c r="G210" s="23">
        <v>12</v>
      </c>
      <c r="H210" s="23">
        <v>15</v>
      </c>
      <c r="I210" s="23">
        <v>7</v>
      </c>
      <c r="J210" s="23">
        <v>7</v>
      </c>
      <c r="K210" s="23">
        <v>10</v>
      </c>
      <c r="L210" s="23">
        <v>14</v>
      </c>
      <c r="M210" s="23">
        <v>5</v>
      </c>
      <c r="N210" s="23">
        <f t="shared" si="4"/>
        <v>9.4</v>
      </c>
      <c r="O210" s="23" t="b">
        <v>0</v>
      </c>
      <c r="P210" s="21" t="s">
        <v>19</v>
      </c>
      <c r="Q210" s="21" t="s">
        <v>15</v>
      </c>
    </row>
    <row r="211" spans="1:17" ht="16" x14ac:dyDescent="0.2">
      <c r="A211" s="21" t="s">
        <v>232</v>
      </c>
      <c r="B211" s="22">
        <v>0</v>
      </c>
      <c r="C211" s="21" t="s">
        <v>670</v>
      </c>
      <c r="D211" s="23">
        <v>10</v>
      </c>
      <c r="E211" s="23">
        <v>7</v>
      </c>
      <c r="F211" s="23">
        <v>10</v>
      </c>
      <c r="G211" s="23">
        <v>10</v>
      </c>
      <c r="H211" s="23">
        <v>8</v>
      </c>
      <c r="I211" s="23">
        <v>11</v>
      </c>
      <c r="J211" s="23">
        <v>10</v>
      </c>
      <c r="K211" s="23">
        <v>8</v>
      </c>
      <c r="L211" s="23">
        <v>11</v>
      </c>
      <c r="M211" s="23">
        <v>10</v>
      </c>
      <c r="N211" s="23">
        <f t="shared" si="4"/>
        <v>9.5</v>
      </c>
      <c r="O211" s="23" t="b">
        <v>0</v>
      </c>
      <c r="P211" s="21" t="s">
        <v>19</v>
      </c>
      <c r="Q211" s="21" t="s">
        <v>15</v>
      </c>
    </row>
    <row r="212" spans="1:17" ht="16" x14ac:dyDescent="0.2">
      <c r="A212" s="21" t="s">
        <v>233</v>
      </c>
      <c r="B212" s="22">
        <v>0</v>
      </c>
      <c r="C212" s="21" t="s">
        <v>670</v>
      </c>
      <c r="D212" s="23">
        <v>11</v>
      </c>
      <c r="E212" s="23">
        <v>10</v>
      </c>
      <c r="F212" s="23">
        <v>10</v>
      </c>
      <c r="G212" s="23">
        <v>15</v>
      </c>
      <c r="H212" s="23">
        <v>7</v>
      </c>
      <c r="I212" s="23">
        <v>13</v>
      </c>
      <c r="J212" s="23">
        <v>7</v>
      </c>
      <c r="K212" s="23">
        <v>6</v>
      </c>
      <c r="L212" s="23">
        <v>18</v>
      </c>
      <c r="M212" s="23">
        <v>5</v>
      </c>
      <c r="N212" s="23">
        <f t="shared" si="4"/>
        <v>10.199999999999999</v>
      </c>
      <c r="O212" s="23" t="b">
        <v>0</v>
      </c>
      <c r="P212" s="21" t="s">
        <v>14</v>
      </c>
      <c r="Q212" s="21" t="s">
        <v>15</v>
      </c>
    </row>
    <row r="213" spans="1:17" ht="16" x14ac:dyDescent="0.2">
      <c r="A213" s="21" t="s">
        <v>234</v>
      </c>
      <c r="B213" s="22">
        <v>0</v>
      </c>
      <c r="C213" s="21" t="s">
        <v>670</v>
      </c>
      <c r="D213" s="23">
        <v>7</v>
      </c>
      <c r="E213" s="23">
        <v>10</v>
      </c>
      <c r="F213" s="23">
        <v>7</v>
      </c>
      <c r="G213" s="23">
        <v>13</v>
      </c>
      <c r="H213" s="23">
        <v>14</v>
      </c>
      <c r="I213" s="23">
        <v>4</v>
      </c>
      <c r="J213" s="23">
        <v>15</v>
      </c>
      <c r="K213" s="23">
        <v>8</v>
      </c>
      <c r="L213" s="23">
        <v>8</v>
      </c>
      <c r="M213" s="23">
        <v>14</v>
      </c>
      <c r="N213" s="23">
        <f t="shared" si="4"/>
        <v>10</v>
      </c>
      <c r="O213" s="23" t="b">
        <v>0</v>
      </c>
      <c r="P213" s="21" t="s">
        <v>457</v>
      </c>
      <c r="Q213" s="21" t="s">
        <v>15</v>
      </c>
    </row>
    <row r="214" spans="1:17" ht="16" x14ac:dyDescent="0.2">
      <c r="A214" s="21" t="s">
        <v>235</v>
      </c>
      <c r="B214" s="22">
        <v>0</v>
      </c>
      <c r="C214" s="21" t="s">
        <v>670</v>
      </c>
      <c r="D214" s="23">
        <v>15</v>
      </c>
      <c r="E214" s="23">
        <v>8</v>
      </c>
      <c r="F214" s="23">
        <v>7</v>
      </c>
      <c r="G214" s="23">
        <v>13</v>
      </c>
      <c r="H214" s="23">
        <v>11</v>
      </c>
      <c r="I214" s="23">
        <v>18</v>
      </c>
      <c r="J214" s="23">
        <v>7</v>
      </c>
      <c r="K214" s="23">
        <v>20</v>
      </c>
      <c r="L214" s="23">
        <v>13</v>
      </c>
      <c r="M214" s="23">
        <v>12</v>
      </c>
      <c r="N214" s="23">
        <f t="shared" si="4"/>
        <v>12.4</v>
      </c>
      <c r="O214" s="23" t="b">
        <v>0</v>
      </c>
      <c r="P214" s="21" t="s">
        <v>19</v>
      </c>
      <c r="Q214" s="21" t="s">
        <v>15</v>
      </c>
    </row>
    <row r="215" spans="1:17" ht="16" x14ac:dyDescent="0.2">
      <c r="A215" s="21" t="s">
        <v>236</v>
      </c>
      <c r="B215" s="22">
        <v>0</v>
      </c>
      <c r="C215" s="21" t="s">
        <v>670</v>
      </c>
      <c r="D215" s="23">
        <v>37</v>
      </c>
      <c r="E215" s="23">
        <v>44</v>
      </c>
      <c r="F215" s="23">
        <v>35</v>
      </c>
      <c r="G215" s="23">
        <v>41</v>
      </c>
      <c r="H215" s="23">
        <v>36</v>
      </c>
      <c r="I215" s="23">
        <v>42</v>
      </c>
      <c r="J215" s="23">
        <v>47</v>
      </c>
      <c r="K215" s="23">
        <v>52</v>
      </c>
      <c r="L215" s="23">
        <v>35</v>
      </c>
      <c r="M215" s="23">
        <v>42</v>
      </c>
      <c r="N215" s="23">
        <f t="shared" si="4"/>
        <v>41.1</v>
      </c>
      <c r="O215" s="23" t="b">
        <v>0</v>
      </c>
      <c r="P215" s="21" t="s">
        <v>19</v>
      </c>
      <c r="Q215" s="21" t="s">
        <v>15</v>
      </c>
    </row>
    <row r="216" spans="1:17" ht="16" x14ac:dyDescent="0.2">
      <c r="A216" s="21" t="s">
        <v>237</v>
      </c>
      <c r="B216" s="22">
        <v>0</v>
      </c>
      <c r="C216" s="21" t="s">
        <v>670</v>
      </c>
      <c r="D216" s="23">
        <v>20</v>
      </c>
      <c r="E216" s="23">
        <v>14</v>
      </c>
      <c r="F216" s="23">
        <v>14</v>
      </c>
      <c r="G216" s="23">
        <v>13</v>
      </c>
      <c r="H216" s="23">
        <v>18</v>
      </c>
      <c r="I216" s="23">
        <v>18</v>
      </c>
      <c r="J216" s="23">
        <v>13</v>
      </c>
      <c r="K216" s="23">
        <v>21</v>
      </c>
      <c r="L216" s="23">
        <v>19</v>
      </c>
      <c r="M216" s="23">
        <v>12</v>
      </c>
      <c r="N216" s="23">
        <f t="shared" si="4"/>
        <v>16.2</v>
      </c>
      <c r="O216" s="23" t="b">
        <v>0</v>
      </c>
      <c r="P216" s="21" t="s">
        <v>19</v>
      </c>
      <c r="Q216" s="21" t="s">
        <v>15</v>
      </c>
    </row>
    <row r="217" spans="1:17" ht="16" x14ac:dyDescent="0.2">
      <c r="A217" s="21" t="s">
        <v>238</v>
      </c>
      <c r="B217" s="22">
        <v>0</v>
      </c>
      <c r="C217" s="21" t="s">
        <v>670</v>
      </c>
      <c r="D217" s="23">
        <v>5</v>
      </c>
      <c r="E217" s="23">
        <v>11</v>
      </c>
      <c r="F217" s="23">
        <v>10</v>
      </c>
      <c r="G217" s="23">
        <v>7</v>
      </c>
      <c r="H217" s="23">
        <v>2</v>
      </c>
      <c r="I217" s="23">
        <v>5</v>
      </c>
      <c r="J217" s="23">
        <v>4</v>
      </c>
      <c r="K217" s="23">
        <v>6</v>
      </c>
      <c r="L217" s="23">
        <v>10</v>
      </c>
      <c r="M217" s="23">
        <v>8</v>
      </c>
      <c r="N217" s="23">
        <f t="shared" si="4"/>
        <v>6.8</v>
      </c>
      <c r="O217" s="23" t="b">
        <v>0</v>
      </c>
      <c r="P217" s="21" t="s">
        <v>19</v>
      </c>
      <c r="Q217" s="21" t="s">
        <v>15</v>
      </c>
    </row>
    <row r="218" spans="1:17" ht="16" x14ac:dyDescent="0.2">
      <c r="A218" s="21" t="s">
        <v>239</v>
      </c>
      <c r="B218" s="22">
        <v>0</v>
      </c>
      <c r="C218" s="21" t="s">
        <v>670</v>
      </c>
      <c r="D218" s="23">
        <v>10</v>
      </c>
      <c r="E218" s="23">
        <v>5</v>
      </c>
      <c r="F218" s="23">
        <v>5</v>
      </c>
      <c r="G218" s="23">
        <v>4</v>
      </c>
      <c r="H218" s="23">
        <v>16</v>
      </c>
      <c r="I218" s="23">
        <v>19</v>
      </c>
      <c r="J218" s="23">
        <v>10</v>
      </c>
      <c r="K218" s="23">
        <v>4</v>
      </c>
      <c r="L218" s="23">
        <v>3</v>
      </c>
      <c r="M218" s="23">
        <v>16</v>
      </c>
      <c r="N218" s="23">
        <f t="shared" si="4"/>
        <v>9.1999999999999993</v>
      </c>
      <c r="O218" s="23" t="b">
        <v>0</v>
      </c>
      <c r="P218" s="21" t="s">
        <v>14</v>
      </c>
      <c r="Q218" s="21" t="s">
        <v>15</v>
      </c>
    </row>
    <row r="219" spans="1:17" ht="16" x14ac:dyDescent="0.2">
      <c r="A219" s="21" t="s">
        <v>240</v>
      </c>
      <c r="B219" s="22">
        <v>0</v>
      </c>
      <c r="C219" s="21" t="s">
        <v>670</v>
      </c>
      <c r="D219" s="23">
        <v>9</v>
      </c>
      <c r="E219" s="23">
        <v>12</v>
      </c>
      <c r="F219" s="23">
        <v>11</v>
      </c>
      <c r="G219" s="23">
        <v>12</v>
      </c>
      <c r="H219" s="23">
        <v>10</v>
      </c>
      <c r="I219" s="23">
        <v>7</v>
      </c>
      <c r="J219" s="23">
        <v>7</v>
      </c>
      <c r="K219" s="23">
        <v>6</v>
      </c>
      <c r="L219" s="23">
        <v>6</v>
      </c>
      <c r="M219" s="23">
        <v>4</v>
      </c>
      <c r="N219" s="23">
        <f t="shared" si="4"/>
        <v>8.4</v>
      </c>
      <c r="O219" s="23" t="b">
        <v>0</v>
      </c>
      <c r="P219" s="21" t="s">
        <v>457</v>
      </c>
      <c r="Q219" s="21" t="s">
        <v>15</v>
      </c>
    </row>
    <row r="220" spans="1:17" ht="16" x14ac:dyDescent="0.2">
      <c r="A220" s="21" t="s">
        <v>241</v>
      </c>
      <c r="B220" s="22">
        <v>0</v>
      </c>
      <c r="C220" s="21" t="s">
        <v>670</v>
      </c>
      <c r="D220" s="23">
        <v>11</v>
      </c>
      <c r="E220" s="23">
        <v>10</v>
      </c>
      <c r="F220" s="23">
        <v>7</v>
      </c>
      <c r="G220" s="23">
        <v>10</v>
      </c>
      <c r="H220" s="23">
        <v>10</v>
      </c>
      <c r="I220" s="23">
        <v>16</v>
      </c>
      <c r="J220" s="23">
        <v>7</v>
      </c>
      <c r="K220" s="23">
        <v>10</v>
      </c>
      <c r="L220" s="23">
        <v>15</v>
      </c>
      <c r="M220" s="23">
        <v>10</v>
      </c>
      <c r="N220" s="23">
        <f t="shared" si="4"/>
        <v>10.6</v>
      </c>
      <c r="O220" s="23" t="b">
        <v>0</v>
      </c>
      <c r="P220" s="21" t="s">
        <v>19</v>
      </c>
      <c r="Q220" s="21" t="s">
        <v>15</v>
      </c>
    </row>
    <row r="221" spans="1:17" ht="16" x14ac:dyDescent="0.2">
      <c r="A221" s="21" t="s">
        <v>242</v>
      </c>
      <c r="B221" s="22">
        <v>0</v>
      </c>
      <c r="C221" s="21" t="s">
        <v>670</v>
      </c>
      <c r="D221" s="23">
        <v>26</v>
      </c>
      <c r="E221" s="23">
        <v>17</v>
      </c>
      <c r="F221" s="23">
        <v>20</v>
      </c>
      <c r="G221" s="23">
        <v>24</v>
      </c>
      <c r="H221" s="23">
        <v>21</v>
      </c>
      <c r="I221" s="23">
        <v>22</v>
      </c>
      <c r="J221" s="23">
        <v>13</v>
      </c>
      <c r="K221" s="23">
        <v>9</v>
      </c>
      <c r="L221" s="23">
        <v>26</v>
      </c>
      <c r="M221" s="23">
        <v>22</v>
      </c>
      <c r="N221" s="23">
        <f t="shared" si="4"/>
        <v>20</v>
      </c>
      <c r="O221" s="23" t="b">
        <v>0</v>
      </c>
      <c r="P221" s="21" t="s">
        <v>19</v>
      </c>
      <c r="Q221" s="21" t="s">
        <v>15</v>
      </c>
    </row>
    <row r="222" spans="1:17" ht="16" x14ac:dyDescent="0.2">
      <c r="A222" s="21" t="s">
        <v>243</v>
      </c>
      <c r="B222" s="22">
        <v>0</v>
      </c>
      <c r="C222" s="21" t="s">
        <v>670</v>
      </c>
      <c r="D222" s="23">
        <v>25</v>
      </c>
      <c r="E222" s="23">
        <v>31</v>
      </c>
      <c r="F222" s="23">
        <v>30</v>
      </c>
      <c r="G222" s="23">
        <v>31</v>
      </c>
      <c r="H222" s="23">
        <v>24</v>
      </c>
      <c r="I222" s="23">
        <v>18</v>
      </c>
      <c r="J222" s="23">
        <v>39</v>
      </c>
      <c r="K222" s="23">
        <v>28</v>
      </c>
      <c r="L222" s="23">
        <v>27</v>
      </c>
      <c r="M222" s="23">
        <v>31</v>
      </c>
      <c r="N222" s="23">
        <f t="shared" si="4"/>
        <v>28.4</v>
      </c>
      <c r="O222" s="23" t="b">
        <v>0</v>
      </c>
      <c r="P222" s="21" t="s">
        <v>19</v>
      </c>
      <c r="Q222" s="21" t="s">
        <v>15</v>
      </c>
    </row>
    <row r="223" spans="1:17" ht="16" x14ac:dyDescent="0.2">
      <c r="A223" s="21" t="s">
        <v>244</v>
      </c>
      <c r="B223" s="22">
        <v>0</v>
      </c>
      <c r="C223" s="21" t="s">
        <v>670</v>
      </c>
      <c r="D223" s="23">
        <v>9</v>
      </c>
      <c r="E223" s="23">
        <v>15</v>
      </c>
      <c r="F223" s="23">
        <v>23</v>
      </c>
      <c r="G223" s="23">
        <v>30</v>
      </c>
      <c r="H223" s="23">
        <v>12</v>
      </c>
      <c r="I223" s="23">
        <v>16</v>
      </c>
      <c r="J223" s="23">
        <v>21</v>
      </c>
      <c r="K223" s="23">
        <v>29</v>
      </c>
      <c r="L223" s="23">
        <v>18</v>
      </c>
      <c r="M223" s="23">
        <v>22</v>
      </c>
      <c r="N223" s="23">
        <f t="shared" si="4"/>
        <v>19.5</v>
      </c>
      <c r="O223" s="23" t="b">
        <v>0</v>
      </c>
      <c r="P223" s="21" t="s">
        <v>19</v>
      </c>
      <c r="Q223" s="21" t="s">
        <v>15</v>
      </c>
    </row>
    <row r="224" spans="1:17" ht="16" x14ac:dyDescent="0.2">
      <c r="A224" s="21" t="s">
        <v>245</v>
      </c>
      <c r="B224" s="22">
        <v>0</v>
      </c>
      <c r="C224" s="21" t="s">
        <v>670</v>
      </c>
      <c r="D224" s="23">
        <v>4</v>
      </c>
      <c r="E224" s="24"/>
      <c r="F224" s="23">
        <v>1</v>
      </c>
      <c r="G224" s="23">
        <v>2</v>
      </c>
      <c r="H224" s="23">
        <v>3</v>
      </c>
      <c r="I224" s="23">
        <v>1</v>
      </c>
      <c r="J224" s="23">
        <v>2</v>
      </c>
      <c r="K224" s="23">
        <v>5</v>
      </c>
      <c r="L224" s="23">
        <v>1</v>
      </c>
      <c r="M224" s="23">
        <v>1</v>
      </c>
      <c r="N224" s="23">
        <f t="shared" si="4"/>
        <v>2.2222222222222223</v>
      </c>
      <c r="O224" s="23" t="b">
        <v>0</v>
      </c>
      <c r="P224" s="21" t="s">
        <v>457</v>
      </c>
      <c r="Q224" s="21" t="s">
        <v>674</v>
      </c>
    </row>
    <row r="225" spans="1:17" ht="16" x14ac:dyDescent="0.2">
      <c r="A225" s="21" t="s">
        <v>246</v>
      </c>
      <c r="B225" s="22">
        <v>0</v>
      </c>
      <c r="C225" s="21" t="s">
        <v>670</v>
      </c>
      <c r="D225" s="23">
        <v>0</v>
      </c>
      <c r="E225" s="23">
        <v>1</v>
      </c>
      <c r="F225" s="23">
        <v>1</v>
      </c>
      <c r="G225" s="23">
        <v>4</v>
      </c>
      <c r="H225" s="23">
        <v>2</v>
      </c>
      <c r="I225" s="23">
        <v>2</v>
      </c>
      <c r="J225" s="23">
        <v>2</v>
      </c>
      <c r="K225" s="23">
        <v>1</v>
      </c>
      <c r="L225" s="23">
        <v>2</v>
      </c>
      <c r="M225" s="23">
        <v>1</v>
      </c>
      <c r="N225" s="23">
        <f t="shared" si="4"/>
        <v>1.6</v>
      </c>
      <c r="O225" s="23" t="b">
        <v>0</v>
      </c>
      <c r="P225" s="21" t="s">
        <v>457</v>
      </c>
      <c r="Q225" s="21" t="s">
        <v>15</v>
      </c>
    </row>
    <row r="226" spans="1:17" ht="16" x14ac:dyDescent="0.2">
      <c r="A226" s="21" t="s">
        <v>247</v>
      </c>
      <c r="B226" s="22">
        <v>0</v>
      </c>
      <c r="C226" s="21" t="s">
        <v>670</v>
      </c>
      <c r="D226" s="23">
        <v>2</v>
      </c>
      <c r="E226" s="23">
        <v>0</v>
      </c>
      <c r="F226" s="23">
        <v>1</v>
      </c>
      <c r="G226" s="23">
        <v>2</v>
      </c>
      <c r="H226" s="23">
        <v>0</v>
      </c>
      <c r="I226" s="23">
        <v>0</v>
      </c>
      <c r="J226" s="23">
        <v>1</v>
      </c>
      <c r="K226" s="23">
        <v>2</v>
      </c>
      <c r="L226" s="23">
        <v>1</v>
      </c>
      <c r="M226" s="23">
        <v>0</v>
      </c>
      <c r="N226" s="23">
        <f t="shared" si="4"/>
        <v>0.9</v>
      </c>
      <c r="O226" s="23" t="b">
        <v>0</v>
      </c>
      <c r="P226" s="21" t="s">
        <v>17</v>
      </c>
      <c r="Q226" s="21" t="s">
        <v>15</v>
      </c>
    </row>
    <row r="227" spans="1:17" ht="16" x14ac:dyDescent="0.2">
      <c r="A227" s="21" t="s">
        <v>248</v>
      </c>
      <c r="B227" s="22">
        <v>0</v>
      </c>
      <c r="C227" s="21" t="s">
        <v>670</v>
      </c>
      <c r="D227" s="23">
        <v>0</v>
      </c>
      <c r="E227" s="23">
        <v>0</v>
      </c>
      <c r="F227" s="23">
        <v>0</v>
      </c>
      <c r="G227" s="23">
        <v>0</v>
      </c>
      <c r="H227" s="23">
        <v>1</v>
      </c>
      <c r="I227" s="23">
        <v>0</v>
      </c>
      <c r="J227" s="23">
        <v>0</v>
      </c>
      <c r="K227" s="23">
        <v>0</v>
      </c>
      <c r="L227" s="23">
        <v>0</v>
      </c>
      <c r="M227" s="23">
        <v>0</v>
      </c>
      <c r="N227" s="23">
        <f t="shared" si="4"/>
        <v>0.1</v>
      </c>
      <c r="O227" s="23" t="b">
        <v>0</v>
      </c>
      <c r="P227" s="21" t="s">
        <v>19</v>
      </c>
      <c r="Q227" s="21" t="s">
        <v>15</v>
      </c>
    </row>
    <row r="228" spans="1:17" ht="16" x14ac:dyDescent="0.2">
      <c r="A228" s="21" t="s">
        <v>249</v>
      </c>
      <c r="B228" s="22">
        <v>0</v>
      </c>
      <c r="C228" s="21" t="s">
        <v>670</v>
      </c>
      <c r="D228" s="23">
        <v>1</v>
      </c>
      <c r="E228" s="23">
        <v>4</v>
      </c>
      <c r="F228" s="23">
        <v>3</v>
      </c>
      <c r="G228" s="23">
        <v>0</v>
      </c>
      <c r="H228" s="23">
        <v>2</v>
      </c>
      <c r="I228" s="23">
        <v>1</v>
      </c>
      <c r="J228" s="23">
        <v>1</v>
      </c>
      <c r="K228" s="23">
        <v>2</v>
      </c>
      <c r="L228" s="23">
        <v>0</v>
      </c>
      <c r="M228" s="23">
        <v>2</v>
      </c>
      <c r="N228" s="23">
        <f t="shared" si="4"/>
        <v>1.6</v>
      </c>
      <c r="O228" s="23" t="b">
        <v>0</v>
      </c>
      <c r="P228" s="21" t="s">
        <v>19</v>
      </c>
      <c r="Q228" s="21" t="s">
        <v>15</v>
      </c>
    </row>
    <row r="229" spans="1:17" ht="16" x14ac:dyDescent="0.2">
      <c r="A229" s="21" t="s">
        <v>250</v>
      </c>
      <c r="B229" s="22">
        <v>0</v>
      </c>
      <c r="C229" s="21" t="s">
        <v>670</v>
      </c>
      <c r="D229" s="23">
        <v>5</v>
      </c>
      <c r="E229" s="23">
        <v>9</v>
      </c>
      <c r="F229" s="23">
        <v>6</v>
      </c>
      <c r="G229" s="23">
        <v>10</v>
      </c>
      <c r="H229" s="23">
        <v>11</v>
      </c>
      <c r="I229" s="23">
        <v>7</v>
      </c>
      <c r="J229" s="23">
        <v>7</v>
      </c>
      <c r="K229" s="23">
        <v>10</v>
      </c>
      <c r="L229" s="23">
        <v>7</v>
      </c>
      <c r="M229" s="23">
        <v>9</v>
      </c>
      <c r="N229" s="23">
        <f t="shared" si="4"/>
        <v>8.1</v>
      </c>
      <c r="O229" s="23" t="b">
        <v>0</v>
      </c>
      <c r="P229" s="21" t="s">
        <v>19</v>
      </c>
      <c r="Q229" s="21" t="s">
        <v>15</v>
      </c>
    </row>
    <row r="230" spans="1:17" ht="16" x14ac:dyDescent="0.2">
      <c r="A230" s="21" t="s">
        <v>251</v>
      </c>
      <c r="B230" s="22">
        <v>0</v>
      </c>
      <c r="C230" s="21" t="s">
        <v>670</v>
      </c>
      <c r="D230" s="23">
        <v>1</v>
      </c>
      <c r="E230" s="23">
        <v>0</v>
      </c>
      <c r="F230" s="23">
        <v>0</v>
      </c>
      <c r="G230" s="23">
        <v>0</v>
      </c>
      <c r="H230" s="23">
        <v>0</v>
      </c>
      <c r="I230" s="23">
        <v>1</v>
      </c>
      <c r="J230" s="23">
        <v>0</v>
      </c>
      <c r="K230" s="23">
        <v>0</v>
      </c>
      <c r="L230" s="23">
        <v>0</v>
      </c>
      <c r="M230" s="23">
        <v>3</v>
      </c>
      <c r="N230" s="23">
        <f t="shared" si="4"/>
        <v>0.5</v>
      </c>
      <c r="O230" s="23" t="b">
        <v>0</v>
      </c>
      <c r="P230" s="21" t="s">
        <v>457</v>
      </c>
      <c r="Q230" s="21" t="s">
        <v>15</v>
      </c>
    </row>
    <row r="231" spans="1:17" ht="16" x14ac:dyDescent="0.2">
      <c r="A231" s="21" t="s">
        <v>252</v>
      </c>
      <c r="B231" s="22">
        <v>0</v>
      </c>
      <c r="C231" s="21" t="s">
        <v>670</v>
      </c>
      <c r="D231" s="23">
        <v>2</v>
      </c>
      <c r="E231" s="23">
        <v>1</v>
      </c>
      <c r="F231" s="23">
        <v>0</v>
      </c>
      <c r="G231" s="23">
        <v>2</v>
      </c>
      <c r="H231" s="23">
        <v>1</v>
      </c>
      <c r="I231" s="23">
        <v>0</v>
      </c>
      <c r="J231" s="23">
        <v>1</v>
      </c>
      <c r="K231" s="23">
        <v>0</v>
      </c>
      <c r="L231" s="23">
        <v>1</v>
      </c>
      <c r="M231" s="23">
        <v>0</v>
      </c>
      <c r="N231" s="23">
        <f t="shared" si="4"/>
        <v>0.8</v>
      </c>
      <c r="O231" s="23" t="b">
        <v>0</v>
      </c>
      <c r="P231" s="21" t="s">
        <v>457</v>
      </c>
      <c r="Q231" s="21" t="s">
        <v>15</v>
      </c>
    </row>
    <row r="232" spans="1:17" ht="16" x14ac:dyDescent="0.2">
      <c r="A232" s="21" t="s">
        <v>253</v>
      </c>
      <c r="B232" s="22">
        <v>0</v>
      </c>
      <c r="C232" s="21" t="s">
        <v>670</v>
      </c>
      <c r="D232" s="23">
        <v>0</v>
      </c>
      <c r="E232" s="23">
        <v>0</v>
      </c>
      <c r="F232" s="23">
        <v>0</v>
      </c>
      <c r="G232" s="23">
        <v>0</v>
      </c>
      <c r="H232" s="23">
        <v>1</v>
      </c>
      <c r="I232" s="23">
        <v>0</v>
      </c>
      <c r="J232" s="23">
        <v>0</v>
      </c>
      <c r="K232" s="23">
        <v>0</v>
      </c>
      <c r="L232" s="23">
        <v>1</v>
      </c>
      <c r="M232" s="23">
        <v>0</v>
      </c>
      <c r="N232" s="23">
        <f t="shared" si="4"/>
        <v>0.2</v>
      </c>
      <c r="O232" s="23" t="b">
        <v>0</v>
      </c>
      <c r="P232" s="21" t="s">
        <v>17</v>
      </c>
      <c r="Q232" s="21" t="s">
        <v>15</v>
      </c>
    </row>
    <row r="233" spans="1:17" ht="16" x14ac:dyDescent="0.2">
      <c r="A233" s="21" t="s">
        <v>254</v>
      </c>
      <c r="B233" s="22">
        <v>0</v>
      </c>
      <c r="C233" s="21" t="s">
        <v>670</v>
      </c>
      <c r="D233" s="23">
        <v>0</v>
      </c>
      <c r="E233" s="23">
        <v>0</v>
      </c>
      <c r="F233" s="23">
        <v>0</v>
      </c>
      <c r="G233" s="23">
        <v>0</v>
      </c>
      <c r="H233" s="23">
        <v>0</v>
      </c>
      <c r="I233" s="23">
        <v>0</v>
      </c>
      <c r="J233" s="23">
        <v>1</v>
      </c>
      <c r="K233" s="23">
        <v>2</v>
      </c>
      <c r="L233" s="23">
        <v>1</v>
      </c>
      <c r="M233" s="23">
        <v>0</v>
      </c>
      <c r="N233" s="23">
        <f t="shared" si="4"/>
        <v>0.4</v>
      </c>
      <c r="O233" s="23" t="b">
        <v>0</v>
      </c>
      <c r="P233" s="21" t="s">
        <v>19</v>
      </c>
      <c r="Q233" s="21" t="s">
        <v>15</v>
      </c>
    </row>
    <row r="234" spans="1:17" ht="16" x14ac:dyDescent="0.2">
      <c r="A234" s="21" t="s">
        <v>255</v>
      </c>
      <c r="B234" s="22">
        <v>0</v>
      </c>
      <c r="C234" s="21" t="s">
        <v>670</v>
      </c>
      <c r="D234" s="23">
        <v>0</v>
      </c>
      <c r="E234" s="23">
        <v>0</v>
      </c>
      <c r="F234" s="23">
        <v>0</v>
      </c>
      <c r="G234" s="23">
        <v>1</v>
      </c>
      <c r="H234" s="23">
        <v>0</v>
      </c>
      <c r="I234" s="23">
        <v>0</v>
      </c>
      <c r="J234" s="23">
        <v>0</v>
      </c>
      <c r="K234" s="23">
        <v>0</v>
      </c>
      <c r="L234" s="23">
        <v>0</v>
      </c>
      <c r="M234" s="23">
        <v>1</v>
      </c>
      <c r="N234" s="23">
        <f t="shared" si="4"/>
        <v>0.2</v>
      </c>
      <c r="O234" s="23" t="b">
        <v>0</v>
      </c>
      <c r="P234" s="21" t="s">
        <v>19</v>
      </c>
      <c r="Q234" s="21" t="s">
        <v>15</v>
      </c>
    </row>
    <row r="235" spans="1:17" ht="16" x14ac:dyDescent="0.2">
      <c r="A235" s="21" t="s">
        <v>256</v>
      </c>
      <c r="B235" s="22">
        <v>0</v>
      </c>
      <c r="C235" s="21" t="s">
        <v>670</v>
      </c>
      <c r="D235" s="23">
        <v>0</v>
      </c>
      <c r="E235" s="23">
        <v>1</v>
      </c>
      <c r="F235" s="23">
        <v>2</v>
      </c>
      <c r="G235" s="23">
        <v>0</v>
      </c>
      <c r="H235" s="23">
        <v>0</v>
      </c>
      <c r="I235" s="23">
        <v>0</v>
      </c>
      <c r="J235" s="23">
        <v>0</v>
      </c>
      <c r="K235" s="23">
        <v>0</v>
      </c>
      <c r="L235" s="23">
        <v>0</v>
      </c>
      <c r="M235" s="23">
        <v>0</v>
      </c>
      <c r="N235" s="23">
        <f t="shared" si="4"/>
        <v>0.3</v>
      </c>
      <c r="O235" s="23" t="b">
        <v>0</v>
      </c>
      <c r="P235" s="21" t="s">
        <v>19</v>
      </c>
      <c r="Q235" s="21" t="s">
        <v>15</v>
      </c>
    </row>
    <row r="236" spans="1:17" ht="16" x14ac:dyDescent="0.2">
      <c r="A236" s="21" t="s">
        <v>257</v>
      </c>
      <c r="B236" s="22">
        <v>0</v>
      </c>
      <c r="C236" s="21" t="s">
        <v>670</v>
      </c>
      <c r="D236" s="23">
        <v>2</v>
      </c>
      <c r="E236" s="23">
        <v>5</v>
      </c>
      <c r="F236" s="23">
        <v>2</v>
      </c>
      <c r="G236" s="23">
        <v>9</v>
      </c>
      <c r="H236" s="23">
        <v>8</v>
      </c>
      <c r="I236" s="23">
        <v>6</v>
      </c>
      <c r="J236" s="23">
        <v>7</v>
      </c>
      <c r="K236" s="23">
        <v>8</v>
      </c>
      <c r="L236" s="23">
        <v>7</v>
      </c>
      <c r="M236" s="23">
        <v>2</v>
      </c>
      <c r="N236" s="23">
        <f t="shared" si="4"/>
        <v>5.6</v>
      </c>
      <c r="O236" s="23" t="b">
        <v>0</v>
      </c>
      <c r="P236" s="21" t="s">
        <v>457</v>
      </c>
      <c r="Q236" s="21" t="s">
        <v>15</v>
      </c>
    </row>
    <row r="237" spans="1:17" ht="16" x14ac:dyDescent="0.2">
      <c r="A237" s="21" t="s">
        <v>258</v>
      </c>
      <c r="B237" s="22">
        <v>0</v>
      </c>
      <c r="C237" s="21" t="s">
        <v>670</v>
      </c>
      <c r="D237" s="23">
        <v>2</v>
      </c>
      <c r="E237" s="23">
        <v>5</v>
      </c>
      <c r="F237" s="23">
        <v>4</v>
      </c>
      <c r="G237" s="23">
        <v>3</v>
      </c>
      <c r="H237" s="23">
        <v>1</v>
      </c>
      <c r="I237" s="23">
        <v>5</v>
      </c>
      <c r="J237" s="23">
        <v>3</v>
      </c>
      <c r="K237" s="23">
        <v>2</v>
      </c>
      <c r="L237" s="23">
        <v>2</v>
      </c>
      <c r="M237" s="23">
        <v>4</v>
      </c>
      <c r="N237" s="23">
        <f t="shared" si="4"/>
        <v>3.1</v>
      </c>
      <c r="O237" s="23" t="b">
        <v>0</v>
      </c>
      <c r="P237" s="21" t="s">
        <v>457</v>
      </c>
      <c r="Q237" s="21" t="s">
        <v>15</v>
      </c>
    </row>
    <row r="238" spans="1:17" ht="16" x14ac:dyDescent="0.2">
      <c r="A238" s="21" t="s">
        <v>259</v>
      </c>
      <c r="B238" s="22">
        <v>0</v>
      </c>
      <c r="C238" s="21" t="s">
        <v>670</v>
      </c>
      <c r="D238" s="23">
        <v>3</v>
      </c>
      <c r="E238" s="23">
        <v>2</v>
      </c>
      <c r="F238" s="23">
        <v>4</v>
      </c>
      <c r="G238" s="23">
        <v>9</v>
      </c>
      <c r="H238" s="23">
        <v>5</v>
      </c>
      <c r="I238" s="23">
        <v>4</v>
      </c>
      <c r="J238" s="23">
        <v>4</v>
      </c>
      <c r="K238" s="23">
        <v>6</v>
      </c>
      <c r="L238" s="23">
        <v>4</v>
      </c>
      <c r="M238" s="23">
        <v>1</v>
      </c>
      <c r="N238" s="23">
        <f t="shared" si="4"/>
        <v>4.2</v>
      </c>
      <c r="O238" s="23" t="b">
        <v>0</v>
      </c>
      <c r="P238" s="21" t="s">
        <v>17</v>
      </c>
      <c r="Q238" s="21" t="s">
        <v>15</v>
      </c>
    </row>
    <row r="239" spans="1:17" ht="16" x14ac:dyDescent="0.2">
      <c r="A239" s="21" t="s">
        <v>260</v>
      </c>
      <c r="B239" s="22">
        <v>0</v>
      </c>
      <c r="C239" s="21" t="s">
        <v>670</v>
      </c>
      <c r="D239" s="23">
        <v>5</v>
      </c>
      <c r="E239" s="23">
        <v>5</v>
      </c>
      <c r="F239" s="23">
        <v>4</v>
      </c>
      <c r="G239" s="23">
        <v>1</v>
      </c>
      <c r="H239" s="23">
        <v>3</v>
      </c>
      <c r="I239" s="23">
        <v>2</v>
      </c>
      <c r="J239" s="23">
        <v>5</v>
      </c>
      <c r="K239" s="23">
        <v>3</v>
      </c>
      <c r="L239" s="23">
        <v>3</v>
      </c>
      <c r="M239" s="23">
        <v>3</v>
      </c>
      <c r="N239" s="23">
        <f t="shared" si="4"/>
        <v>3.4</v>
      </c>
      <c r="O239" s="23" t="b">
        <v>0</v>
      </c>
      <c r="P239" s="21" t="s">
        <v>19</v>
      </c>
      <c r="Q239" s="21" t="s">
        <v>15</v>
      </c>
    </row>
    <row r="240" spans="1:17" ht="16" x14ac:dyDescent="0.2">
      <c r="A240" s="21" t="s">
        <v>261</v>
      </c>
      <c r="B240" s="22">
        <v>0</v>
      </c>
      <c r="C240" s="21" t="s">
        <v>670</v>
      </c>
      <c r="D240" s="23">
        <v>1</v>
      </c>
      <c r="E240" s="23">
        <v>2</v>
      </c>
      <c r="F240" s="23">
        <v>2</v>
      </c>
      <c r="G240" s="23">
        <v>3</v>
      </c>
      <c r="H240" s="23">
        <v>1</v>
      </c>
      <c r="I240" s="23">
        <v>2</v>
      </c>
      <c r="J240" s="23">
        <v>1</v>
      </c>
      <c r="K240" s="23">
        <v>1</v>
      </c>
      <c r="L240" s="23">
        <v>2</v>
      </c>
      <c r="M240" s="23">
        <v>1</v>
      </c>
      <c r="N240" s="23">
        <f t="shared" si="4"/>
        <v>1.6</v>
      </c>
      <c r="O240" s="23" t="b">
        <v>0</v>
      </c>
      <c r="P240" s="21" t="s">
        <v>19</v>
      </c>
      <c r="Q240" s="21" t="s">
        <v>15</v>
      </c>
    </row>
    <row r="241" spans="1:17" ht="16" x14ac:dyDescent="0.2">
      <c r="A241" s="21" t="s">
        <v>262</v>
      </c>
      <c r="B241" s="22">
        <v>0</v>
      </c>
      <c r="C241" s="21" t="s">
        <v>670</v>
      </c>
      <c r="D241" s="23">
        <v>10</v>
      </c>
      <c r="E241" s="23">
        <v>5</v>
      </c>
      <c r="F241" s="23">
        <v>9</v>
      </c>
      <c r="G241" s="23">
        <v>11</v>
      </c>
      <c r="H241" s="23">
        <v>4</v>
      </c>
      <c r="I241" s="23">
        <v>9</v>
      </c>
      <c r="J241" s="23">
        <v>9</v>
      </c>
      <c r="K241" s="23">
        <v>8</v>
      </c>
      <c r="L241" s="23">
        <v>7</v>
      </c>
      <c r="M241" s="23">
        <v>10</v>
      </c>
      <c r="N241" s="23">
        <f t="shared" si="4"/>
        <v>8.1999999999999993</v>
      </c>
      <c r="O241" s="23" t="b">
        <v>0</v>
      </c>
      <c r="P241" s="21" t="s">
        <v>19</v>
      </c>
      <c r="Q241" s="21" t="s">
        <v>15</v>
      </c>
    </row>
    <row r="242" spans="1:17" ht="16" x14ac:dyDescent="0.2">
      <c r="A242" s="21" t="s">
        <v>263</v>
      </c>
      <c r="B242" s="22">
        <v>0</v>
      </c>
      <c r="C242" s="21" t="s">
        <v>670</v>
      </c>
      <c r="D242" s="23">
        <v>4</v>
      </c>
      <c r="E242" s="23">
        <v>2</v>
      </c>
      <c r="F242" s="23">
        <v>4</v>
      </c>
      <c r="G242" s="23">
        <v>6</v>
      </c>
      <c r="H242" s="23">
        <v>4</v>
      </c>
      <c r="I242" s="23">
        <v>2</v>
      </c>
      <c r="J242" s="23">
        <v>3</v>
      </c>
      <c r="K242" s="23">
        <v>4</v>
      </c>
      <c r="L242" s="23">
        <v>2</v>
      </c>
      <c r="M242" s="23">
        <v>3</v>
      </c>
      <c r="N242" s="23">
        <f t="shared" si="4"/>
        <v>3.4</v>
      </c>
      <c r="O242" s="23" t="b">
        <v>0</v>
      </c>
      <c r="P242" s="21" t="s">
        <v>457</v>
      </c>
      <c r="Q242" s="21" t="s">
        <v>15</v>
      </c>
    </row>
    <row r="243" spans="1:17" ht="16" x14ac:dyDescent="0.2">
      <c r="A243" s="21" t="s">
        <v>264</v>
      </c>
      <c r="B243" s="22">
        <v>0</v>
      </c>
      <c r="C243" s="21" t="s">
        <v>670</v>
      </c>
      <c r="D243" s="23">
        <v>9</v>
      </c>
      <c r="E243" s="23">
        <v>13</v>
      </c>
      <c r="F243" s="23">
        <v>14</v>
      </c>
      <c r="G243" s="23">
        <v>14</v>
      </c>
      <c r="H243" s="23">
        <v>15</v>
      </c>
      <c r="I243" s="23">
        <v>11</v>
      </c>
      <c r="J243" s="23">
        <v>9</v>
      </c>
      <c r="K243" s="23">
        <v>12</v>
      </c>
      <c r="L243" s="23">
        <v>12</v>
      </c>
      <c r="M243" s="23">
        <v>15</v>
      </c>
      <c r="N243" s="23">
        <f t="shared" si="4"/>
        <v>12.4</v>
      </c>
      <c r="O243" s="23" t="b">
        <v>0</v>
      </c>
      <c r="P243" s="21" t="s">
        <v>19</v>
      </c>
      <c r="Q243" s="21" t="s">
        <v>15</v>
      </c>
    </row>
    <row r="244" spans="1:17" ht="16" x14ac:dyDescent="0.2">
      <c r="A244" s="21" t="s">
        <v>265</v>
      </c>
      <c r="B244" s="22">
        <v>0</v>
      </c>
      <c r="C244" s="21" t="s">
        <v>670</v>
      </c>
      <c r="D244" s="23">
        <v>4</v>
      </c>
      <c r="E244" s="23">
        <v>3</v>
      </c>
      <c r="F244" s="23">
        <v>5</v>
      </c>
      <c r="G244" s="23">
        <v>9</v>
      </c>
      <c r="H244" s="23">
        <v>5</v>
      </c>
      <c r="I244" s="23">
        <v>4</v>
      </c>
      <c r="J244" s="23">
        <v>3</v>
      </c>
      <c r="K244" s="23">
        <v>4</v>
      </c>
      <c r="L244" s="23">
        <v>4</v>
      </c>
      <c r="M244" s="23">
        <v>3</v>
      </c>
      <c r="N244" s="23">
        <f t="shared" si="4"/>
        <v>4.4000000000000004</v>
      </c>
      <c r="O244" s="23" t="b">
        <v>0</v>
      </c>
      <c r="P244" s="21" t="s">
        <v>19</v>
      </c>
      <c r="Q244" s="21" t="s">
        <v>15</v>
      </c>
    </row>
    <row r="245" spans="1:17" ht="16" x14ac:dyDescent="0.2">
      <c r="A245" s="21" t="s">
        <v>266</v>
      </c>
      <c r="B245" s="22">
        <v>0</v>
      </c>
      <c r="C245" s="21" t="s">
        <v>670</v>
      </c>
      <c r="D245" s="23">
        <v>4</v>
      </c>
      <c r="E245" s="23">
        <v>5</v>
      </c>
      <c r="F245" s="23">
        <v>3</v>
      </c>
      <c r="G245" s="23">
        <v>3</v>
      </c>
      <c r="H245" s="23">
        <v>9</v>
      </c>
      <c r="I245" s="23">
        <v>1</v>
      </c>
      <c r="J245" s="23">
        <v>5</v>
      </c>
      <c r="K245" s="23">
        <v>2</v>
      </c>
      <c r="L245" s="23">
        <v>3</v>
      </c>
      <c r="M245" s="23">
        <v>6</v>
      </c>
      <c r="N245" s="23">
        <f t="shared" si="4"/>
        <v>4.0999999999999996</v>
      </c>
      <c r="O245" s="23" t="b">
        <v>0</v>
      </c>
      <c r="P245" s="21" t="s">
        <v>19</v>
      </c>
      <c r="Q245" s="21" t="s">
        <v>15</v>
      </c>
    </row>
    <row r="246" spans="1:17" ht="16" x14ac:dyDescent="0.2">
      <c r="A246" s="21" t="s">
        <v>267</v>
      </c>
      <c r="B246" s="22">
        <v>0</v>
      </c>
      <c r="C246" s="21" t="s">
        <v>670</v>
      </c>
      <c r="D246" s="23">
        <v>12</v>
      </c>
      <c r="E246" s="23">
        <v>14</v>
      </c>
      <c r="F246" s="23">
        <v>18</v>
      </c>
      <c r="G246" s="23">
        <v>16</v>
      </c>
      <c r="H246" s="23">
        <v>23</v>
      </c>
      <c r="I246" s="23">
        <v>19</v>
      </c>
      <c r="J246" s="23">
        <v>24</v>
      </c>
      <c r="K246" s="23">
        <v>17</v>
      </c>
      <c r="L246" s="23">
        <v>14</v>
      </c>
      <c r="M246" s="23">
        <v>25</v>
      </c>
      <c r="N246" s="23">
        <f t="shared" si="4"/>
        <v>18.2</v>
      </c>
      <c r="O246" s="23" t="b">
        <v>0</v>
      </c>
      <c r="P246" s="21" t="s">
        <v>19</v>
      </c>
      <c r="Q246" s="21" t="s">
        <v>15</v>
      </c>
    </row>
    <row r="247" spans="1:17" ht="16" x14ac:dyDescent="0.2">
      <c r="A247" s="21" t="s">
        <v>268</v>
      </c>
      <c r="B247" s="22">
        <v>0</v>
      </c>
      <c r="C247" s="21" t="s">
        <v>670</v>
      </c>
      <c r="D247" s="23">
        <v>9</v>
      </c>
      <c r="E247" s="23">
        <v>8</v>
      </c>
      <c r="F247" s="23">
        <v>9</v>
      </c>
      <c r="G247" s="23">
        <v>5</v>
      </c>
      <c r="H247" s="23">
        <v>15</v>
      </c>
      <c r="I247" s="23">
        <v>14</v>
      </c>
      <c r="J247" s="23">
        <v>11</v>
      </c>
      <c r="K247" s="23">
        <v>9</v>
      </c>
      <c r="L247" s="23">
        <v>10</v>
      </c>
      <c r="M247" s="23">
        <v>4</v>
      </c>
      <c r="N247" s="23">
        <f t="shared" si="4"/>
        <v>9.4</v>
      </c>
      <c r="O247" s="23" t="b">
        <v>0</v>
      </c>
      <c r="P247" s="21" t="s">
        <v>19</v>
      </c>
      <c r="Q247" s="21" t="s">
        <v>15</v>
      </c>
    </row>
    <row r="248" spans="1:17" ht="16" x14ac:dyDescent="0.2">
      <c r="A248" s="21" t="s">
        <v>269</v>
      </c>
      <c r="B248" s="22">
        <v>0</v>
      </c>
      <c r="C248" s="21" t="s">
        <v>670</v>
      </c>
      <c r="D248" s="23">
        <v>1</v>
      </c>
      <c r="E248" s="23">
        <v>3</v>
      </c>
      <c r="F248" s="23">
        <v>1</v>
      </c>
      <c r="G248" s="23">
        <v>0</v>
      </c>
      <c r="H248" s="23">
        <v>2</v>
      </c>
      <c r="I248" s="23">
        <v>1</v>
      </c>
      <c r="J248" s="23">
        <v>1</v>
      </c>
      <c r="K248" s="23">
        <v>2</v>
      </c>
      <c r="L248" s="23">
        <v>1</v>
      </c>
      <c r="M248" s="23">
        <v>2</v>
      </c>
      <c r="N248" s="23">
        <f t="shared" si="4"/>
        <v>1.4</v>
      </c>
      <c r="O248" s="23" t="b">
        <v>0</v>
      </c>
      <c r="P248" s="21" t="s">
        <v>457</v>
      </c>
      <c r="Q248" s="21" t="s">
        <v>15</v>
      </c>
    </row>
    <row r="249" spans="1:17" ht="16" x14ac:dyDescent="0.2">
      <c r="A249" s="21" t="s">
        <v>270</v>
      </c>
      <c r="B249" s="22">
        <v>0</v>
      </c>
      <c r="C249" s="21" t="s">
        <v>670</v>
      </c>
      <c r="D249" s="23">
        <v>0</v>
      </c>
      <c r="E249" s="23">
        <v>1</v>
      </c>
      <c r="F249" s="23">
        <v>0</v>
      </c>
      <c r="G249" s="23">
        <v>2</v>
      </c>
      <c r="H249" s="23">
        <v>0</v>
      </c>
      <c r="I249" s="23">
        <v>1</v>
      </c>
      <c r="J249" s="23">
        <v>0</v>
      </c>
      <c r="K249" s="23">
        <v>2</v>
      </c>
      <c r="L249" s="23">
        <v>1</v>
      </c>
      <c r="M249" s="23">
        <v>1</v>
      </c>
      <c r="N249" s="23">
        <f t="shared" si="4"/>
        <v>0.8</v>
      </c>
      <c r="O249" s="23" t="b">
        <v>0</v>
      </c>
      <c r="P249" s="21" t="s">
        <v>457</v>
      </c>
      <c r="Q249" s="21" t="s">
        <v>15</v>
      </c>
    </row>
    <row r="250" spans="1:17" ht="16" x14ac:dyDescent="0.2">
      <c r="A250" s="21" t="s">
        <v>271</v>
      </c>
      <c r="B250" s="22">
        <v>0</v>
      </c>
      <c r="C250" s="21" t="s">
        <v>670</v>
      </c>
      <c r="D250" s="23">
        <v>0</v>
      </c>
      <c r="E250" s="23">
        <v>0</v>
      </c>
      <c r="F250" s="23">
        <v>0</v>
      </c>
      <c r="G250" s="23">
        <v>1</v>
      </c>
      <c r="H250" s="23">
        <v>2</v>
      </c>
      <c r="I250" s="23">
        <v>0</v>
      </c>
      <c r="J250" s="23">
        <v>0</v>
      </c>
      <c r="K250" s="23">
        <v>0</v>
      </c>
      <c r="L250" s="23">
        <v>1</v>
      </c>
      <c r="M250" s="23">
        <v>0</v>
      </c>
      <c r="N250" s="23">
        <f t="shared" si="4"/>
        <v>0.4</v>
      </c>
      <c r="O250" s="23" t="b">
        <v>0</v>
      </c>
      <c r="P250" s="21" t="s">
        <v>17</v>
      </c>
      <c r="Q250" s="21" t="s">
        <v>15</v>
      </c>
    </row>
    <row r="251" spans="1:17" ht="16" x14ac:dyDescent="0.2">
      <c r="A251" s="21" t="s">
        <v>272</v>
      </c>
      <c r="B251" s="22">
        <v>0</v>
      </c>
      <c r="C251" s="21" t="s">
        <v>670</v>
      </c>
      <c r="D251" s="23">
        <v>2</v>
      </c>
      <c r="E251" s="23">
        <v>1</v>
      </c>
      <c r="F251" s="23">
        <v>0</v>
      </c>
      <c r="G251" s="23">
        <v>0</v>
      </c>
      <c r="H251" s="23">
        <v>0</v>
      </c>
      <c r="I251" s="23">
        <v>1</v>
      </c>
      <c r="J251" s="23">
        <v>3</v>
      </c>
      <c r="K251" s="23">
        <v>1</v>
      </c>
      <c r="L251" s="23">
        <v>0</v>
      </c>
      <c r="M251" s="23">
        <v>1</v>
      </c>
      <c r="N251" s="23">
        <f t="shared" si="4"/>
        <v>0.9</v>
      </c>
      <c r="O251" s="23" t="b">
        <v>0</v>
      </c>
      <c r="P251" s="21" t="s">
        <v>19</v>
      </c>
      <c r="Q251" s="21" t="s">
        <v>15</v>
      </c>
    </row>
    <row r="252" spans="1:17" ht="16" x14ac:dyDescent="0.2">
      <c r="A252" s="21" t="s">
        <v>273</v>
      </c>
      <c r="B252" s="22">
        <v>0</v>
      </c>
      <c r="C252" s="21" t="s">
        <v>670</v>
      </c>
      <c r="D252" s="23">
        <v>0</v>
      </c>
      <c r="E252" s="23">
        <v>0</v>
      </c>
      <c r="F252" s="23">
        <v>2</v>
      </c>
      <c r="G252" s="23">
        <v>1</v>
      </c>
      <c r="H252" s="23">
        <v>0</v>
      </c>
      <c r="I252" s="23">
        <v>0</v>
      </c>
      <c r="J252" s="23">
        <v>1</v>
      </c>
      <c r="K252" s="23">
        <v>1</v>
      </c>
      <c r="L252" s="23">
        <v>0</v>
      </c>
      <c r="M252" s="23">
        <v>0</v>
      </c>
      <c r="N252" s="23">
        <f t="shared" si="4"/>
        <v>0.5</v>
      </c>
      <c r="O252" s="23" t="b">
        <v>0</v>
      </c>
      <c r="P252" s="21" t="s">
        <v>19</v>
      </c>
      <c r="Q252" s="21" t="s">
        <v>15</v>
      </c>
    </row>
    <row r="253" spans="1:17" ht="16" x14ac:dyDescent="0.2">
      <c r="A253" s="21" t="s">
        <v>274</v>
      </c>
      <c r="B253" s="22">
        <v>0</v>
      </c>
      <c r="C253" s="21" t="s">
        <v>670</v>
      </c>
      <c r="D253" s="23">
        <v>2</v>
      </c>
      <c r="E253" s="23">
        <v>1</v>
      </c>
      <c r="F253" s="23">
        <v>1</v>
      </c>
      <c r="G253" s="23">
        <v>5</v>
      </c>
      <c r="H253" s="23">
        <v>1</v>
      </c>
      <c r="I253" s="23">
        <v>2</v>
      </c>
      <c r="J253" s="23">
        <v>3</v>
      </c>
      <c r="K253" s="23">
        <v>0</v>
      </c>
      <c r="L253" s="23">
        <v>0</v>
      </c>
      <c r="M253" s="23">
        <v>5</v>
      </c>
      <c r="N253" s="23">
        <f t="shared" si="4"/>
        <v>2</v>
      </c>
      <c r="O253" s="23" t="b">
        <v>0</v>
      </c>
      <c r="P253" s="21" t="s">
        <v>19</v>
      </c>
      <c r="Q253" s="21" t="s">
        <v>15</v>
      </c>
    </row>
    <row r="254" spans="1:17" ht="16" x14ac:dyDescent="0.2">
      <c r="A254" s="21" t="s">
        <v>275</v>
      </c>
      <c r="B254" s="22">
        <v>0</v>
      </c>
      <c r="C254" s="21" t="s">
        <v>670</v>
      </c>
      <c r="D254" s="23">
        <v>5</v>
      </c>
      <c r="E254" s="23">
        <v>1</v>
      </c>
      <c r="F254" s="23">
        <v>4</v>
      </c>
      <c r="G254" s="23">
        <v>3</v>
      </c>
      <c r="H254" s="23">
        <v>2</v>
      </c>
      <c r="I254" s="23">
        <v>3</v>
      </c>
      <c r="J254" s="23">
        <v>3</v>
      </c>
      <c r="K254" s="23">
        <v>3</v>
      </c>
      <c r="L254" s="23">
        <v>1</v>
      </c>
      <c r="M254" s="23">
        <v>3</v>
      </c>
      <c r="N254" s="23">
        <f t="shared" si="4"/>
        <v>2.8</v>
      </c>
      <c r="O254" s="23" t="b">
        <v>0</v>
      </c>
      <c r="P254" s="21" t="s">
        <v>14</v>
      </c>
      <c r="Q254" s="21" t="s">
        <v>15</v>
      </c>
    </row>
    <row r="255" spans="1:17" ht="16" x14ac:dyDescent="0.2">
      <c r="A255" s="21" t="s">
        <v>276</v>
      </c>
      <c r="B255" s="22">
        <v>0</v>
      </c>
      <c r="C255" s="21" t="s">
        <v>670</v>
      </c>
      <c r="D255" s="23">
        <v>5</v>
      </c>
      <c r="E255" s="23">
        <v>4</v>
      </c>
      <c r="F255" s="23">
        <v>7</v>
      </c>
      <c r="G255" s="23">
        <v>3</v>
      </c>
      <c r="H255" s="23">
        <v>3</v>
      </c>
      <c r="I255" s="23">
        <v>1</v>
      </c>
      <c r="J255" s="23">
        <v>0</v>
      </c>
      <c r="K255" s="23">
        <v>2</v>
      </c>
      <c r="L255" s="23">
        <v>3</v>
      </c>
      <c r="M255" s="23">
        <v>0</v>
      </c>
      <c r="N255" s="23">
        <f t="shared" si="4"/>
        <v>2.8</v>
      </c>
      <c r="O255" s="23" t="b">
        <v>0</v>
      </c>
      <c r="P255" s="21" t="s">
        <v>19</v>
      </c>
      <c r="Q255" s="21" t="s">
        <v>15</v>
      </c>
    </row>
    <row r="256" spans="1:17" ht="16" x14ac:dyDescent="0.2">
      <c r="A256" s="21" t="s">
        <v>278</v>
      </c>
      <c r="B256" s="22">
        <v>0</v>
      </c>
      <c r="C256" s="21" t="s">
        <v>670</v>
      </c>
      <c r="D256" s="23">
        <v>5</v>
      </c>
      <c r="E256" s="23">
        <v>2</v>
      </c>
      <c r="F256" s="23">
        <v>8</v>
      </c>
      <c r="G256" s="23">
        <v>2</v>
      </c>
      <c r="H256" s="23">
        <v>8</v>
      </c>
      <c r="I256" s="23">
        <v>5</v>
      </c>
      <c r="J256" s="23">
        <v>6</v>
      </c>
      <c r="K256" s="23">
        <v>8</v>
      </c>
      <c r="L256" s="23">
        <v>5</v>
      </c>
      <c r="M256" s="23">
        <v>7</v>
      </c>
      <c r="N256" s="23">
        <f t="shared" si="4"/>
        <v>5.6</v>
      </c>
      <c r="O256" s="23" t="b">
        <v>0</v>
      </c>
      <c r="P256" s="21" t="s">
        <v>19</v>
      </c>
      <c r="Q256" s="21" t="s">
        <v>15</v>
      </c>
    </row>
    <row r="257" spans="1:17" ht="16" x14ac:dyDescent="0.2">
      <c r="A257" s="21" t="s">
        <v>279</v>
      </c>
      <c r="B257" s="22">
        <v>0</v>
      </c>
      <c r="C257" s="21" t="s">
        <v>670</v>
      </c>
      <c r="D257" s="23">
        <v>7</v>
      </c>
      <c r="E257" s="23">
        <v>10</v>
      </c>
      <c r="F257" s="23">
        <v>7</v>
      </c>
      <c r="G257" s="23">
        <v>10</v>
      </c>
      <c r="H257" s="23">
        <v>5</v>
      </c>
      <c r="I257" s="23">
        <v>8</v>
      </c>
      <c r="J257" s="23">
        <v>7</v>
      </c>
      <c r="K257" s="23">
        <v>7</v>
      </c>
      <c r="L257" s="23">
        <v>9</v>
      </c>
      <c r="M257" s="23">
        <v>8</v>
      </c>
      <c r="N257" s="23">
        <f t="shared" si="4"/>
        <v>7.8</v>
      </c>
      <c r="O257" s="23" t="b">
        <v>0</v>
      </c>
      <c r="P257" s="21" t="s">
        <v>19</v>
      </c>
      <c r="Q257" s="21" t="s">
        <v>15</v>
      </c>
    </row>
    <row r="258" spans="1:17" ht="16" x14ac:dyDescent="0.2">
      <c r="A258" s="21" t="s">
        <v>280</v>
      </c>
      <c r="B258" s="22">
        <v>0</v>
      </c>
      <c r="C258" s="21" t="s">
        <v>670</v>
      </c>
      <c r="D258" s="23">
        <v>1</v>
      </c>
      <c r="E258" s="23">
        <v>6</v>
      </c>
      <c r="F258" s="23">
        <v>5</v>
      </c>
      <c r="G258" s="23">
        <v>5</v>
      </c>
      <c r="H258" s="23">
        <v>8</v>
      </c>
      <c r="I258" s="23">
        <v>8</v>
      </c>
      <c r="J258" s="23">
        <v>4</v>
      </c>
      <c r="K258" s="23">
        <v>1</v>
      </c>
      <c r="L258" s="23">
        <v>1</v>
      </c>
      <c r="M258" s="23">
        <v>3</v>
      </c>
      <c r="N258" s="23">
        <f t="shared" si="4"/>
        <v>4.2</v>
      </c>
      <c r="O258" s="23" t="b">
        <v>0</v>
      </c>
      <c r="P258" s="21" t="s">
        <v>19</v>
      </c>
      <c r="Q258" s="21" t="s">
        <v>15</v>
      </c>
    </row>
    <row r="259" spans="1:17" ht="16" x14ac:dyDescent="0.2">
      <c r="A259" s="21" t="s">
        <v>281</v>
      </c>
      <c r="B259" s="22">
        <v>0</v>
      </c>
      <c r="C259" s="21" t="s">
        <v>670</v>
      </c>
      <c r="D259" s="23">
        <v>0</v>
      </c>
      <c r="E259" s="23">
        <v>6</v>
      </c>
      <c r="F259" s="23">
        <v>1</v>
      </c>
      <c r="G259" s="23">
        <v>1</v>
      </c>
      <c r="H259" s="23">
        <v>0</v>
      </c>
      <c r="I259" s="23">
        <v>1</v>
      </c>
      <c r="J259" s="23">
        <v>2</v>
      </c>
      <c r="K259" s="23">
        <v>3</v>
      </c>
      <c r="L259" s="23">
        <v>2</v>
      </c>
      <c r="M259" s="23">
        <v>4</v>
      </c>
      <c r="N259" s="23">
        <f t="shared" si="4"/>
        <v>2</v>
      </c>
      <c r="O259" s="23" t="b">
        <v>0</v>
      </c>
      <c r="P259" s="21" t="s">
        <v>19</v>
      </c>
      <c r="Q259" s="21" t="s">
        <v>15</v>
      </c>
    </row>
    <row r="260" spans="1:17" ht="16" x14ac:dyDescent="0.2">
      <c r="A260" s="21" t="s">
        <v>282</v>
      </c>
      <c r="B260" s="22">
        <v>0</v>
      </c>
      <c r="C260" s="21" t="s">
        <v>670</v>
      </c>
      <c r="D260" s="23">
        <v>9</v>
      </c>
      <c r="E260" s="23">
        <v>10</v>
      </c>
      <c r="F260" s="23">
        <v>10</v>
      </c>
      <c r="G260" s="23">
        <v>10</v>
      </c>
      <c r="H260" s="23">
        <v>9</v>
      </c>
      <c r="I260" s="23">
        <v>16</v>
      </c>
      <c r="J260" s="23">
        <v>9</v>
      </c>
      <c r="K260" s="23">
        <v>9</v>
      </c>
      <c r="L260" s="23">
        <v>5</v>
      </c>
      <c r="M260" s="23">
        <v>9</v>
      </c>
      <c r="N260" s="23">
        <f t="shared" si="4"/>
        <v>9.6</v>
      </c>
      <c r="O260" s="23" t="b">
        <v>0</v>
      </c>
      <c r="P260" s="21" t="s">
        <v>14</v>
      </c>
      <c r="Q260" s="21" t="s">
        <v>15</v>
      </c>
    </row>
    <row r="261" spans="1:17" ht="16" x14ac:dyDescent="0.2">
      <c r="A261" s="21" t="s">
        <v>283</v>
      </c>
      <c r="B261" s="22">
        <v>0</v>
      </c>
      <c r="C261" s="21" t="s">
        <v>670</v>
      </c>
      <c r="D261" s="23">
        <v>6</v>
      </c>
      <c r="E261" s="23">
        <v>7</v>
      </c>
      <c r="F261" s="23">
        <v>5</v>
      </c>
      <c r="G261" s="23">
        <v>8</v>
      </c>
      <c r="H261" s="23">
        <v>6</v>
      </c>
      <c r="I261" s="23">
        <v>13</v>
      </c>
      <c r="J261" s="23">
        <v>10</v>
      </c>
      <c r="K261" s="23">
        <v>10</v>
      </c>
      <c r="L261" s="23">
        <v>5</v>
      </c>
      <c r="M261" s="23">
        <v>3</v>
      </c>
      <c r="N261" s="23">
        <f t="shared" si="4"/>
        <v>7.3</v>
      </c>
      <c r="O261" s="23" t="b">
        <v>0</v>
      </c>
      <c r="P261" s="21" t="s">
        <v>19</v>
      </c>
      <c r="Q261" s="21" t="s">
        <v>15</v>
      </c>
    </row>
    <row r="262" spans="1:17" ht="16" x14ac:dyDescent="0.2">
      <c r="A262" s="21" t="s">
        <v>284</v>
      </c>
      <c r="B262" s="22">
        <v>0</v>
      </c>
      <c r="C262" s="21" t="s">
        <v>670</v>
      </c>
      <c r="D262" s="23">
        <v>5</v>
      </c>
      <c r="E262" s="23">
        <v>8</v>
      </c>
      <c r="F262" s="23">
        <v>3</v>
      </c>
      <c r="G262" s="23">
        <v>6</v>
      </c>
      <c r="H262" s="23">
        <v>8</v>
      </c>
      <c r="I262" s="23">
        <v>6</v>
      </c>
      <c r="J262" s="23">
        <v>7</v>
      </c>
      <c r="K262" s="23">
        <v>6</v>
      </c>
      <c r="L262" s="23">
        <v>10</v>
      </c>
      <c r="M262" s="23">
        <v>4</v>
      </c>
      <c r="N262" s="23">
        <f t="shared" si="4"/>
        <v>6.3</v>
      </c>
      <c r="O262" s="23" t="b">
        <v>0</v>
      </c>
      <c r="P262" s="21" t="s">
        <v>19</v>
      </c>
      <c r="Q262" s="21" t="s">
        <v>15</v>
      </c>
    </row>
    <row r="263" spans="1:17" ht="16" x14ac:dyDescent="0.2">
      <c r="A263" s="21" t="s">
        <v>285</v>
      </c>
      <c r="B263" s="22">
        <v>0</v>
      </c>
      <c r="C263" s="21" t="s">
        <v>670</v>
      </c>
      <c r="D263" s="23">
        <v>7</v>
      </c>
      <c r="E263" s="23">
        <v>7</v>
      </c>
      <c r="F263" s="23">
        <v>5</v>
      </c>
      <c r="G263" s="23">
        <v>9</v>
      </c>
      <c r="H263" s="23">
        <v>10</v>
      </c>
      <c r="I263" s="23">
        <v>6</v>
      </c>
      <c r="J263" s="23">
        <v>8</v>
      </c>
      <c r="K263" s="23">
        <v>7</v>
      </c>
      <c r="L263" s="23">
        <v>9</v>
      </c>
      <c r="M263" s="23">
        <v>6</v>
      </c>
      <c r="N263" s="23">
        <f t="shared" si="4"/>
        <v>7.4</v>
      </c>
      <c r="O263" s="23" t="b">
        <v>0</v>
      </c>
      <c r="P263" s="21" t="s">
        <v>19</v>
      </c>
      <c r="Q263" s="21" t="s">
        <v>15</v>
      </c>
    </row>
    <row r="264" spans="1:17" ht="16" x14ac:dyDescent="0.2">
      <c r="A264" s="21" t="s">
        <v>286</v>
      </c>
      <c r="B264" s="22">
        <v>0</v>
      </c>
      <c r="C264" s="21" t="s">
        <v>670</v>
      </c>
      <c r="D264" s="23">
        <v>10</v>
      </c>
      <c r="E264" s="23">
        <v>12</v>
      </c>
      <c r="F264" s="23">
        <v>9</v>
      </c>
      <c r="G264" s="23">
        <v>10</v>
      </c>
      <c r="H264" s="23">
        <v>9</v>
      </c>
      <c r="I264" s="23">
        <v>12</v>
      </c>
      <c r="J264" s="23">
        <v>14</v>
      </c>
      <c r="K264" s="23">
        <v>16</v>
      </c>
      <c r="L264" s="23">
        <v>19</v>
      </c>
      <c r="M264" s="23">
        <v>8</v>
      </c>
      <c r="N264" s="23">
        <f t="shared" si="4"/>
        <v>11.9</v>
      </c>
      <c r="O264" s="23" t="b">
        <v>0</v>
      </c>
      <c r="P264" s="21" t="s">
        <v>19</v>
      </c>
      <c r="Q264" s="21" t="s">
        <v>15</v>
      </c>
    </row>
    <row r="265" spans="1:17" ht="16" x14ac:dyDescent="0.2">
      <c r="A265" s="21" t="s">
        <v>287</v>
      </c>
      <c r="B265" s="22">
        <v>0</v>
      </c>
      <c r="C265" s="21" t="s">
        <v>670</v>
      </c>
      <c r="D265" s="23">
        <v>4</v>
      </c>
      <c r="E265" s="23">
        <v>9</v>
      </c>
      <c r="F265" s="23">
        <v>10</v>
      </c>
      <c r="G265" s="23">
        <v>5</v>
      </c>
      <c r="H265" s="23">
        <v>8</v>
      </c>
      <c r="I265" s="23">
        <v>7</v>
      </c>
      <c r="J265" s="23">
        <v>7</v>
      </c>
      <c r="K265" s="23">
        <v>6</v>
      </c>
      <c r="L265" s="23">
        <v>6</v>
      </c>
      <c r="M265" s="23">
        <v>8</v>
      </c>
      <c r="N265" s="23">
        <f t="shared" si="4"/>
        <v>7</v>
      </c>
      <c r="O265" s="23" t="b">
        <v>0</v>
      </c>
      <c r="P265" s="21" t="s">
        <v>19</v>
      </c>
      <c r="Q265" s="21" t="s">
        <v>15</v>
      </c>
    </row>
    <row r="266" spans="1:17" ht="16" x14ac:dyDescent="0.2">
      <c r="A266" s="21" t="s">
        <v>288</v>
      </c>
      <c r="B266" s="22">
        <v>0</v>
      </c>
      <c r="C266" s="21" t="s">
        <v>670</v>
      </c>
      <c r="D266" s="23">
        <v>5</v>
      </c>
      <c r="E266" s="23">
        <v>2</v>
      </c>
      <c r="F266" s="23">
        <v>5</v>
      </c>
      <c r="G266" s="23">
        <v>3</v>
      </c>
      <c r="H266" s="23">
        <v>1</v>
      </c>
      <c r="I266" s="23">
        <v>1</v>
      </c>
      <c r="J266" s="23">
        <v>2</v>
      </c>
      <c r="K266" s="23">
        <v>3</v>
      </c>
      <c r="L266" s="23">
        <v>5</v>
      </c>
      <c r="M266" s="23">
        <v>1</v>
      </c>
      <c r="N266" s="23">
        <f t="shared" si="4"/>
        <v>2.8</v>
      </c>
      <c r="O266" s="23" t="b">
        <v>0</v>
      </c>
      <c r="P266" s="21" t="s">
        <v>14</v>
      </c>
      <c r="Q266" s="21" t="s">
        <v>15</v>
      </c>
    </row>
    <row r="267" spans="1:17" ht="16" x14ac:dyDescent="0.2">
      <c r="A267" s="21" t="s">
        <v>289</v>
      </c>
      <c r="B267" s="22">
        <v>0</v>
      </c>
      <c r="C267" s="21" t="s">
        <v>670</v>
      </c>
      <c r="D267" s="23">
        <v>13</v>
      </c>
      <c r="E267" s="23">
        <v>19</v>
      </c>
      <c r="F267" s="23">
        <v>10</v>
      </c>
      <c r="G267" s="23">
        <v>12</v>
      </c>
      <c r="H267" s="23">
        <v>8</v>
      </c>
      <c r="I267" s="23">
        <v>12</v>
      </c>
      <c r="J267" s="23">
        <v>27</v>
      </c>
      <c r="K267" s="23">
        <v>28</v>
      </c>
      <c r="L267" s="23">
        <v>11</v>
      </c>
      <c r="M267" s="23">
        <v>17</v>
      </c>
      <c r="N267" s="23">
        <f t="shared" si="4"/>
        <v>15.7</v>
      </c>
      <c r="O267" s="23" t="b">
        <v>0</v>
      </c>
      <c r="P267" s="21" t="s">
        <v>19</v>
      </c>
      <c r="Q267" s="21" t="s">
        <v>15</v>
      </c>
    </row>
    <row r="268" spans="1:17" ht="16" x14ac:dyDescent="0.2">
      <c r="A268" s="21" t="s">
        <v>290</v>
      </c>
      <c r="B268" s="22">
        <v>0</v>
      </c>
      <c r="C268" s="21" t="s">
        <v>670</v>
      </c>
      <c r="D268" s="23">
        <v>1</v>
      </c>
      <c r="E268" s="23">
        <v>1</v>
      </c>
      <c r="F268" s="23">
        <v>1</v>
      </c>
      <c r="G268" s="23">
        <v>1</v>
      </c>
      <c r="H268" s="23">
        <v>0</v>
      </c>
      <c r="I268" s="23">
        <v>3</v>
      </c>
      <c r="J268" s="23">
        <v>0</v>
      </c>
      <c r="K268" s="23">
        <v>1</v>
      </c>
      <c r="L268" s="23">
        <v>1</v>
      </c>
      <c r="M268" s="23">
        <v>3</v>
      </c>
      <c r="N268" s="23">
        <f t="shared" ref="N268:N331" si="5">AVERAGE(D268:M268)</f>
        <v>1.2</v>
      </c>
      <c r="O268" s="23" t="b">
        <v>0</v>
      </c>
      <c r="P268" s="21" t="s">
        <v>19</v>
      </c>
      <c r="Q268" s="21" t="s">
        <v>15</v>
      </c>
    </row>
    <row r="269" spans="1:17" ht="16" x14ac:dyDescent="0.2">
      <c r="A269" s="21" t="s">
        <v>291</v>
      </c>
      <c r="B269" s="22">
        <v>0</v>
      </c>
      <c r="C269" s="21" t="s">
        <v>670</v>
      </c>
      <c r="D269" s="23">
        <v>8</v>
      </c>
      <c r="E269" s="23">
        <v>4</v>
      </c>
      <c r="F269" s="23">
        <v>3</v>
      </c>
      <c r="G269" s="23">
        <v>9</v>
      </c>
      <c r="H269" s="23">
        <v>9</v>
      </c>
      <c r="I269" s="23">
        <v>5</v>
      </c>
      <c r="J269" s="23">
        <v>4</v>
      </c>
      <c r="K269" s="23">
        <v>3</v>
      </c>
      <c r="L269" s="23">
        <v>8</v>
      </c>
      <c r="M269" s="23">
        <v>6</v>
      </c>
      <c r="N269" s="23">
        <f t="shared" si="5"/>
        <v>5.9</v>
      </c>
      <c r="O269" s="23" t="b">
        <v>0</v>
      </c>
      <c r="P269" s="21" t="s">
        <v>19</v>
      </c>
      <c r="Q269" s="21" t="s">
        <v>15</v>
      </c>
    </row>
    <row r="270" spans="1:17" ht="16" x14ac:dyDescent="0.2">
      <c r="A270" s="21" t="s">
        <v>292</v>
      </c>
      <c r="B270" s="22">
        <v>0</v>
      </c>
      <c r="C270" s="21" t="s">
        <v>670</v>
      </c>
      <c r="D270" s="23">
        <v>22</v>
      </c>
      <c r="E270" s="23">
        <v>33</v>
      </c>
      <c r="F270" s="23">
        <v>18</v>
      </c>
      <c r="G270" s="23">
        <v>22</v>
      </c>
      <c r="H270" s="23">
        <v>8</v>
      </c>
      <c r="I270" s="23">
        <v>13</v>
      </c>
      <c r="J270" s="23">
        <v>32</v>
      </c>
      <c r="K270" s="23">
        <v>26</v>
      </c>
      <c r="L270" s="23">
        <v>24</v>
      </c>
      <c r="M270" s="23">
        <v>21</v>
      </c>
      <c r="N270" s="23">
        <f t="shared" si="5"/>
        <v>21.9</v>
      </c>
      <c r="O270" s="23" t="b">
        <v>0</v>
      </c>
      <c r="P270" s="21" t="s">
        <v>19</v>
      </c>
      <c r="Q270" s="21" t="s">
        <v>15</v>
      </c>
    </row>
    <row r="271" spans="1:17" ht="16" x14ac:dyDescent="0.2">
      <c r="A271" s="21" t="s">
        <v>293</v>
      </c>
      <c r="B271" s="22">
        <v>0</v>
      </c>
      <c r="C271" s="21" t="s">
        <v>670</v>
      </c>
      <c r="D271" s="23">
        <v>3</v>
      </c>
      <c r="E271" s="23">
        <v>6</v>
      </c>
      <c r="F271" s="23">
        <v>3</v>
      </c>
      <c r="G271" s="23">
        <v>12</v>
      </c>
      <c r="H271" s="23">
        <v>5</v>
      </c>
      <c r="I271" s="23">
        <v>3</v>
      </c>
      <c r="J271" s="23">
        <v>2</v>
      </c>
      <c r="K271" s="23">
        <v>6</v>
      </c>
      <c r="L271" s="23">
        <v>7</v>
      </c>
      <c r="M271" s="23">
        <v>6</v>
      </c>
      <c r="N271" s="23">
        <f t="shared" si="5"/>
        <v>5.3</v>
      </c>
      <c r="O271" s="23" t="b">
        <v>0</v>
      </c>
      <c r="P271" s="21" t="s">
        <v>19</v>
      </c>
      <c r="Q271" s="21" t="s">
        <v>15</v>
      </c>
    </row>
    <row r="272" spans="1:17" ht="16" x14ac:dyDescent="0.2">
      <c r="A272" s="21" t="s">
        <v>294</v>
      </c>
      <c r="B272" s="22">
        <v>0</v>
      </c>
      <c r="C272" s="21" t="s">
        <v>670</v>
      </c>
      <c r="D272" s="23">
        <v>4</v>
      </c>
      <c r="E272" s="23">
        <v>6</v>
      </c>
      <c r="F272" s="23">
        <v>3</v>
      </c>
      <c r="G272" s="23">
        <v>3</v>
      </c>
      <c r="H272" s="23">
        <v>4</v>
      </c>
      <c r="I272" s="23">
        <v>3</v>
      </c>
      <c r="J272" s="23">
        <v>3</v>
      </c>
      <c r="K272" s="23">
        <v>3</v>
      </c>
      <c r="L272" s="23">
        <v>5</v>
      </c>
      <c r="M272" s="23">
        <v>5</v>
      </c>
      <c r="N272" s="23">
        <f t="shared" si="5"/>
        <v>3.9</v>
      </c>
      <c r="O272" s="23" t="b">
        <v>0</v>
      </c>
      <c r="P272" s="21" t="s">
        <v>14</v>
      </c>
      <c r="Q272" s="21" t="s">
        <v>15</v>
      </c>
    </row>
    <row r="273" spans="1:17" ht="16" x14ac:dyDescent="0.2">
      <c r="A273" s="21" t="s">
        <v>295</v>
      </c>
      <c r="B273" s="22">
        <v>0</v>
      </c>
      <c r="C273" s="21" t="s">
        <v>670</v>
      </c>
      <c r="D273" s="23">
        <v>5</v>
      </c>
      <c r="E273" s="23">
        <v>10</v>
      </c>
      <c r="F273" s="23">
        <v>9</v>
      </c>
      <c r="G273" s="23">
        <v>6</v>
      </c>
      <c r="H273" s="23">
        <v>13</v>
      </c>
      <c r="I273" s="23">
        <v>9</v>
      </c>
      <c r="J273" s="23">
        <v>12</v>
      </c>
      <c r="K273" s="23">
        <v>17</v>
      </c>
      <c r="L273" s="23">
        <v>7</v>
      </c>
      <c r="M273" s="23">
        <v>11</v>
      </c>
      <c r="N273" s="23">
        <f t="shared" si="5"/>
        <v>9.9</v>
      </c>
      <c r="O273" s="23" t="b">
        <v>0</v>
      </c>
      <c r="P273" s="21" t="s">
        <v>19</v>
      </c>
      <c r="Q273" s="21" t="s">
        <v>15</v>
      </c>
    </row>
    <row r="274" spans="1:17" ht="16" x14ac:dyDescent="0.2">
      <c r="A274" s="21" t="s">
        <v>296</v>
      </c>
      <c r="B274" s="22">
        <v>0</v>
      </c>
      <c r="C274" s="21" t="s">
        <v>670</v>
      </c>
      <c r="D274" s="23">
        <v>6</v>
      </c>
      <c r="E274" s="23">
        <v>5</v>
      </c>
      <c r="F274" s="23">
        <v>4</v>
      </c>
      <c r="G274" s="23">
        <v>6</v>
      </c>
      <c r="H274" s="23">
        <v>6</v>
      </c>
      <c r="I274" s="23">
        <v>4</v>
      </c>
      <c r="J274" s="23">
        <v>1</v>
      </c>
      <c r="K274" s="23">
        <v>6</v>
      </c>
      <c r="L274" s="23">
        <v>5</v>
      </c>
      <c r="M274" s="23">
        <v>5</v>
      </c>
      <c r="N274" s="23">
        <f t="shared" si="5"/>
        <v>4.8</v>
      </c>
      <c r="O274" s="23" t="b">
        <v>0</v>
      </c>
      <c r="P274" s="21" t="s">
        <v>19</v>
      </c>
      <c r="Q274" s="21" t="s">
        <v>15</v>
      </c>
    </row>
    <row r="275" spans="1:17" ht="16" x14ac:dyDescent="0.2">
      <c r="A275" s="21" t="s">
        <v>297</v>
      </c>
      <c r="B275" s="22">
        <v>0</v>
      </c>
      <c r="C275" s="21" t="s">
        <v>670</v>
      </c>
      <c r="D275" s="23">
        <v>8</v>
      </c>
      <c r="E275" s="23">
        <v>5</v>
      </c>
      <c r="F275" s="23">
        <v>6</v>
      </c>
      <c r="G275" s="23">
        <v>7</v>
      </c>
      <c r="H275" s="23">
        <v>8</v>
      </c>
      <c r="I275" s="23">
        <v>7</v>
      </c>
      <c r="J275" s="23">
        <v>12</v>
      </c>
      <c r="K275" s="23">
        <v>5</v>
      </c>
      <c r="L275" s="23">
        <v>5</v>
      </c>
      <c r="M275" s="23">
        <v>7</v>
      </c>
      <c r="N275" s="23">
        <f t="shared" si="5"/>
        <v>7</v>
      </c>
      <c r="O275" s="23" t="b">
        <v>0</v>
      </c>
      <c r="P275" s="21" t="s">
        <v>19</v>
      </c>
      <c r="Q275" s="21" t="s">
        <v>15</v>
      </c>
    </row>
    <row r="276" spans="1:17" ht="16" x14ac:dyDescent="0.2">
      <c r="A276" s="21" t="s">
        <v>298</v>
      </c>
      <c r="B276" s="22">
        <v>0</v>
      </c>
      <c r="C276" s="21" t="s">
        <v>670</v>
      </c>
      <c r="D276" s="23">
        <v>9</v>
      </c>
      <c r="E276" s="23">
        <v>21</v>
      </c>
      <c r="F276" s="23">
        <v>8</v>
      </c>
      <c r="G276" s="23">
        <v>12</v>
      </c>
      <c r="H276" s="23">
        <v>6</v>
      </c>
      <c r="I276" s="23">
        <v>6</v>
      </c>
      <c r="J276" s="23">
        <v>15</v>
      </c>
      <c r="K276" s="23">
        <v>5</v>
      </c>
      <c r="L276" s="23">
        <v>8</v>
      </c>
      <c r="M276" s="23">
        <v>12</v>
      </c>
      <c r="N276" s="23">
        <f t="shared" si="5"/>
        <v>10.199999999999999</v>
      </c>
      <c r="O276" s="23" t="b">
        <v>0</v>
      </c>
      <c r="P276" s="21" t="s">
        <v>19</v>
      </c>
      <c r="Q276" s="21" t="s">
        <v>15</v>
      </c>
    </row>
    <row r="277" spans="1:17" ht="16" x14ac:dyDescent="0.2">
      <c r="A277" s="21" t="s">
        <v>299</v>
      </c>
      <c r="B277" s="22">
        <v>0</v>
      </c>
      <c r="C277" s="21" t="s">
        <v>670</v>
      </c>
      <c r="D277" s="23">
        <v>6</v>
      </c>
      <c r="E277" s="23">
        <v>6</v>
      </c>
      <c r="F277" s="23">
        <v>2</v>
      </c>
      <c r="G277" s="23">
        <v>6</v>
      </c>
      <c r="H277" s="23">
        <v>3</v>
      </c>
      <c r="I277" s="23">
        <v>4</v>
      </c>
      <c r="J277" s="23">
        <v>4</v>
      </c>
      <c r="K277" s="23">
        <v>7</v>
      </c>
      <c r="L277" s="23">
        <v>3</v>
      </c>
      <c r="M277" s="23">
        <v>6</v>
      </c>
      <c r="N277" s="23">
        <f t="shared" si="5"/>
        <v>4.7</v>
      </c>
      <c r="O277" s="23" t="b">
        <v>0</v>
      </c>
      <c r="P277" s="21" t="s">
        <v>19</v>
      </c>
      <c r="Q277" s="21" t="s">
        <v>15</v>
      </c>
    </row>
    <row r="278" spans="1:17" ht="16" x14ac:dyDescent="0.2">
      <c r="A278" s="21" t="s">
        <v>300</v>
      </c>
      <c r="B278" s="22">
        <v>0</v>
      </c>
      <c r="C278" s="21" t="s">
        <v>670</v>
      </c>
      <c r="D278" s="23">
        <v>182</v>
      </c>
      <c r="E278" s="23">
        <v>188</v>
      </c>
      <c r="F278" s="23">
        <v>201</v>
      </c>
      <c r="G278" s="23">
        <v>241</v>
      </c>
      <c r="H278" s="23">
        <v>215</v>
      </c>
      <c r="I278" s="23">
        <v>184</v>
      </c>
      <c r="J278" s="23">
        <v>164</v>
      </c>
      <c r="K278" s="23">
        <v>172</v>
      </c>
      <c r="L278" s="23">
        <v>193</v>
      </c>
      <c r="M278" s="23">
        <v>204</v>
      </c>
      <c r="N278" s="23">
        <f t="shared" si="5"/>
        <v>194.4</v>
      </c>
      <c r="O278" s="23" t="b">
        <v>0</v>
      </c>
      <c r="P278" s="21" t="s">
        <v>14</v>
      </c>
      <c r="Q278" s="21" t="s">
        <v>15</v>
      </c>
    </row>
    <row r="279" spans="1:17" ht="16" x14ac:dyDescent="0.2">
      <c r="A279" s="21" t="s">
        <v>301</v>
      </c>
      <c r="B279" s="22">
        <v>0</v>
      </c>
      <c r="C279" s="21" t="s">
        <v>670</v>
      </c>
      <c r="D279" s="23">
        <v>67</v>
      </c>
      <c r="E279" s="23">
        <v>69</v>
      </c>
      <c r="F279" s="23">
        <v>48</v>
      </c>
      <c r="G279" s="23">
        <v>76</v>
      </c>
      <c r="H279" s="23">
        <v>62</v>
      </c>
      <c r="I279" s="23">
        <v>54</v>
      </c>
      <c r="J279" s="23">
        <v>59</v>
      </c>
      <c r="K279" s="23">
        <v>51</v>
      </c>
      <c r="L279" s="23">
        <v>57</v>
      </c>
      <c r="M279" s="23">
        <v>67</v>
      </c>
      <c r="N279" s="23">
        <f t="shared" si="5"/>
        <v>61</v>
      </c>
      <c r="O279" s="23" t="b">
        <v>0</v>
      </c>
      <c r="P279" s="21" t="s">
        <v>19</v>
      </c>
      <c r="Q279" s="21" t="s">
        <v>15</v>
      </c>
    </row>
    <row r="280" spans="1:17" ht="16" x14ac:dyDescent="0.2">
      <c r="A280" s="21" t="s">
        <v>302</v>
      </c>
      <c r="B280" s="22">
        <v>0</v>
      </c>
      <c r="C280" s="21" t="s">
        <v>670</v>
      </c>
      <c r="D280" s="23">
        <v>93</v>
      </c>
      <c r="E280" s="23">
        <v>133</v>
      </c>
      <c r="F280" s="23">
        <v>116</v>
      </c>
      <c r="G280" s="23">
        <v>112</v>
      </c>
      <c r="H280" s="23">
        <v>131</v>
      </c>
      <c r="I280" s="23">
        <v>98</v>
      </c>
      <c r="J280" s="23">
        <v>108</v>
      </c>
      <c r="K280" s="23">
        <v>118</v>
      </c>
      <c r="L280" s="23">
        <v>122</v>
      </c>
      <c r="M280" s="23">
        <v>108</v>
      </c>
      <c r="N280" s="23">
        <f t="shared" si="5"/>
        <v>113.9</v>
      </c>
      <c r="O280" s="23" t="b">
        <v>0</v>
      </c>
      <c r="P280" s="21" t="s">
        <v>19</v>
      </c>
      <c r="Q280" s="21" t="s">
        <v>15</v>
      </c>
    </row>
    <row r="281" spans="1:17" ht="16" x14ac:dyDescent="0.2">
      <c r="A281" s="21" t="s">
        <v>303</v>
      </c>
      <c r="B281" s="22">
        <v>0</v>
      </c>
      <c r="C281" s="21" t="s">
        <v>670</v>
      </c>
      <c r="D281" s="23">
        <v>212</v>
      </c>
      <c r="E281" s="23">
        <v>216</v>
      </c>
      <c r="F281" s="23">
        <v>185</v>
      </c>
      <c r="G281" s="23">
        <v>171</v>
      </c>
      <c r="H281" s="23">
        <v>213</v>
      </c>
      <c r="I281" s="23">
        <v>233</v>
      </c>
      <c r="J281" s="23">
        <v>168</v>
      </c>
      <c r="K281" s="23">
        <v>238</v>
      </c>
      <c r="L281" s="23">
        <v>136</v>
      </c>
      <c r="M281" s="23">
        <v>179</v>
      </c>
      <c r="N281" s="23">
        <f t="shared" si="5"/>
        <v>195.1</v>
      </c>
      <c r="O281" s="23" t="b">
        <v>0</v>
      </c>
      <c r="P281" s="21" t="s">
        <v>19</v>
      </c>
      <c r="Q281" s="21" t="s">
        <v>15</v>
      </c>
    </row>
    <row r="282" spans="1:17" ht="16" x14ac:dyDescent="0.2">
      <c r="A282" s="21" t="s">
        <v>304</v>
      </c>
      <c r="B282" s="22">
        <v>0</v>
      </c>
      <c r="C282" s="21" t="s">
        <v>670</v>
      </c>
      <c r="D282" s="23">
        <v>368</v>
      </c>
      <c r="E282" s="23">
        <v>359</v>
      </c>
      <c r="F282" s="23">
        <v>299</v>
      </c>
      <c r="G282" s="23">
        <v>361</v>
      </c>
      <c r="H282" s="23">
        <v>361</v>
      </c>
      <c r="I282" s="23">
        <v>353</v>
      </c>
      <c r="J282" s="23">
        <v>351</v>
      </c>
      <c r="K282" s="23">
        <v>414</v>
      </c>
      <c r="L282" s="23">
        <v>359</v>
      </c>
      <c r="M282" s="23">
        <v>291</v>
      </c>
      <c r="N282" s="23">
        <f t="shared" si="5"/>
        <v>351.6</v>
      </c>
      <c r="O282" s="23" t="b">
        <v>0</v>
      </c>
      <c r="P282" s="21" t="s">
        <v>19</v>
      </c>
      <c r="Q282" s="21" t="s">
        <v>15</v>
      </c>
    </row>
    <row r="283" spans="1:17" ht="16" x14ac:dyDescent="0.2">
      <c r="A283" s="21" t="s">
        <v>305</v>
      </c>
      <c r="B283" s="22">
        <v>0</v>
      </c>
      <c r="C283" s="21" t="s">
        <v>670</v>
      </c>
      <c r="D283" s="23">
        <v>260</v>
      </c>
      <c r="E283" s="23">
        <v>251</v>
      </c>
      <c r="F283" s="23">
        <v>286</v>
      </c>
      <c r="G283" s="23">
        <v>306</v>
      </c>
      <c r="H283" s="23">
        <v>254</v>
      </c>
      <c r="I283" s="23">
        <v>252</v>
      </c>
      <c r="J283" s="23">
        <v>308</v>
      </c>
      <c r="K283" s="23">
        <v>230</v>
      </c>
      <c r="L283" s="23">
        <v>297</v>
      </c>
      <c r="M283" s="23">
        <v>305</v>
      </c>
      <c r="N283" s="23">
        <f t="shared" si="5"/>
        <v>274.89999999999998</v>
      </c>
      <c r="O283" s="23" t="b">
        <v>0</v>
      </c>
      <c r="P283" s="21" t="s">
        <v>19</v>
      </c>
      <c r="Q283" s="21" t="s">
        <v>15</v>
      </c>
    </row>
    <row r="284" spans="1:17" ht="16" x14ac:dyDescent="0.2">
      <c r="A284" s="21" t="s">
        <v>306</v>
      </c>
      <c r="B284" s="22">
        <v>0</v>
      </c>
      <c r="C284" s="21" t="s">
        <v>670</v>
      </c>
      <c r="D284" s="23">
        <v>5</v>
      </c>
      <c r="E284" s="23">
        <v>0</v>
      </c>
      <c r="F284" s="23">
        <v>4</v>
      </c>
      <c r="G284" s="23">
        <v>3</v>
      </c>
      <c r="H284" s="23">
        <v>2</v>
      </c>
      <c r="I284" s="23">
        <v>1</v>
      </c>
      <c r="J284" s="23">
        <v>1</v>
      </c>
      <c r="K284" s="23">
        <v>3</v>
      </c>
      <c r="L284" s="23">
        <v>3</v>
      </c>
      <c r="M284" s="24"/>
      <c r="N284" s="23">
        <f t="shared" si="5"/>
        <v>2.4444444444444446</v>
      </c>
      <c r="O284" s="23" t="b">
        <v>0</v>
      </c>
      <c r="P284" s="21" t="s">
        <v>14</v>
      </c>
      <c r="Q284" s="21" t="s">
        <v>675</v>
      </c>
    </row>
    <row r="285" spans="1:17" ht="16" x14ac:dyDescent="0.2">
      <c r="A285" s="21" t="s">
        <v>307</v>
      </c>
      <c r="B285" s="22">
        <v>0</v>
      </c>
      <c r="C285" s="21" t="s">
        <v>670</v>
      </c>
      <c r="D285" s="23">
        <v>6</v>
      </c>
      <c r="E285" s="23">
        <v>5</v>
      </c>
      <c r="F285" s="23">
        <v>7</v>
      </c>
      <c r="G285" s="23">
        <v>3</v>
      </c>
      <c r="H285" s="23">
        <v>6</v>
      </c>
      <c r="I285" s="23">
        <v>7</v>
      </c>
      <c r="J285" s="23">
        <v>6</v>
      </c>
      <c r="K285" s="23">
        <v>6</v>
      </c>
      <c r="L285" s="23">
        <v>4</v>
      </c>
      <c r="M285" s="23">
        <v>0</v>
      </c>
      <c r="N285" s="23">
        <f t="shared" si="5"/>
        <v>5</v>
      </c>
      <c r="O285" s="23" t="b">
        <v>0</v>
      </c>
      <c r="P285" s="21" t="s">
        <v>457</v>
      </c>
      <c r="Q285" s="21" t="s">
        <v>15</v>
      </c>
    </row>
    <row r="286" spans="1:17" ht="16" x14ac:dyDescent="0.2">
      <c r="A286" s="21" t="s">
        <v>308</v>
      </c>
      <c r="B286" s="22">
        <v>0</v>
      </c>
      <c r="C286" s="21" t="s">
        <v>670</v>
      </c>
      <c r="D286" s="23">
        <v>1</v>
      </c>
      <c r="E286" s="23">
        <v>3</v>
      </c>
      <c r="F286" s="23">
        <v>1</v>
      </c>
      <c r="G286" s="23">
        <v>1</v>
      </c>
      <c r="H286" s="23">
        <v>1</v>
      </c>
      <c r="I286" s="23">
        <v>1</v>
      </c>
      <c r="J286" s="23">
        <v>0</v>
      </c>
      <c r="K286" s="23">
        <v>2</v>
      </c>
      <c r="L286" s="23">
        <v>1</v>
      </c>
      <c r="M286" s="23">
        <v>0</v>
      </c>
      <c r="N286" s="23">
        <f t="shared" si="5"/>
        <v>1.1000000000000001</v>
      </c>
      <c r="O286" s="23" t="b">
        <v>0</v>
      </c>
      <c r="P286" s="21" t="s">
        <v>19</v>
      </c>
      <c r="Q286" s="21" t="s">
        <v>15</v>
      </c>
    </row>
    <row r="287" spans="1:17" ht="16" x14ac:dyDescent="0.2">
      <c r="A287" s="21" t="s">
        <v>309</v>
      </c>
      <c r="B287" s="22">
        <v>0</v>
      </c>
      <c r="C287" s="21" t="s">
        <v>670</v>
      </c>
      <c r="D287" s="23">
        <v>11</v>
      </c>
      <c r="E287" s="23">
        <v>6</v>
      </c>
      <c r="F287" s="23">
        <v>2</v>
      </c>
      <c r="G287" s="23">
        <v>7</v>
      </c>
      <c r="H287" s="23">
        <v>4</v>
      </c>
      <c r="I287" s="23">
        <v>6</v>
      </c>
      <c r="J287" s="24"/>
      <c r="K287" s="23">
        <v>6</v>
      </c>
      <c r="L287" s="23">
        <v>7</v>
      </c>
      <c r="M287" s="23">
        <v>12</v>
      </c>
      <c r="N287" s="23">
        <f t="shared" si="5"/>
        <v>6.7777777777777777</v>
      </c>
      <c r="O287" s="23" t="b">
        <v>0</v>
      </c>
      <c r="P287" s="21" t="s">
        <v>19</v>
      </c>
      <c r="Q287" s="21" t="s">
        <v>676</v>
      </c>
    </row>
    <row r="288" spans="1:17" ht="16" x14ac:dyDescent="0.2">
      <c r="A288" s="21" t="s">
        <v>310</v>
      </c>
      <c r="B288" s="22">
        <v>0</v>
      </c>
      <c r="C288" s="21" t="s">
        <v>670</v>
      </c>
      <c r="D288" s="23">
        <v>4</v>
      </c>
      <c r="E288" s="23">
        <v>6</v>
      </c>
      <c r="F288" s="23">
        <v>8</v>
      </c>
      <c r="G288" s="23">
        <v>7</v>
      </c>
      <c r="H288" s="23">
        <v>3</v>
      </c>
      <c r="I288" s="23">
        <v>5</v>
      </c>
      <c r="J288" s="23">
        <v>5</v>
      </c>
      <c r="K288" s="23">
        <v>5</v>
      </c>
      <c r="L288" s="23">
        <v>4</v>
      </c>
      <c r="M288" s="23">
        <v>6</v>
      </c>
      <c r="N288" s="23">
        <f t="shared" si="5"/>
        <v>5.3</v>
      </c>
      <c r="O288" s="23" t="b">
        <v>0</v>
      </c>
      <c r="P288" s="21" t="s">
        <v>19</v>
      </c>
      <c r="Q288" s="21" t="s">
        <v>15</v>
      </c>
    </row>
    <row r="289" spans="1:17" ht="16" x14ac:dyDescent="0.2">
      <c r="A289" s="21" t="s">
        <v>311</v>
      </c>
      <c r="B289" s="22">
        <v>0</v>
      </c>
      <c r="C289" s="21" t="s">
        <v>670</v>
      </c>
      <c r="D289" s="23">
        <v>6</v>
      </c>
      <c r="E289" s="23">
        <v>7</v>
      </c>
      <c r="F289" s="23">
        <v>4</v>
      </c>
      <c r="G289" s="23">
        <v>6</v>
      </c>
      <c r="H289" s="23">
        <v>1</v>
      </c>
      <c r="I289" s="23">
        <v>4</v>
      </c>
      <c r="J289" s="23">
        <v>4</v>
      </c>
      <c r="K289" s="23">
        <v>8</v>
      </c>
      <c r="L289" s="23">
        <v>4</v>
      </c>
      <c r="M289" s="23">
        <v>2</v>
      </c>
      <c r="N289" s="23">
        <f t="shared" si="5"/>
        <v>4.5999999999999996</v>
      </c>
      <c r="O289" s="23" t="b">
        <v>0</v>
      </c>
      <c r="P289" s="21" t="s">
        <v>19</v>
      </c>
      <c r="Q289" s="21" t="s">
        <v>15</v>
      </c>
    </row>
    <row r="290" spans="1:17" ht="16" x14ac:dyDescent="0.2">
      <c r="A290" s="21" t="s">
        <v>312</v>
      </c>
      <c r="B290" s="22">
        <v>0</v>
      </c>
      <c r="C290" s="21" t="s">
        <v>670</v>
      </c>
      <c r="D290" s="24"/>
      <c r="E290" s="23">
        <v>11</v>
      </c>
      <c r="F290" s="23">
        <v>7</v>
      </c>
      <c r="G290" s="24"/>
      <c r="H290" s="23">
        <v>6</v>
      </c>
      <c r="I290" s="23">
        <v>20</v>
      </c>
      <c r="J290" s="23">
        <v>13</v>
      </c>
      <c r="K290" s="23">
        <v>7</v>
      </c>
      <c r="L290" s="23">
        <v>8</v>
      </c>
      <c r="M290" s="23">
        <v>5</v>
      </c>
      <c r="N290" s="23">
        <f t="shared" si="5"/>
        <v>9.625</v>
      </c>
      <c r="O290" s="23" t="b">
        <v>0</v>
      </c>
      <c r="P290" s="21" t="s">
        <v>14</v>
      </c>
      <c r="Q290" s="21" t="s">
        <v>677</v>
      </c>
    </row>
    <row r="291" spans="1:17" ht="16" x14ac:dyDescent="0.2">
      <c r="A291" s="21" t="s">
        <v>313</v>
      </c>
      <c r="B291" s="22">
        <v>0</v>
      </c>
      <c r="C291" s="21" t="s">
        <v>670</v>
      </c>
      <c r="D291" s="23">
        <v>4</v>
      </c>
      <c r="E291" s="23">
        <v>1</v>
      </c>
      <c r="F291" s="23">
        <v>5</v>
      </c>
      <c r="G291" s="23">
        <v>8</v>
      </c>
      <c r="H291" s="23">
        <v>5</v>
      </c>
      <c r="I291" s="23">
        <v>4</v>
      </c>
      <c r="J291" s="23">
        <v>8</v>
      </c>
      <c r="K291" s="23">
        <v>6</v>
      </c>
      <c r="L291" s="23">
        <v>2</v>
      </c>
      <c r="M291" s="23">
        <v>4</v>
      </c>
      <c r="N291" s="23">
        <f t="shared" si="5"/>
        <v>4.7</v>
      </c>
      <c r="O291" s="23" t="b">
        <v>0</v>
      </c>
      <c r="P291" s="21" t="s">
        <v>457</v>
      </c>
      <c r="Q291" s="21" t="s">
        <v>15</v>
      </c>
    </row>
    <row r="292" spans="1:17" ht="16" x14ac:dyDescent="0.2">
      <c r="A292" s="21" t="s">
        <v>314</v>
      </c>
      <c r="B292" s="22">
        <v>0</v>
      </c>
      <c r="C292" s="21" t="s">
        <v>670</v>
      </c>
      <c r="D292" s="23">
        <v>1</v>
      </c>
      <c r="E292" s="23">
        <v>2</v>
      </c>
      <c r="F292" s="23">
        <v>1</v>
      </c>
      <c r="G292" s="23">
        <v>0</v>
      </c>
      <c r="H292" s="23">
        <v>0</v>
      </c>
      <c r="I292" s="23">
        <v>1</v>
      </c>
      <c r="J292" s="23">
        <v>0</v>
      </c>
      <c r="K292" s="23">
        <v>0</v>
      </c>
      <c r="L292" s="23">
        <v>0</v>
      </c>
      <c r="M292" s="23">
        <v>1</v>
      </c>
      <c r="N292" s="23">
        <f t="shared" si="5"/>
        <v>0.6</v>
      </c>
      <c r="O292" s="23" t="b">
        <v>0</v>
      </c>
      <c r="P292" s="21" t="s">
        <v>19</v>
      </c>
      <c r="Q292" s="21" t="s">
        <v>15</v>
      </c>
    </row>
    <row r="293" spans="1:17" ht="16" x14ac:dyDescent="0.2">
      <c r="A293" s="21" t="s">
        <v>315</v>
      </c>
      <c r="B293" s="22">
        <v>0</v>
      </c>
      <c r="C293" s="21" t="s">
        <v>670</v>
      </c>
      <c r="D293" s="23">
        <v>4</v>
      </c>
      <c r="E293" s="23">
        <v>2</v>
      </c>
      <c r="F293" s="23">
        <v>0</v>
      </c>
      <c r="G293" s="23">
        <v>3</v>
      </c>
      <c r="H293" s="23">
        <v>7</v>
      </c>
      <c r="I293" s="23">
        <v>4</v>
      </c>
      <c r="J293" s="23">
        <v>8</v>
      </c>
      <c r="K293" s="23">
        <v>4</v>
      </c>
      <c r="L293" s="23">
        <v>1</v>
      </c>
      <c r="M293" s="23">
        <v>2</v>
      </c>
      <c r="N293" s="23">
        <f t="shared" si="5"/>
        <v>3.5</v>
      </c>
      <c r="O293" s="23" t="b">
        <v>0</v>
      </c>
      <c r="P293" s="21" t="s">
        <v>19</v>
      </c>
      <c r="Q293" s="21" t="s">
        <v>15</v>
      </c>
    </row>
    <row r="294" spans="1:17" ht="16" x14ac:dyDescent="0.2">
      <c r="A294" s="21" t="s">
        <v>316</v>
      </c>
      <c r="B294" s="22">
        <v>0</v>
      </c>
      <c r="C294" s="21" t="s">
        <v>670</v>
      </c>
      <c r="D294" s="24"/>
      <c r="E294" s="24"/>
      <c r="F294" s="23">
        <v>1</v>
      </c>
      <c r="G294" s="23">
        <v>4</v>
      </c>
      <c r="H294" s="23">
        <v>3</v>
      </c>
      <c r="I294" s="23">
        <v>4</v>
      </c>
      <c r="J294" s="23">
        <v>3</v>
      </c>
      <c r="K294" s="23">
        <v>6</v>
      </c>
      <c r="L294" s="23">
        <v>2</v>
      </c>
      <c r="M294" s="23">
        <v>4</v>
      </c>
      <c r="N294" s="23">
        <f t="shared" si="5"/>
        <v>3.375</v>
      </c>
      <c r="O294" s="23" t="b">
        <v>0</v>
      </c>
      <c r="P294" s="21" t="s">
        <v>19</v>
      </c>
      <c r="Q294" s="21" t="s">
        <v>678</v>
      </c>
    </row>
    <row r="295" spans="1:17" ht="16" x14ac:dyDescent="0.2">
      <c r="A295" s="21" t="s">
        <v>317</v>
      </c>
      <c r="B295" s="22">
        <v>0</v>
      </c>
      <c r="C295" s="21" t="s">
        <v>670</v>
      </c>
      <c r="D295" s="23">
        <v>5</v>
      </c>
      <c r="E295" s="23">
        <v>3</v>
      </c>
      <c r="F295" s="23">
        <v>4</v>
      </c>
      <c r="G295" s="23">
        <v>3</v>
      </c>
      <c r="H295" s="23">
        <v>3</v>
      </c>
      <c r="I295" s="23">
        <v>6</v>
      </c>
      <c r="J295" s="23">
        <v>4</v>
      </c>
      <c r="K295" s="23">
        <v>4</v>
      </c>
      <c r="L295" s="23">
        <v>1</v>
      </c>
      <c r="M295" s="23">
        <v>4</v>
      </c>
      <c r="N295" s="23">
        <f t="shared" si="5"/>
        <v>3.7</v>
      </c>
      <c r="O295" s="23" t="b">
        <v>0</v>
      </c>
      <c r="P295" s="21" t="s">
        <v>19</v>
      </c>
      <c r="Q295" s="21" t="s">
        <v>15</v>
      </c>
    </row>
    <row r="296" spans="1:17" ht="16" x14ac:dyDescent="0.2">
      <c r="A296" s="21" t="s">
        <v>318</v>
      </c>
      <c r="B296" s="22">
        <v>0</v>
      </c>
      <c r="C296" s="21" t="s">
        <v>670</v>
      </c>
      <c r="D296" s="23">
        <v>8</v>
      </c>
      <c r="E296" s="24"/>
      <c r="F296" s="23">
        <v>9</v>
      </c>
      <c r="G296" s="23">
        <v>10</v>
      </c>
      <c r="H296" s="23">
        <v>8</v>
      </c>
      <c r="I296" s="23">
        <v>9</v>
      </c>
      <c r="J296" s="23">
        <v>11</v>
      </c>
      <c r="K296" s="24"/>
      <c r="L296" s="23">
        <v>11</v>
      </c>
      <c r="M296" s="23">
        <v>3</v>
      </c>
      <c r="N296" s="23">
        <f t="shared" si="5"/>
        <v>8.625</v>
      </c>
      <c r="O296" s="23" t="b">
        <v>0</v>
      </c>
      <c r="P296" s="21" t="s">
        <v>14</v>
      </c>
      <c r="Q296" s="21" t="s">
        <v>679</v>
      </c>
    </row>
    <row r="297" spans="1:17" ht="16" x14ac:dyDescent="0.2">
      <c r="A297" s="21" t="s">
        <v>319</v>
      </c>
      <c r="B297" s="22">
        <v>0</v>
      </c>
      <c r="C297" s="21" t="s">
        <v>670</v>
      </c>
      <c r="D297" s="23">
        <v>6</v>
      </c>
      <c r="E297" s="23">
        <v>6</v>
      </c>
      <c r="F297" s="23">
        <v>10</v>
      </c>
      <c r="G297" s="23">
        <v>11</v>
      </c>
      <c r="H297" s="23">
        <v>17</v>
      </c>
      <c r="I297" s="23">
        <v>16</v>
      </c>
      <c r="J297" s="23">
        <v>15</v>
      </c>
      <c r="K297" s="23">
        <v>13</v>
      </c>
      <c r="L297" s="23">
        <v>15</v>
      </c>
      <c r="M297" s="23">
        <v>13</v>
      </c>
      <c r="N297" s="23">
        <f t="shared" si="5"/>
        <v>12.2</v>
      </c>
      <c r="O297" s="23" t="b">
        <v>0</v>
      </c>
      <c r="P297" s="21" t="s">
        <v>457</v>
      </c>
      <c r="Q297" s="21" t="s">
        <v>15</v>
      </c>
    </row>
    <row r="298" spans="1:17" ht="16" x14ac:dyDescent="0.2">
      <c r="A298" s="21" t="s">
        <v>320</v>
      </c>
      <c r="B298" s="22">
        <v>0</v>
      </c>
      <c r="C298" s="21" t="s">
        <v>670</v>
      </c>
      <c r="D298" s="23">
        <v>10</v>
      </c>
      <c r="E298" s="23">
        <v>4</v>
      </c>
      <c r="F298" s="23">
        <v>9</v>
      </c>
      <c r="G298" s="23">
        <v>3</v>
      </c>
      <c r="H298" s="23">
        <v>4</v>
      </c>
      <c r="I298" s="23">
        <v>9</v>
      </c>
      <c r="J298" s="23">
        <v>6</v>
      </c>
      <c r="K298" s="23">
        <v>11</v>
      </c>
      <c r="L298" s="23">
        <v>6</v>
      </c>
      <c r="M298" s="23">
        <v>11</v>
      </c>
      <c r="N298" s="23">
        <f t="shared" si="5"/>
        <v>7.3</v>
      </c>
      <c r="O298" s="23" t="b">
        <v>0</v>
      </c>
      <c r="P298" s="21" t="s">
        <v>19</v>
      </c>
      <c r="Q298" s="21" t="s">
        <v>15</v>
      </c>
    </row>
    <row r="299" spans="1:17" ht="16" x14ac:dyDescent="0.2">
      <c r="A299" s="21" t="s">
        <v>321</v>
      </c>
      <c r="B299" s="22">
        <v>0</v>
      </c>
      <c r="C299" s="21" t="s">
        <v>670</v>
      </c>
      <c r="D299" s="23">
        <v>28</v>
      </c>
      <c r="E299" s="23">
        <v>29</v>
      </c>
      <c r="F299" s="23">
        <v>27</v>
      </c>
      <c r="G299" s="23">
        <v>29</v>
      </c>
      <c r="H299" s="23">
        <v>34</v>
      </c>
      <c r="I299" s="23">
        <v>32</v>
      </c>
      <c r="J299" s="23">
        <v>15</v>
      </c>
      <c r="K299" s="23">
        <v>25</v>
      </c>
      <c r="L299" s="23">
        <v>28</v>
      </c>
      <c r="M299" s="23">
        <v>34</v>
      </c>
      <c r="N299" s="23">
        <f t="shared" si="5"/>
        <v>28.1</v>
      </c>
      <c r="O299" s="23" t="b">
        <v>0</v>
      </c>
      <c r="P299" s="21" t="s">
        <v>19</v>
      </c>
      <c r="Q299" s="21" t="s">
        <v>15</v>
      </c>
    </row>
    <row r="300" spans="1:17" ht="16" x14ac:dyDescent="0.2">
      <c r="A300" s="21" t="s">
        <v>322</v>
      </c>
      <c r="B300" s="22">
        <v>0</v>
      </c>
      <c r="C300" s="21" t="s">
        <v>670</v>
      </c>
      <c r="D300" s="23">
        <v>1</v>
      </c>
      <c r="E300" s="23">
        <v>0</v>
      </c>
      <c r="F300" s="23">
        <v>1</v>
      </c>
      <c r="G300" s="23">
        <v>1</v>
      </c>
      <c r="H300" s="23">
        <v>1</v>
      </c>
      <c r="I300" s="23">
        <v>1</v>
      </c>
      <c r="J300" s="23">
        <v>3</v>
      </c>
      <c r="K300" s="23">
        <v>7</v>
      </c>
      <c r="L300" s="23">
        <v>3</v>
      </c>
      <c r="M300" s="23">
        <v>3</v>
      </c>
      <c r="N300" s="23">
        <f t="shared" si="5"/>
        <v>2.1</v>
      </c>
      <c r="O300" s="23" t="b">
        <v>0</v>
      </c>
      <c r="P300" s="21" t="s">
        <v>19</v>
      </c>
      <c r="Q300" s="21" t="s">
        <v>15</v>
      </c>
    </row>
    <row r="301" spans="1:17" ht="16" x14ac:dyDescent="0.2">
      <c r="A301" s="21" t="s">
        <v>323</v>
      </c>
      <c r="B301" s="22">
        <v>0</v>
      </c>
      <c r="C301" s="21" t="s">
        <v>670</v>
      </c>
      <c r="D301" s="23">
        <v>5</v>
      </c>
      <c r="E301" s="23">
        <v>6</v>
      </c>
      <c r="F301" s="23">
        <v>6</v>
      </c>
      <c r="G301" s="23">
        <v>5</v>
      </c>
      <c r="H301" s="23">
        <v>7</v>
      </c>
      <c r="I301" s="23">
        <v>7</v>
      </c>
      <c r="J301" s="23">
        <v>5</v>
      </c>
      <c r="K301" s="23">
        <v>2</v>
      </c>
      <c r="L301" s="23">
        <v>0</v>
      </c>
      <c r="M301" s="23">
        <v>7</v>
      </c>
      <c r="N301" s="23">
        <f t="shared" si="5"/>
        <v>5</v>
      </c>
      <c r="O301" s="23" t="b">
        <v>0</v>
      </c>
      <c r="P301" s="21" t="s">
        <v>19</v>
      </c>
      <c r="Q301" s="21" t="s">
        <v>15</v>
      </c>
    </row>
    <row r="302" spans="1:17" ht="16" x14ac:dyDescent="0.2">
      <c r="A302" s="21" t="s">
        <v>324</v>
      </c>
      <c r="B302" s="22">
        <v>0</v>
      </c>
      <c r="C302" s="21" t="s">
        <v>670</v>
      </c>
      <c r="D302" s="23">
        <v>2</v>
      </c>
      <c r="E302" s="23">
        <v>6</v>
      </c>
      <c r="F302" s="23">
        <v>2</v>
      </c>
      <c r="G302" s="23">
        <v>2</v>
      </c>
      <c r="H302" s="23">
        <v>2</v>
      </c>
      <c r="I302" s="23">
        <v>1</v>
      </c>
      <c r="J302" s="23">
        <v>0</v>
      </c>
      <c r="K302" s="23">
        <v>4</v>
      </c>
      <c r="L302" s="24"/>
      <c r="M302" s="24"/>
      <c r="N302" s="23">
        <f t="shared" si="5"/>
        <v>2.375</v>
      </c>
      <c r="O302" s="23" t="b">
        <v>0</v>
      </c>
      <c r="P302" s="21" t="s">
        <v>14</v>
      </c>
      <c r="Q302" s="21" t="s">
        <v>680</v>
      </c>
    </row>
    <row r="303" spans="1:17" ht="16" x14ac:dyDescent="0.2">
      <c r="A303" s="21" t="s">
        <v>325</v>
      </c>
      <c r="B303" s="22">
        <v>0</v>
      </c>
      <c r="C303" s="21" t="s">
        <v>670</v>
      </c>
      <c r="D303" s="23">
        <v>3</v>
      </c>
      <c r="E303" s="23">
        <v>3</v>
      </c>
      <c r="F303" s="23">
        <v>2</v>
      </c>
      <c r="G303" s="23">
        <v>1</v>
      </c>
      <c r="H303" s="23">
        <v>1</v>
      </c>
      <c r="I303" s="23">
        <v>2</v>
      </c>
      <c r="J303" s="23">
        <v>5</v>
      </c>
      <c r="K303" s="23">
        <v>3</v>
      </c>
      <c r="L303" s="23">
        <v>3</v>
      </c>
      <c r="M303" s="23">
        <v>5</v>
      </c>
      <c r="N303" s="23">
        <f t="shared" si="5"/>
        <v>2.8</v>
      </c>
      <c r="O303" s="23" t="b">
        <v>0</v>
      </c>
      <c r="P303" s="21" t="s">
        <v>457</v>
      </c>
      <c r="Q303" s="21" t="s">
        <v>15</v>
      </c>
    </row>
    <row r="304" spans="1:17" ht="16" x14ac:dyDescent="0.2">
      <c r="A304" s="21" t="s">
        <v>326</v>
      </c>
      <c r="B304" s="22">
        <v>0</v>
      </c>
      <c r="C304" s="21" t="s">
        <v>670</v>
      </c>
      <c r="D304" s="23">
        <v>1</v>
      </c>
      <c r="E304" s="23">
        <v>1</v>
      </c>
      <c r="F304" s="23">
        <v>0</v>
      </c>
      <c r="G304" s="23">
        <v>0</v>
      </c>
      <c r="H304" s="23">
        <v>1</v>
      </c>
      <c r="I304" s="23">
        <v>1</v>
      </c>
      <c r="J304" s="23">
        <v>0</v>
      </c>
      <c r="K304" s="23">
        <v>0</v>
      </c>
      <c r="L304" s="23">
        <v>0</v>
      </c>
      <c r="M304" s="23">
        <v>0</v>
      </c>
      <c r="N304" s="23">
        <f t="shared" si="5"/>
        <v>0.4</v>
      </c>
      <c r="O304" s="23" t="b">
        <v>0</v>
      </c>
      <c r="P304" s="21" t="s">
        <v>19</v>
      </c>
      <c r="Q304" s="21" t="s">
        <v>15</v>
      </c>
    </row>
    <row r="305" spans="1:17" ht="16" x14ac:dyDescent="0.2">
      <c r="A305" s="21" t="s">
        <v>327</v>
      </c>
      <c r="B305" s="22">
        <v>0</v>
      </c>
      <c r="C305" s="21" t="s">
        <v>670</v>
      </c>
      <c r="D305" s="23">
        <v>0</v>
      </c>
      <c r="E305" s="23">
        <v>1</v>
      </c>
      <c r="F305" s="23">
        <v>0</v>
      </c>
      <c r="G305" s="23">
        <v>0</v>
      </c>
      <c r="H305" s="23">
        <v>0</v>
      </c>
      <c r="I305" s="23">
        <v>0</v>
      </c>
      <c r="J305" s="23">
        <v>3</v>
      </c>
      <c r="K305" s="23">
        <v>1</v>
      </c>
      <c r="L305" s="23">
        <v>3</v>
      </c>
      <c r="M305" s="23">
        <v>2</v>
      </c>
      <c r="N305" s="23">
        <f t="shared" si="5"/>
        <v>1</v>
      </c>
      <c r="O305" s="23" t="b">
        <v>0</v>
      </c>
      <c r="P305" s="21" t="s">
        <v>19</v>
      </c>
      <c r="Q305" s="21" t="s">
        <v>15</v>
      </c>
    </row>
    <row r="306" spans="1:17" ht="16" x14ac:dyDescent="0.2">
      <c r="A306" s="21" t="s">
        <v>328</v>
      </c>
      <c r="B306" s="22">
        <v>0</v>
      </c>
      <c r="C306" s="21" t="s">
        <v>670</v>
      </c>
      <c r="D306" s="23">
        <v>1</v>
      </c>
      <c r="E306" s="23">
        <v>2</v>
      </c>
      <c r="F306" s="23">
        <v>1</v>
      </c>
      <c r="G306" s="23">
        <v>1</v>
      </c>
      <c r="H306" s="23">
        <v>3</v>
      </c>
      <c r="I306" s="23">
        <v>2</v>
      </c>
      <c r="J306" s="23">
        <v>1</v>
      </c>
      <c r="K306" s="23">
        <v>1</v>
      </c>
      <c r="L306" s="23">
        <v>2</v>
      </c>
      <c r="M306" s="23">
        <v>1</v>
      </c>
      <c r="N306" s="23">
        <f t="shared" si="5"/>
        <v>1.5</v>
      </c>
      <c r="O306" s="23" t="b">
        <v>0</v>
      </c>
      <c r="P306" s="21" t="s">
        <v>19</v>
      </c>
      <c r="Q306" s="21" t="s">
        <v>15</v>
      </c>
    </row>
    <row r="307" spans="1:17" ht="16" x14ac:dyDescent="0.2">
      <c r="A307" s="21" t="s">
        <v>329</v>
      </c>
      <c r="B307" s="22">
        <v>0</v>
      </c>
      <c r="C307" s="21" t="s">
        <v>670</v>
      </c>
      <c r="D307" s="23">
        <v>1</v>
      </c>
      <c r="E307" s="23">
        <v>2</v>
      </c>
      <c r="F307" s="23">
        <v>0</v>
      </c>
      <c r="G307" s="23">
        <v>0</v>
      </c>
      <c r="H307" s="23">
        <v>2</v>
      </c>
      <c r="I307" s="23">
        <v>2</v>
      </c>
      <c r="J307" s="23">
        <v>2</v>
      </c>
      <c r="K307" s="23">
        <v>2</v>
      </c>
      <c r="L307" s="23">
        <v>1</v>
      </c>
      <c r="M307" s="23">
        <v>2</v>
      </c>
      <c r="N307" s="23">
        <f t="shared" si="5"/>
        <v>1.4</v>
      </c>
      <c r="O307" s="23" t="b">
        <v>0</v>
      </c>
      <c r="P307" s="21" t="s">
        <v>19</v>
      </c>
      <c r="Q307" s="21" t="s">
        <v>15</v>
      </c>
    </row>
    <row r="308" spans="1:17" ht="16" x14ac:dyDescent="0.2">
      <c r="A308" s="21" t="s">
        <v>330</v>
      </c>
      <c r="B308" s="22">
        <v>0</v>
      </c>
      <c r="C308" s="21" t="s">
        <v>670</v>
      </c>
      <c r="D308" s="23">
        <v>4</v>
      </c>
      <c r="E308" s="23">
        <v>8</v>
      </c>
      <c r="F308" s="23">
        <v>2</v>
      </c>
      <c r="G308" s="23">
        <v>6</v>
      </c>
      <c r="H308" s="24"/>
      <c r="I308" s="24"/>
      <c r="J308" s="23">
        <v>6</v>
      </c>
      <c r="K308" s="24"/>
      <c r="L308" s="23">
        <v>8</v>
      </c>
      <c r="M308" s="23">
        <v>5</v>
      </c>
      <c r="N308" s="23">
        <f t="shared" si="5"/>
        <v>5.5714285714285712</v>
      </c>
      <c r="O308" s="23" t="b">
        <v>0</v>
      </c>
      <c r="P308" s="21" t="s">
        <v>14</v>
      </c>
      <c r="Q308" s="21" t="s">
        <v>681</v>
      </c>
    </row>
    <row r="309" spans="1:17" ht="16" x14ac:dyDescent="0.2">
      <c r="A309" s="21" t="s">
        <v>331</v>
      </c>
      <c r="B309" s="22">
        <v>0</v>
      </c>
      <c r="C309" s="21" t="s">
        <v>670</v>
      </c>
      <c r="D309" s="23">
        <v>9</v>
      </c>
      <c r="E309" s="23">
        <v>7</v>
      </c>
      <c r="F309" s="23">
        <v>10</v>
      </c>
      <c r="G309" s="23">
        <v>7</v>
      </c>
      <c r="H309" s="23">
        <v>8</v>
      </c>
      <c r="I309" s="23">
        <v>7</v>
      </c>
      <c r="J309" s="23">
        <v>4</v>
      </c>
      <c r="K309" s="23">
        <v>12</v>
      </c>
      <c r="L309" s="23">
        <v>7</v>
      </c>
      <c r="M309" s="23">
        <v>10</v>
      </c>
      <c r="N309" s="23">
        <f t="shared" si="5"/>
        <v>8.1</v>
      </c>
      <c r="O309" s="23" t="b">
        <v>0</v>
      </c>
      <c r="P309" s="21" t="s">
        <v>457</v>
      </c>
      <c r="Q309" s="21" t="s">
        <v>15</v>
      </c>
    </row>
    <row r="310" spans="1:17" ht="16" x14ac:dyDescent="0.2">
      <c r="A310" s="21" t="s">
        <v>332</v>
      </c>
      <c r="B310" s="22">
        <v>0</v>
      </c>
      <c r="C310" s="21" t="s">
        <v>670</v>
      </c>
      <c r="D310" s="23">
        <v>3</v>
      </c>
      <c r="E310" s="23">
        <v>0</v>
      </c>
      <c r="F310" s="23">
        <v>1</v>
      </c>
      <c r="G310" s="23">
        <v>4</v>
      </c>
      <c r="H310" s="23">
        <v>4</v>
      </c>
      <c r="I310" s="23">
        <v>0</v>
      </c>
      <c r="J310" s="23">
        <v>4</v>
      </c>
      <c r="K310" s="23">
        <v>6</v>
      </c>
      <c r="L310" s="23">
        <v>3</v>
      </c>
      <c r="M310" s="23">
        <v>3</v>
      </c>
      <c r="N310" s="23">
        <f t="shared" si="5"/>
        <v>2.8</v>
      </c>
      <c r="O310" s="23" t="b">
        <v>0</v>
      </c>
      <c r="P310" s="21" t="s">
        <v>19</v>
      </c>
      <c r="Q310" s="21" t="s">
        <v>15</v>
      </c>
    </row>
    <row r="311" spans="1:17" ht="16" x14ac:dyDescent="0.2">
      <c r="A311" s="21" t="s">
        <v>333</v>
      </c>
      <c r="B311" s="22">
        <v>0</v>
      </c>
      <c r="C311" s="21" t="s">
        <v>670</v>
      </c>
      <c r="D311" s="23">
        <v>1</v>
      </c>
      <c r="E311" s="23">
        <v>2</v>
      </c>
      <c r="F311" s="23">
        <v>4</v>
      </c>
      <c r="G311" s="23">
        <v>4</v>
      </c>
      <c r="H311" s="23">
        <v>5</v>
      </c>
      <c r="I311" s="23">
        <v>1</v>
      </c>
      <c r="J311" s="23">
        <v>4</v>
      </c>
      <c r="K311" s="23">
        <v>7</v>
      </c>
      <c r="L311" s="23">
        <v>3</v>
      </c>
      <c r="M311" s="23">
        <v>4</v>
      </c>
      <c r="N311" s="23">
        <f t="shared" si="5"/>
        <v>3.5</v>
      </c>
      <c r="O311" s="23" t="b">
        <v>0</v>
      </c>
      <c r="P311" s="21" t="s">
        <v>19</v>
      </c>
      <c r="Q311" s="21" t="s">
        <v>15</v>
      </c>
    </row>
    <row r="312" spans="1:17" ht="16" x14ac:dyDescent="0.2">
      <c r="A312" s="21" t="s">
        <v>334</v>
      </c>
      <c r="B312" s="22">
        <v>0</v>
      </c>
      <c r="C312" s="21" t="s">
        <v>670</v>
      </c>
      <c r="D312" s="23">
        <v>8</v>
      </c>
      <c r="E312" s="23">
        <v>7</v>
      </c>
      <c r="F312" s="23">
        <v>5</v>
      </c>
      <c r="G312" s="23">
        <v>2</v>
      </c>
      <c r="H312" s="23">
        <v>2</v>
      </c>
      <c r="I312" s="23">
        <v>4</v>
      </c>
      <c r="J312" s="23">
        <v>2</v>
      </c>
      <c r="K312" s="23">
        <v>7</v>
      </c>
      <c r="L312" s="23">
        <v>4</v>
      </c>
      <c r="M312" s="23">
        <v>2</v>
      </c>
      <c r="N312" s="23">
        <f t="shared" si="5"/>
        <v>4.3</v>
      </c>
      <c r="O312" s="23" t="b">
        <v>0</v>
      </c>
      <c r="P312" s="21" t="s">
        <v>19</v>
      </c>
      <c r="Q312" s="21" t="s">
        <v>15</v>
      </c>
    </row>
    <row r="313" spans="1:17" ht="16" x14ac:dyDescent="0.2">
      <c r="A313" s="21" t="s">
        <v>335</v>
      </c>
      <c r="B313" s="22">
        <v>0</v>
      </c>
      <c r="C313" s="21" t="s">
        <v>670</v>
      </c>
      <c r="D313" s="23">
        <v>1</v>
      </c>
      <c r="E313" s="23">
        <v>9</v>
      </c>
      <c r="F313" s="23">
        <v>7</v>
      </c>
      <c r="G313" s="23">
        <v>1</v>
      </c>
      <c r="H313" s="23">
        <v>7</v>
      </c>
      <c r="I313" s="23">
        <v>7</v>
      </c>
      <c r="J313" s="23">
        <v>6</v>
      </c>
      <c r="K313" s="23">
        <v>6</v>
      </c>
      <c r="L313" s="23">
        <v>9</v>
      </c>
      <c r="M313" s="23">
        <v>2</v>
      </c>
      <c r="N313" s="23">
        <f t="shared" si="5"/>
        <v>5.5</v>
      </c>
      <c r="O313" s="23" t="b">
        <v>0</v>
      </c>
      <c r="P313" s="21" t="s">
        <v>19</v>
      </c>
      <c r="Q313" s="21" t="s">
        <v>15</v>
      </c>
    </row>
    <row r="314" spans="1:17" ht="16" x14ac:dyDescent="0.2">
      <c r="A314" s="21" t="s">
        <v>336</v>
      </c>
      <c r="B314" s="22">
        <v>0</v>
      </c>
      <c r="C314" s="21" t="s">
        <v>670</v>
      </c>
      <c r="D314" s="23">
        <v>47</v>
      </c>
      <c r="E314" s="23">
        <v>41</v>
      </c>
      <c r="F314" s="23">
        <v>34</v>
      </c>
      <c r="G314" s="24"/>
      <c r="H314" s="23">
        <v>36</v>
      </c>
      <c r="I314" s="23">
        <v>51</v>
      </c>
      <c r="J314" s="24"/>
      <c r="K314" s="23">
        <v>36</v>
      </c>
      <c r="L314" s="23">
        <v>34</v>
      </c>
      <c r="M314" s="23">
        <v>58</v>
      </c>
      <c r="N314" s="23">
        <f t="shared" si="5"/>
        <v>42.125</v>
      </c>
      <c r="O314" s="23" t="b">
        <v>0</v>
      </c>
      <c r="P314" s="21" t="s">
        <v>14</v>
      </c>
      <c r="Q314" s="21" t="s">
        <v>682</v>
      </c>
    </row>
    <row r="315" spans="1:17" ht="16" x14ac:dyDescent="0.2">
      <c r="A315" s="21" t="s">
        <v>337</v>
      </c>
      <c r="B315" s="22">
        <v>0</v>
      </c>
      <c r="C315" s="21" t="s">
        <v>670</v>
      </c>
      <c r="D315" s="23">
        <v>3</v>
      </c>
      <c r="E315" s="23">
        <v>1</v>
      </c>
      <c r="F315" s="23">
        <v>1</v>
      </c>
      <c r="G315" s="23">
        <v>1</v>
      </c>
      <c r="H315" s="23">
        <v>2</v>
      </c>
      <c r="I315" s="23">
        <v>3</v>
      </c>
      <c r="J315" s="23">
        <v>0</v>
      </c>
      <c r="K315" s="23">
        <v>0</v>
      </c>
      <c r="L315" s="23">
        <v>0</v>
      </c>
      <c r="M315" s="23">
        <v>1</v>
      </c>
      <c r="N315" s="23">
        <f t="shared" si="5"/>
        <v>1.2</v>
      </c>
      <c r="O315" s="23" t="b">
        <v>0</v>
      </c>
      <c r="P315" s="21" t="s">
        <v>457</v>
      </c>
      <c r="Q315" s="21" t="s">
        <v>15</v>
      </c>
    </row>
    <row r="316" spans="1:17" ht="16" x14ac:dyDescent="0.2">
      <c r="A316" s="21" t="s">
        <v>338</v>
      </c>
      <c r="B316" s="22">
        <v>0</v>
      </c>
      <c r="C316" s="21" t="s">
        <v>670</v>
      </c>
      <c r="D316" s="23">
        <v>7</v>
      </c>
      <c r="E316" s="23">
        <v>3</v>
      </c>
      <c r="F316" s="23">
        <v>4</v>
      </c>
      <c r="G316" s="23">
        <v>4</v>
      </c>
      <c r="H316" s="23">
        <v>6</v>
      </c>
      <c r="I316" s="23">
        <v>8</v>
      </c>
      <c r="J316" s="23">
        <v>8</v>
      </c>
      <c r="K316" s="23">
        <v>3</v>
      </c>
      <c r="L316" s="23">
        <v>7</v>
      </c>
      <c r="M316" s="23">
        <v>1</v>
      </c>
      <c r="N316" s="23">
        <f t="shared" si="5"/>
        <v>5.0999999999999996</v>
      </c>
      <c r="O316" s="23" t="b">
        <v>0</v>
      </c>
      <c r="P316" s="21" t="s">
        <v>19</v>
      </c>
      <c r="Q316" s="21" t="s">
        <v>15</v>
      </c>
    </row>
    <row r="317" spans="1:17" ht="16" x14ac:dyDescent="0.2">
      <c r="A317" s="21" t="s">
        <v>339</v>
      </c>
      <c r="B317" s="22">
        <v>0</v>
      </c>
      <c r="C317" s="21" t="s">
        <v>670</v>
      </c>
      <c r="D317" s="23">
        <v>3</v>
      </c>
      <c r="E317" s="23">
        <v>3</v>
      </c>
      <c r="F317" s="23">
        <v>9</v>
      </c>
      <c r="G317" s="23">
        <v>8</v>
      </c>
      <c r="H317" s="23">
        <v>10</v>
      </c>
      <c r="I317" s="23">
        <v>8</v>
      </c>
      <c r="J317" s="23">
        <v>5</v>
      </c>
      <c r="K317" s="23">
        <v>4</v>
      </c>
      <c r="L317" s="23">
        <v>4</v>
      </c>
      <c r="M317" s="23">
        <v>5</v>
      </c>
      <c r="N317" s="23">
        <f t="shared" si="5"/>
        <v>5.9</v>
      </c>
      <c r="O317" s="23" t="b">
        <v>0</v>
      </c>
      <c r="P317" s="21" t="s">
        <v>19</v>
      </c>
      <c r="Q317" s="21" t="s">
        <v>15</v>
      </c>
    </row>
    <row r="318" spans="1:17" ht="16" x14ac:dyDescent="0.2">
      <c r="A318" s="21" t="s">
        <v>340</v>
      </c>
      <c r="B318" s="22">
        <v>0</v>
      </c>
      <c r="C318" s="21" t="s">
        <v>670</v>
      </c>
      <c r="D318" s="23">
        <v>2</v>
      </c>
      <c r="E318" s="23">
        <v>2</v>
      </c>
      <c r="F318" s="23">
        <v>4</v>
      </c>
      <c r="G318" s="23">
        <v>4</v>
      </c>
      <c r="H318" s="23">
        <v>2</v>
      </c>
      <c r="I318" s="23">
        <v>5</v>
      </c>
      <c r="J318" s="23">
        <v>1</v>
      </c>
      <c r="K318" s="23">
        <v>2</v>
      </c>
      <c r="L318" s="23">
        <v>5</v>
      </c>
      <c r="M318" s="23">
        <v>1</v>
      </c>
      <c r="N318" s="23">
        <f t="shared" si="5"/>
        <v>2.8</v>
      </c>
      <c r="O318" s="23" t="b">
        <v>0</v>
      </c>
      <c r="P318" s="21" t="s">
        <v>19</v>
      </c>
      <c r="Q318" s="21" t="s">
        <v>15</v>
      </c>
    </row>
    <row r="319" spans="1:17" ht="16" x14ac:dyDescent="0.2">
      <c r="A319" s="21" t="s">
        <v>341</v>
      </c>
      <c r="B319" s="22">
        <v>0</v>
      </c>
      <c r="C319" s="21" t="s">
        <v>670</v>
      </c>
      <c r="D319" s="23">
        <v>4</v>
      </c>
      <c r="E319" s="23">
        <v>4</v>
      </c>
      <c r="F319" s="23">
        <v>3</v>
      </c>
      <c r="G319" s="23">
        <v>5</v>
      </c>
      <c r="H319" s="23">
        <v>8</v>
      </c>
      <c r="I319" s="23">
        <v>5</v>
      </c>
      <c r="J319" s="23">
        <v>4</v>
      </c>
      <c r="K319" s="23">
        <v>6</v>
      </c>
      <c r="L319" s="23">
        <v>2</v>
      </c>
      <c r="M319" s="23">
        <v>5</v>
      </c>
      <c r="N319" s="23">
        <f t="shared" si="5"/>
        <v>4.5999999999999996</v>
      </c>
      <c r="O319" s="23" t="b">
        <v>0</v>
      </c>
      <c r="P319" s="21" t="s">
        <v>19</v>
      </c>
      <c r="Q319" s="21" t="s">
        <v>15</v>
      </c>
    </row>
    <row r="320" spans="1:17" ht="16" x14ac:dyDescent="0.2">
      <c r="A320" s="21" t="s">
        <v>342</v>
      </c>
      <c r="B320" s="22">
        <v>0</v>
      </c>
      <c r="C320" s="21" t="s">
        <v>670</v>
      </c>
      <c r="D320" s="24"/>
      <c r="E320" s="23">
        <v>6</v>
      </c>
      <c r="F320" s="23">
        <v>8</v>
      </c>
      <c r="G320" s="23">
        <v>2</v>
      </c>
      <c r="H320" s="23">
        <v>15</v>
      </c>
      <c r="I320" s="23">
        <v>17</v>
      </c>
      <c r="J320" s="23">
        <v>1</v>
      </c>
      <c r="K320" s="23">
        <v>3</v>
      </c>
      <c r="L320" s="23">
        <v>5</v>
      </c>
      <c r="M320" s="23">
        <v>4</v>
      </c>
      <c r="N320" s="23">
        <f t="shared" si="5"/>
        <v>6.7777777777777777</v>
      </c>
      <c r="O320" s="23" t="b">
        <v>0</v>
      </c>
      <c r="P320" s="21" t="s">
        <v>14</v>
      </c>
      <c r="Q320" s="21" t="s">
        <v>683</v>
      </c>
    </row>
    <row r="321" spans="1:17" ht="16" x14ac:dyDescent="0.2">
      <c r="A321" s="21" t="s">
        <v>343</v>
      </c>
      <c r="B321" s="22">
        <v>0</v>
      </c>
      <c r="C321" s="21" t="s">
        <v>670</v>
      </c>
      <c r="D321" s="23">
        <v>1</v>
      </c>
      <c r="E321" s="23">
        <v>1</v>
      </c>
      <c r="F321" s="23">
        <v>0</v>
      </c>
      <c r="G321" s="23">
        <v>0</v>
      </c>
      <c r="H321" s="23">
        <v>0</v>
      </c>
      <c r="I321" s="23">
        <v>0</v>
      </c>
      <c r="J321" s="23">
        <v>0</v>
      </c>
      <c r="K321" s="23">
        <v>0</v>
      </c>
      <c r="L321" s="23">
        <v>1</v>
      </c>
      <c r="M321" s="23">
        <v>0</v>
      </c>
      <c r="N321" s="23">
        <f t="shared" si="5"/>
        <v>0.3</v>
      </c>
      <c r="O321" s="23" t="b">
        <v>0</v>
      </c>
      <c r="P321" s="21" t="s">
        <v>457</v>
      </c>
      <c r="Q321" s="21" t="s">
        <v>15</v>
      </c>
    </row>
    <row r="322" spans="1:17" ht="16" x14ac:dyDescent="0.2">
      <c r="A322" s="21" t="s">
        <v>344</v>
      </c>
      <c r="B322" s="22">
        <v>0</v>
      </c>
      <c r="C322" s="21" t="s">
        <v>670</v>
      </c>
      <c r="D322" s="23">
        <v>1</v>
      </c>
      <c r="E322" s="23">
        <v>4</v>
      </c>
      <c r="F322" s="23">
        <v>1</v>
      </c>
      <c r="G322" s="23">
        <v>1</v>
      </c>
      <c r="H322" s="23">
        <v>1</v>
      </c>
      <c r="I322" s="23">
        <v>2</v>
      </c>
      <c r="J322" s="23">
        <v>4</v>
      </c>
      <c r="K322" s="23">
        <v>2</v>
      </c>
      <c r="L322" s="23">
        <v>3</v>
      </c>
      <c r="M322" s="23">
        <v>1</v>
      </c>
      <c r="N322" s="23">
        <f t="shared" si="5"/>
        <v>2</v>
      </c>
      <c r="O322" s="23" t="b">
        <v>0</v>
      </c>
      <c r="P322" s="21" t="s">
        <v>19</v>
      </c>
      <c r="Q322" s="21" t="s">
        <v>15</v>
      </c>
    </row>
    <row r="323" spans="1:17" ht="16" x14ac:dyDescent="0.2">
      <c r="A323" s="21" t="s">
        <v>345</v>
      </c>
      <c r="B323" s="22">
        <v>0</v>
      </c>
      <c r="C323" s="21" t="s">
        <v>670</v>
      </c>
      <c r="D323" s="23">
        <v>0</v>
      </c>
      <c r="E323" s="23">
        <v>2</v>
      </c>
      <c r="F323" s="23">
        <v>0</v>
      </c>
      <c r="G323" s="23">
        <v>0</v>
      </c>
      <c r="H323" s="23">
        <v>0</v>
      </c>
      <c r="I323" s="23">
        <v>0</v>
      </c>
      <c r="J323" s="23">
        <v>1</v>
      </c>
      <c r="K323" s="23">
        <v>2</v>
      </c>
      <c r="L323" s="23">
        <v>1</v>
      </c>
      <c r="M323" s="23">
        <v>0</v>
      </c>
      <c r="N323" s="23">
        <f t="shared" si="5"/>
        <v>0.6</v>
      </c>
      <c r="O323" s="23" t="b">
        <v>0</v>
      </c>
      <c r="P323" s="21" t="s">
        <v>19</v>
      </c>
      <c r="Q323" s="21" t="s">
        <v>15</v>
      </c>
    </row>
    <row r="324" spans="1:17" ht="16" x14ac:dyDescent="0.2">
      <c r="A324" s="21" t="s">
        <v>346</v>
      </c>
      <c r="B324" s="22">
        <v>0</v>
      </c>
      <c r="C324" s="21" t="s">
        <v>670</v>
      </c>
      <c r="D324" s="23">
        <v>6</v>
      </c>
      <c r="E324" s="23">
        <v>5</v>
      </c>
      <c r="F324" s="23">
        <v>10</v>
      </c>
      <c r="G324" s="23">
        <v>9</v>
      </c>
      <c r="H324" s="23">
        <v>8</v>
      </c>
      <c r="I324" s="23">
        <v>4</v>
      </c>
      <c r="J324" s="23">
        <v>7</v>
      </c>
      <c r="K324" s="23">
        <v>11</v>
      </c>
      <c r="L324" s="23">
        <v>8</v>
      </c>
      <c r="M324" s="23">
        <v>7</v>
      </c>
      <c r="N324" s="23">
        <f t="shared" si="5"/>
        <v>7.5</v>
      </c>
      <c r="O324" s="23" t="b">
        <v>0</v>
      </c>
      <c r="P324" s="21" t="s">
        <v>19</v>
      </c>
      <c r="Q324" s="21" t="s">
        <v>15</v>
      </c>
    </row>
    <row r="325" spans="1:17" ht="16" x14ac:dyDescent="0.2">
      <c r="A325" s="21" t="s">
        <v>347</v>
      </c>
      <c r="B325" s="22">
        <v>0</v>
      </c>
      <c r="C325" s="21" t="s">
        <v>670</v>
      </c>
      <c r="D325" s="23">
        <v>2</v>
      </c>
      <c r="E325" s="23">
        <v>5</v>
      </c>
      <c r="F325" s="23">
        <v>3</v>
      </c>
      <c r="G325" s="23">
        <v>1</v>
      </c>
      <c r="H325" s="23">
        <v>6</v>
      </c>
      <c r="I325" s="23">
        <v>0</v>
      </c>
      <c r="J325" s="23">
        <v>6</v>
      </c>
      <c r="K325" s="23">
        <v>2</v>
      </c>
      <c r="L325" s="23">
        <v>5</v>
      </c>
      <c r="M325" s="23">
        <v>4</v>
      </c>
      <c r="N325" s="23">
        <f t="shared" si="5"/>
        <v>3.4</v>
      </c>
      <c r="O325" s="23" t="b">
        <v>0</v>
      </c>
      <c r="P325" s="21" t="s">
        <v>19</v>
      </c>
      <c r="Q325" s="21" t="s">
        <v>15</v>
      </c>
    </row>
    <row r="326" spans="1:17" ht="16" x14ac:dyDescent="0.2">
      <c r="A326" s="21" t="s">
        <v>348</v>
      </c>
      <c r="B326" s="22">
        <v>0</v>
      </c>
      <c r="C326" s="21" t="s">
        <v>670</v>
      </c>
      <c r="D326" s="24"/>
      <c r="E326" s="23">
        <v>2</v>
      </c>
      <c r="F326" s="23">
        <v>8</v>
      </c>
      <c r="G326" s="23">
        <v>7</v>
      </c>
      <c r="H326" s="23">
        <v>8</v>
      </c>
      <c r="I326" s="23">
        <v>2</v>
      </c>
      <c r="J326" s="23">
        <v>3</v>
      </c>
      <c r="K326" s="23">
        <v>4</v>
      </c>
      <c r="L326" s="23">
        <v>5</v>
      </c>
      <c r="M326" s="23">
        <v>9</v>
      </c>
      <c r="N326" s="23">
        <f t="shared" si="5"/>
        <v>5.333333333333333</v>
      </c>
      <c r="O326" s="23" t="b">
        <v>0</v>
      </c>
      <c r="P326" s="21" t="s">
        <v>14</v>
      </c>
      <c r="Q326" s="21" t="s">
        <v>683</v>
      </c>
    </row>
    <row r="327" spans="1:17" ht="16" x14ac:dyDescent="0.2">
      <c r="A327" s="21" t="s">
        <v>349</v>
      </c>
      <c r="B327" s="22">
        <v>0</v>
      </c>
      <c r="C327" s="21" t="s">
        <v>670</v>
      </c>
      <c r="D327" s="23">
        <v>1</v>
      </c>
      <c r="E327" s="23">
        <v>6</v>
      </c>
      <c r="F327" s="23">
        <v>4</v>
      </c>
      <c r="G327" s="23">
        <v>2</v>
      </c>
      <c r="H327" s="23">
        <v>3</v>
      </c>
      <c r="I327" s="23">
        <v>4</v>
      </c>
      <c r="J327" s="23">
        <v>2</v>
      </c>
      <c r="K327" s="23">
        <v>2</v>
      </c>
      <c r="L327" s="23">
        <v>3</v>
      </c>
      <c r="M327" s="23">
        <v>4</v>
      </c>
      <c r="N327" s="23">
        <f t="shared" si="5"/>
        <v>3.1</v>
      </c>
      <c r="O327" s="23" t="b">
        <v>0</v>
      </c>
      <c r="P327" s="21" t="s">
        <v>457</v>
      </c>
      <c r="Q327" s="21" t="s">
        <v>15</v>
      </c>
    </row>
    <row r="328" spans="1:17" ht="16" x14ac:dyDescent="0.2">
      <c r="A328" s="21" t="s">
        <v>350</v>
      </c>
      <c r="B328" s="22">
        <v>0</v>
      </c>
      <c r="C328" s="21" t="s">
        <v>670</v>
      </c>
      <c r="D328" s="23">
        <v>0</v>
      </c>
      <c r="E328" s="23">
        <v>0</v>
      </c>
      <c r="F328" s="23">
        <v>3</v>
      </c>
      <c r="G328" s="23">
        <v>1</v>
      </c>
      <c r="H328" s="23">
        <v>0</v>
      </c>
      <c r="I328" s="23">
        <v>0</v>
      </c>
      <c r="J328" s="23">
        <v>0</v>
      </c>
      <c r="K328" s="23">
        <v>2</v>
      </c>
      <c r="L328" s="23">
        <v>5</v>
      </c>
      <c r="M328" s="23">
        <v>1</v>
      </c>
      <c r="N328" s="23">
        <f t="shared" si="5"/>
        <v>1.2</v>
      </c>
      <c r="O328" s="23" t="b">
        <v>0</v>
      </c>
      <c r="P328" s="21" t="s">
        <v>19</v>
      </c>
      <c r="Q328" s="21" t="s">
        <v>15</v>
      </c>
    </row>
    <row r="329" spans="1:17" ht="16" x14ac:dyDescent="0.2">
      <c r="A329" s="21" t="s">
        <v>351</v>
      </c>
      <c r="B329" s="22">
        <v>0</v>
      </c>
      <c r="C329" s="21" t="s">
        <v>670</v>
      </c>
      <c r="D329" s="23">
        <v>8</v>
      </c>
      <c r="E329" s="23">
        <v>14</v>
      </c>
      <c r="F329" s="23">
        <v>5</v>
      </c>
      <c r="G329" s="23">
        <v>9</v>
      </c>
      <c r="H329" s="23">
        <v>7</v>
      </c>
      <c r="I329" s="23">
        <v>11</v>
      </c>
      <c r="J329" s="23">
        <v>11</v>
      </c>
      <c r="K329" s="23">
        <v>8</v>
      </c>
      <c r="L329" s="23">
        <v>2</v>
      </c>
      <c r="M329" s="23">
        <v>10</v>
      </c>
      <c r="N329" s="23">
        <f t="shared" si="5"/>
        <v>8.5</v>
      </c>
      <c r="O329" s="23" t="b">
        <v>0</v>
      </c>
      <c r="P329" s="21" t="s">
        <v>19</v>
      </c>
      <c r="Q329" s="21" t="s">
        <v>15</v>
      </c>
    </row>
    <row r="330" spans="1:17" ht="16" x14ac:dyDescent="0.2">
      <c r="A330" s="21" t="s">
        <v>352</v>
      </c>
      <c r="B330" s="22">
        <v>0</v>
      </c>
      <c r="C330" s="21" t="s">
        <v>670</v>
      </c>
      <c r="D330" s="23">
        <v>1</v>
      </c>
      <c r="E330" s="23">
        <v>1</v>
      </c>
      <c r="F330" s="23">
        <v>4</v>
      </c>
      <c r="G330" s="23">
        <v>5</v>
      </c>
      <c r="H330" s="23">
        <v>1</v>
      </c>
      <c r="I330" s="23">
        <v>7</v>
      </c>
      <c r="J330" s="23">
        <v>3</v>
      </c>
      <c r="K330" s="23">
        <v>5</v>
      </c>
      <c r="L330" s="23">
        <v>1</v>
      </c>
      <c r="M330" s="23">
        <v>5</v>
      </c>
      <c r="N330" s="23">
        <f t="shared" si="5"/>
        <v>3.3</v>
      </c>
      <c r="O330" s="23" t="b">
        <v>0</v>
      </c>
      <c r="P330" s="21" t="s">
        <v>19</v>
      </c>
      <c r="Q330" s="21" t="s">
        <v>15</v>
      </c>
    </row>
    <row r="331" spans="1:17" ht="16" x14ac:dyDescent="0.2">
      <c r="A331" s="21" t="s">
        <v>353</v>
      </c>
      <c r="B331" s="22">
        <v>0</v>
      </c>
      <c r="C331" s="21" t="s">
        <v>670</v>
      </c>
      <c r="D331" s="23">
        <v>1</v>
      </c>
      <c r="E331" s="23">
        <v>2</v>
      </c>
      <c r="F331" s="23">
        <v>1</v>
      </c>
      <c r="G331" s="23">
        <v>3</v>
      </c>
      <c r="H331" s="23">
        <v>1</v>
      </c>
      <c r="I331" s="23">
        <v>0</v>
      </c>
      <c r="J331" s="23">
        <v>0</v>
      </c>
      <c r="K331" s="23">
        <v>1</v>
      </c>
      <c r="L331" s="23">
        <v>2</v>
      </c>
      <c r="M331" s="23">
        <v>1</v>
      </c>
      <c r="N331" s="23">
        <f t="shared" si="5"/>
        <v>1.2</v>
      </c>
      <c r="O331" s="23" t="b">
        <v>0</v>
      </c>
      <c r="P331" s="21" t="s">
        <v>19</v>
      </c>
      <c r="Q331" s="21" t="s">
        <v>15</v>
      </c>
    </row>
    <row r="332" spans="1:17" ht="16" x14ac:dyDescent="0.2">
      <c r="A332" s="21" t="s">
        <v>354</v>
      </c>
      <c r="B332" s="22">
        <v>0</v>
      </c>
      <c r="C332" s="21" t="s">
        <v>670</v>
      </c>
      <c r="D332" s="24"/>
      <c r="E332" s="24"/>
      <c r="F332" s="23">
        <v>11</v>
      </c>
      <c r="G332" s="23">
        <v>7</v>
      </c>
      <c r="H332" s="23">
        <v>5</v>
      </c>
      <c r="I332" s="24"/>
      <c r="J332" s="23">
        <v>7</v>
      </c>
      <c r="K332" s="23">
        <v>10</v>
      </c>
      <c r="L332" s="24"/>
      <c r="M332" s="23">
        <v>5</v>
      </c>
      <c r="N332" s="23">
        <f t="shared" ref="N332:N389" si="6">AVERAGE(D332:M332)</f>
        <v>7.5</v>
      </c>
      <c r="O332" s="23" t="b">
        <v>0</v>
      </c>
      <c r="P332" s="21" t="s">
        <v>14</v>
      </c>
      <c r="Q332" s="21" t="s">
        <v>684</v>
      </c>
    </row>
    <row r="333" spans="1:17" ht="16" x14ac:dyDescent="0.2">
      <c r="A333" s="21" t="s">
        <v>355</v>
      </c>
      <c r="B333" s="22">
        <v>0</v>
      </c>
      <c r="C333" s="21" t="s">
        <v>670</v>
      </c>
      <c r="D333" s="23">
        <v>1</v>
      </c>
      <c r="E333" s="23">
        <v>5</v>
      </c>
      <c r="F333" s="23">
        <v>4</v>
      </c>
      <c r="G333" s="23">
        <v>5</v>
      </c>
      <c r="H333" s="23">
        <v>2</v>
      </c>
      <c r="I333" s="23">
        <v>1</v>
      </c>
      <c r="J333" s="23">
        <v>6</v>
      </c>
      <c r="K333" s="23">
        <v>2</v>
      </c>
      <c r="L333" s="23">
        <v>2</v>
      </c>
      <c r="M333" s="23">
        <v>2</v>
      </c>
      <c r="N333" s="23">
        <f t="shared" si="6"/>
        <v>3</v>
      </c>
      <c r="O333" s="23" t="b">
        <v>0</v>
      </c>
      <c r="P333" s="21" t="s">
        <v>457</v>
      </c>
      <c r="Q333" s="21" t="s">
        <v>15</v>
      </c>
    </row>
    <row r="334" spans="1:17" ht="16" x14ac:dyDescent="0.2">
      <c r="A334" s="21" t="s">
        <v>356</v>
      </c>
      <c r="B334" s="22">
        <v>0</v>
      </c>
      <c r="C334" s="21" t="s">
        <v>670</v>
      </c>
      <c r="D334" s="23">
        <v>15</v>
      </c>
      <c r="E334" s="23">
        <v>18</v>
      </c>
      <c r="F334" s="23">
        <v>14</v>
      </c>
      <c r="G334" s="23">
        <v>11</v>
      </c>
      <c r="H334" s="23">
        <v>16</v>
      </c>
      <c r="I334" s="23">
        <v>16</v>
      </c>
      <c r="J334" s="23">
        <v>11</v>
      </c>
      <c r="K334" s="23">
        <v>11</v>
      </c>
      <c r="L334" s="23">
        <v>15</v>
      </c>
      <c r="M334" s="23">
        <v>14</v>
      </c>
      <c r="N334" s="23">
        <f t="shared" si="6"/>
        <v>14.1</v>
      </c>
      <c r="O334" s="23" t="b">
        <v>0</v>
      </c>
      <c r="P334" s="21" t="s">
        <v>19</v>
      </c>
      <c r="Q334" s="21" t="s">
        <v>15</v>
      </c>
    </row>
    <row r="335" spans="1:17" ht="16" x14ac:dyDescent="0.2">
      <c r="A335" s="21" t="s">
        <v>357</v>
      </c>
      <c r="B335" s="22">
        <v>0</v>
      </c>
      <c r="C335" s="21" t="s">
        <v>670</v>
      </c>
      <c r="D335" s="23">
        <v>30</v>
      </c>
      <c r="E335" s="23">
        <v>16</v>
      </c>
      <c r="F335" s="23">
        <v>27</v>
      </c>
      <c r="G335" s="23">
        <v>18</v>
      </c>
      <c r="H335" s="23">
        <v>38</v>
      </c>
      <c r="I335" s="23">
        <v>32</v>
      </c>
      <c r="J335" s="23">
        <v>24</v>
      </c>
      <c r="K335" s="23">
        <v>22</v>
      </c>
      <c r="L335" s="23">
        <v>20</v>
      </c>
      <c r="M335" s="23">
        <v>21</v>
      </c>
      <c r="N335" s="23">
        <f t="shared" si="6"/>
        <v>24.8</v>
      </c>
      <c r="O335" s="23" t="b">
        <v>0</v>
      </c>
      <c r="P335" s="21" t="s">
        <v>19</v>
      </c>
      <c r="Q335" s="21" t="s">
        <v>15</v>
      </c>
    </row>
    <row r="336" spans="1:17" ht="16" x14ac:dyDescent="0.2">
      <c r="A336" s="21" t="s">
        <v>358</v>
      </c>
      <c r="B336" s="22">
        <v>0</v>
      </c>
      <c r="C336" s="21" t="s">
        <v>670</v>
      </c>
      <c r="D336" s="23">
        <v>8</v>
      </c>
      <c r="E336" s="23">
        <v>10</v>
      </c>
      <c r="F336" s="23">
        <v>5</v>
      </c>
      <c r="G336" s="23">
        <v>7</v>
      </c>
      <c r="H336" s="23">
        <v>6</v>
      </c>
      <c r="I336" s="24"/>
      <c r="J336" s="23">
        <v>9</v>
      </c>
      <c r="K336" s="24"/>
      <c r="L336" s="23">
        <v>10</v>
      </c>
      <c r="M336" s="23">
        <v>9</v>
      </c>
      <c r="N336" s="23">
        <f t="shared" si="6"/>
        <v>8</v>
      </c>
      <c r="O336" s="23" t="b">
        <v>0</v>
      </c>
      <c r="P336" s="21" t="s">
        <v>19</v>
      </c>
      <c r="Q336" s="21" t="s">
        <v>685</v>
      </c>
    </row>
    <row r="337" spans="1:17" ht="16" x14ac:dyDescent="0.2">
      <c r="A337" s="21" t="s">
        <v>359</v>
      </c>
      <c r="B337" s="22">
        <v>0</v>
      </c>
      <c r="C337" s="21" t="s">
        <v>670</v>
      </c>
      <c r="D337" s="23">
        <v>10</v>
      </c>
      <c r="E337" s="23">
        <v>8</v>
      </c>
      <c r="F337" s="23">
        <v>12</v>
      </c>
      <c r="G337" s="23">
        <v>16</v>
      </c>
      <c r="H337" s="23">
        <v>12</v>
      </c>
      <c r="I337" s="23">
        <v>14</v>
      </c>
      <c r="J337" s="23">
        <v>18</v>
      </c>
      <c r="K337" s="23">
        <v>6</v>
      </c>
      <c r="L337" s="23">
        <v>5</v>
      </c>
      <c r="M337" s="23">
        <v>8</v>
      </c>
      <c r="N337" s="23">
        <f t="shared" si="6"/>
        <v>10.9</v>
      </c>
      <c r="O337" s="23" t="b">
        <v>0</v>
      </c>
      <c r="P337" s="21" t="s">
        <v>19</v>
      </c>
      <c r="Q337" s="21" t="s">
        <v>15</v>
      </c>
    </row>
    <row r="338" spans="1:17" ht="16" x14ac:dyDescent="0.2">
      <c r="A338" s="21" t="s">
        <v>360</v>
      </c>
      <c r="B338" s="22">
        <v>0</v>
      </c>
      <c r="C338" s="21" t="s">
        <v>670</v>
      </c>
      <c r="D338" s="23">
        <v>1</v>
      </c>
      <c r="E338" s="23">
        <v>9</v>
      </c>
      <c r="F338" s="23">
        <v>3</v>
      </c>
      <c r="G338" s="24"/>
      <c r="H338" s="23">
        <v>3</v>
      </c>
      <c r="I338" s="24"/>
      <c r="J338" s="23">
        <v>2</v>
      </c>
      <c r="K338" s="23">
        <v>1</v>
      </c>
      <c r="L338" s="23">
        <v>4</v>
      </c>
      <c r="M338" s="23">
        <v>4</v>
      </c>
      <c r="N338" s="23">
        <f t="shared" si="6"/>
        <v>3.375</v>
      </c>
      <c r="O338" s="23" t="b">
        <v>0</v>
      </c>
      <c r="P338" s="21" t="s">
        <v>14</v>
      </c>
      <c r="Q338" s="21" t="s">
        <v>686</v>
      </c>
    </row>
    <row r="339" spans="1:17" ht="16" x14ac:dyDescent="0.2">
      <c r="A339" s="21" t="s">
        <v>361</v>
      </c>
      <c r="B339" s="22">
        <v>0</v>
      </c>
      <c r="C339" s="21" t="s">
        <v>670</v>
      </c>
      <c r="D339" s="23">
        <v>4</v>
      </c>
      <c r="E339" s="23">
        <v>9</v>
      </c>
      <c r="F339" s="23">
        <v>5</v>
      </c>
      <c r="G339" s="23">
        <v>6</v>
      </c>
      <c r="H339" s="23">
        <v>2</v>
      </c>
      <c r="I339" s="23">
        <v>4</v>
      </c>
      <c r="J339" s="23">
        <v>3</v>
      </c>
      <c r="K339" s="23">
        <v>1</v>
      </c>
      <c r="L339" s="23">
        <v>4</v>
      </c>
      <c r="M339" s="23">
        <v>5</v>
      </c>
      <c r="N339" s="23">
        <f t="shared" si="6"/>
        <v>4.3</v>
      </c>
      <c r="O339" s="23" t="b">
        <v>0</v>
      </c>
      <c r="P339" s="21" t="s">
        <v>457</v>
      </c>
      <c r="Q339" s="21" t="s">
        <v>15</v>
      </c>
    </row>
    <row r="340" spans="1:17" ht="16" x14ac:dyDescent="0.2">
      <c r="A340" s="21" t="s">
        <v>362</v>
      </c>
      <c r="B340" s="22">
        <v>0</v>
      </c>
      <c r="C340" s="21" t="s">
        <v>670</v>
      </c>
      <c r="D340" s="23">
        <v>0</v>
      </c>
      <c r="E340" s="23">
        <v>1</v>
      </c>
      <c r="F340" s="23">
        <v>2</v>
      </c>
      <c r="G340" s="23">
        <v>1</v>
      </c>
      <c r="H340" s="23">
        <v>2</v>
      </c>
      <c r="I340" s="23">
        <v>1</v>
      </c>
      <c r="J340" s="23">
        <v>0</v>
      </c>
      <c r="K340" s="23">
        <v>1</v>
      </c>
      <c r="L340" s="23">
        <v>4</v>
      </c>
      <c r="M340" s="23">
        <v>0</v>
      </c>
      <c r="N340" s="23">
        <f t="shared" si="6"/>
        <v>1.2</v>
      </c>
      <c r="O340" s="23" t="b">
        <v>0</v>
      </c>
      <c r="P340" s="21" t="s">
        <v>19</v>
      </c>
      <c r="Q340" s="21" t="s">
        <v>15</v>
      </c>
    </row>
    <row r="341" spans="1:17" ht="16" x14ac:dyDescent="0.2">
      <c r="A341" s="21" t="s">
        <v>363</v>
      </c>
      <c r="B341" s="22">
        <v>0</v>
      </c>
      <c r="C341" s="21" t="s">
        <v>670</v>
      </c>
      <c r="D341" s="23">
        <v>9</v>
      </c>
      <c r="E341" s="23">
        <v>9</v>
      </c>
      <c r="F341" s="23">
        <v>1</v>
      </c>
      <c r="G341" s="23">
        <v>8</v>
      </c>
      <c r="H341" s="23">
        <v>5</v>
      </c>
      <c r="I341" s="23">
        <v>10</v>
      </c>
      <c r="J341" s="23">
        <v>6</v>
      </c>
      <c r="K341" s="23">
        <v>4</v>
      </c>
      <c r="L341" s="23">
        <v>6</v>
      </c>
      <c r="M341" s="23">
        <v>7</v>
      </c>
      <c r="N341" s="23">
        <f t="shared" si="6"/>
        <v>6.5</v>
      </c>
      <c r="O341" s="23" t="b">
        <v>0</v>
      </c>
      <c r="P341" s="21" t="s">
        <v>19</v>
      </c>
      <c r="Q341" s="21" t="s">
        <v>15</v>
      </c>
    </row>
    <row r="342" spans="1:17" ht="16" x14ac:dyDescent="0.2">
      <c r="A342" s="21" t="s">
        <v>364</v>
      </c>
      <c r="B342" s="22">
        <v>0</v>
      </c>
      <c r="C342" s="21" t="s">
        <v>670</v>
      </c>
      <c r="D342" s="23">
        <v>3</v>
      </c>
      <c r="E342" s="23">
        <v>0</v>
      </c>
      <c r="F342" s="23">
        <v>3</v>
      </c>
      <c r="G342" s="23">
        <v>1</v>
      </c>
      <c r="H342" s="23">
        <v>0</v>
      </c>
      <c r="I342" s="23">
        <v>2</v>
      </c>
      <c r="J342" s="23">
        <v>0</v>
      </c>
      <c r="K342" s="23">
        <v>3</v>
      </c>
      <c r="L342" s="23">
        <v>1</v>
      </c>
      <c r="M342" s="23">
        <v>1</v>
      </c>
      <c r="N342" s="23">
        <f t="shared" si="6"/>
        <v>1.4</v>
      </c>
      <c r="O342" s="23" t="b">
        <v>0</v>
      </c>
      <c r="P342" s="21" t="s">
        <v>19</v>
      </c>
      <c r="Q342" s="21" t="s">
        <v>15</v>
      </c>
    </row>
    <row r="343" spans="1:17" ht="16" x14ac:dyDescent="0.2">
      <c r="A343" s="21" t="s">
        <v>365</v>
      </c>
      <c r="B343" s="22">
        <v>0</v>
      </c>
      <c r="C343" s="21" t="s">
        <v>670</v>
      </c>
      <c r="D343" s="23">
        <v>0</v>
      </c>
      <c r="E343" s="23">
        <v>2</v>
      </c>
      <c r="F343" s="23">
        <v>5</v>
      </c>
      <c r="G343" s="23">
        <v>3</v>
      </c>
      <c r="H343" s="23">
        <v>3</v>
      </c>
      <c r="I343" s="23">
        <v>3</v>
      </c>
      <c r="J343" s="23">
        <v>4</v>
      </c>
      <c r="K343" s="23">
        <v>4</v>
      </c>
      <c r="L343" s="23">
        <v>4</v>
      </c>
      <c r="M343" s="23">
        <v>3</v>
      </c>
      <c r="N343" s="23">
        <f t="shared" si="6"/>
        <v>3.1</v>
      </c>
      <c r="O343" s="23" t="b">
        <v>0</v>
      </c>
      <c r="P343" s="21" t="s">
        <v>14</v>
      </c>
      <c r="Q343" s="21" t="s">
        <v>15</v>
      </c>
    </row>
    <row r="344" spans="1:17" ht="16" x14ac:dyDescent="0.2">
      <c r="A344" s="21" t="s">
        <v>366</v>
      </c>
      <c r="B344" s="22">
        <v>0</v>
      </c>
      <c r="C344" s="21" t="s">
        <v>670</v>
      </c>
      <c r="D344" s="23">
        <v>4</v>
      </c>
      <c r="E344" s="23">
        <v>3</v>
      </c>
      <c r="F344" s="23">
        <v>1</v>
      </c>
      <c r="G344" s="23">
        <v>3</v>
      </c>
      <c r="H344" s="23">
        <v>2</v>
      </c>
      <c r="I344" s="23">
        <v>2</v>
      </c>
      <c r="J344" s="23">
        <v>2</v>
      </c>
      <c r="K344" s="23">
        <v>0</v>
      </c>
      <c r="L344" s="23">
        <v>0</v>
      </c>
      <c r="M344" s="23">
        <v>1</v>
      </c>
      <c r="N344" s="23">
        <f t="shared" si="6"/>
        <v>1.8</v>
      </c>
      <c r="O344" s="23" t="b">
        <v>0</v>
      </c>
      <c r="P344" s="21" t="s">
        <v>19</v>
      </c>
      <c r="Q344" s="21" t="s">
        <v>15</v>
      </c>
    </row>
    <row r="345" spans="1:17" ht="16" x14ac:dyDescent="0.2">
      <c r="A345" s="21" t="s">
        <v>367</v>
      </c>
      <c r="B345" s="22">
        <v>0</v>
      </c>
      <c r="C345" s="21" t="s">
        <v>670</v>
      </c>
      <c r="D345" s="23">
        <v>0</v>
      </c>
      <c r="E345" s="23">
        <v>1</v>
      </c>
      <c r="F345" s="23">
        <v>0</v>
      </c>
      <c r="G345" s="23">
        <v>1</v>
      </c>
      <c r="H345" s="23">
        <v>5</v>
      </c>
      <c r="I345" s="23">
        <v>1</v>
      </c>
      <c r="J345" s="23">
        <v>1</v>
      </c>
      <c r="K345" s="23">
        <v>1</v>
      </c>
      <c r="L345" s="23">
        <v>0</v>
      </c>
      <c r="M345" s="23">
        <v>0</v>
      </c>
      <c r="N345" s="23">
        <f t="shared" si="6"/>
        <v>1</v>
      </c>
      <c r="O345" s="23" t="b">
        <v>0</v>
      </c>
      <c r="P345" s="21" t="s">
        <v>19</v>
      </c>
      <c r="Q345" s="21" t="s">
        <v>15</v>
      </c>
    </row>
    <row r="346" spans="1:17" ht="16" x14ac:dyDescent="0.2">
      <c r="A346" s="21" t="s">
        <v>368</v>
      </c>
      <c r="B346" s="22">
        <v>0</v>
      </c>
      <c r="C346" s="21" t="s">
        <v>670</v>
      </c>
      <c r="D346" s="23">
        <v>2</v>
      </c>
      <c r="E346" s="23">
        <v>4</v>
      </c>
      <c r="F346" s="23">
        <v>4</v>
      </c>
      <c r="G346" s="23">
        <v>2</v>
      </c>
      <c r="H346" s="23">
        <v>2</v>
      </c>
      <c r="I346" s="23">
        <v>3</v>
      </c>
      <c r="J346" s="23">
        <v>1</v>
      </c>
      <c r="K346" s="23">
        <v>1</v>
      </c>
      <c r="L346" s="23">
        <v>2</v>
      </c>
      <c r="M346" s="23">
        <v>2</v>
      </c>
      <c r="N346" s="23">
        <f t="shared" si="6"/>
        <v>2.2999999999999998</v>
      </c>
      <c r="O346" s="23" t="b">
        <v>0</v>
      </c>
      <c r="P346" s="21" t="s">
        <v>19</v>
      </c>
      <c r="Q346" s="21" t="s">
        <v>15</v>
      </c>
    </row>
    <row r="347" spans="1:17" ht="16" x14ac:dyDescent="0.2">
      <c r="A347" s="21" t="s">
        <v>369</v>
      </c>
      <c r="B347" s="22">
        <v>0</v>
      </c>
      <c r="C347" s="21" t="s">
        <v>670</v>
      </c>
      <c r="D347" s="23">
        <v>1</v>
      </c>
      <c r="E347" s="23">
        <v>0</v>
      </c>
      <c r="F347" s="23">
        <v>0</v>
      </c>
      <c r="G347" s="23">
        <v>2</v>
      </c>
      <c r="H347" s="23">
        <v>1</v>
      </c>
      <c r="I347" s="23">
        <v>4</v>
      </c>
      <c r="J347" s="23">
        <v>0</v>
      </c>
      <c r="K347" s="23">
        <v>0</v>
      </c>
      <c r="L347" s="23">
        <v>0</v>
      </c>
      <c r="M347" s="23">
        <v>3</v>
      </c>
      <c r="N347" s="23">
        <f t="shared" si="6"/>
        <v>1.1000000000000001</v>
      </c>
      <c r="O347" s="23" t="b">
        <v>0</v>
      </c>
      <c r="P347" s="21" t="s">
        <v>19</v>
      </c>
      <c r="Q347" s="21" t="s">
        <v>15</v>
      </c>
    </row>
    <row r="348" spans="1:17" ht="16" x14ac:dyDescent="0.2">
      <c r="A348" s="21" t="s">
        <v>370</v>
      </c>
      <c r="B348" s="22">
        <v>0</v>
      </c>
      <c r="C348" s="21" t="s">
        <v>670</v>
      </c>
      <c r="D348" s="23">
        <v>14</v>
      </c>
      <c r="E348" s="23">
        <v>16</v>
      </c>
      <c r="F348" s="23">
        <v>20</v>
      </c>
      <c r="G348" s="23">
        <v>16</v>
      </c>
      <c r="H348" s="23">
        <v>13</v>
      </c>
      <c r="I348" s="23">
        <v>25</v>
      </c>
      <c r="J348" s="23">
        <v>10</v>
      </c>
      <c r="K348" s="23">
        <v>13</v>
      </c>
      <c r="L348" s="23">
        <v>12</v>
      </c>
      <c r="M348" s="23">
        <v>12</v>
      </c>
      <c r="N348" s="23">
        <f t="shared" si="6"/>
        <v>15.1</v>
      </c>
      <c r="O348" s="23" t="b">
        <v>0</v>
      </c>
      <c r="P348" s="21" t="s">
        <v>19</v>
      </c>
      <c r="Q348" s="21" t="s">
        <v>15</v>
      </c>
    </row>
    <row r="349" spans="1:17" ht="16" x14ac:dyDescent="0.2">
      <c r="A349" s="21" t="s">
        <v>371</v>
      </c>
      <c r="B349" s="22">
        <v>0</v>
      </c>
      <c r="C349" s="21" t="s">
        <v>670</v>
      </c>
      <c r="D349" s="23">
        <v>0</v>
      </c>
      <c r="E349" s="23">
        <v>2</v>
      </c>
      <c r="F349" s="23">
        <v>0</v>
      </c>
      <c r="G349" s="23">
        <v>0</v>
      </c>
      <c r="H349" s="23">
        <v>1</v>
      </c>
      <c r="I349" s="23">
        <v>1</v>
      </c>
      <c r="J349" s="23">
        <v>0</v>
      </c>
      <c r="K349" s="23">
        <v>0</v>
      </c>
      <c r="L349" s="23">
        <v>1</v>
      </c>
      <c r="M349" s="24"/>
      <c r="N349" s="23">
        <f t="shared" si="6"/>
        <v>0.55555555555555558</v>
      </c>
      <c r="O349" s="23" t="b">
        <v>0</v>
      </c>
      <c r="P349" s="21" t="s">
        <v>14</v>
      </c>
      <c r="Q349" s="21" t="s">
        <v>675</v>
      </c>
    </row>
    <row r="350" spans="1:17" ht="16" x14ac:dyDescent="0.2">
      <c r="A350" s="21" t="s">
        <v>372</v>
      </c>
      <c r="B350" s="22">
        <v>0</v>
      </c>
      <c r="C350" s="21" t="s">
        <v>670</v>
      </c>
      <c r="D350" s="23">
        <v>4</v>
      </c>
      <c r="E350" s="23">
        <v>3</v>
      </c>
      <c r="F350" s="23">
        <v>5</v>
      </c>
      <c r="G350" s="23">
        <v>3</v>
      </c>
      <c r="H350" s="23">
        <v>6</v>
      </c>
      <c r="I350" s="23">
        <v>7</v>
      </c>
      <c r="J350" s="23">
        <v>4</v>
      </c>
      <c r="K350" s="23">
        <v>11</v>
      </c>
      <c r="L350" s="23">
        <v>5</v>
      </c>
      <c r="M350" s="23">
        <v>8</v>
      </c>
      <c r="N350" s="23">
        <f t="shared" si="6"/>
        <v>5.6</v>
      </c>
      <c r="O350" s="23" t="b">
        <v>0</v>
      </c>
      <c r="P350" s="21" t="s">
        <v>457</v>
      </c>
      <c r="Q350" s="21" t="s">
        <v>15</v>
      </c>
    </row>
    <row r="351" spans="1:17" ht="16" x14ac:dyDescent="0.2">
      <c r="A351" s="21" t="s">
        <v>373</v>
      </c>
      <c r="B351" s="22">
        <v>0</v>
      </c>
      <c r="C351" s="21" t="s">
        <v>670</v>
      </c>
      <c r="D351" s="24"/>
      <c r="E351" s="24"/>
      <c r="F351" s="23">
        <v>4</v>
      </c>
      <c r="G351" s="23">
        <v>4</v>
      </c>
      <c r="H351" s="24"/>
      <c r="I351" s="23">
        <v>3</v>
      </c>
      <c r="J351" s="23">
        <v>4</v>
      </c>
      <c r="K351" s="24"/>
      <c r="L351" s="24"/>
      <c r="M351" s="24"/>
      <c r="N351" s="23">
        <f t="shared" si="6"/>
        <v>3.75</v>
      </c>
      <c r="O351" s="23" t="b">
        <v>0</v>
      </c>
      <c r="P351" s="21" t="s">
        <v>19</v>
      </c>
      <c r="Q351" s="21" t="s">
        <v>687</v>
      </c>
    </row>
    <row r="352" spans="1:17" ht="16" x14ac:dyDescent="0.2">
      <c r="A352" s="21" t="s">
        <v>374</v>
      </c>
      <c r="B352" s="22">
        <v>0</v>
      </c>
      <c r="C352" s="21" t="s">
        <v>670</v>
      </c>
      <c r="D352" s="23">
        <v>3</v>
      </c>
      <c r="E352" s="24"/>
      <c r="F352" s="23">
        <v>2</v>
      </c>
      <c r="G352" s="23">
        <v>6</v>
      </c>
      <c r="H352" s="23">
        <v>6</v>
      </c>
      <c r="I352" s="23">
        <v>3</v>
      </c>
      <c r="J352" s="23">
        <v>2</v>
      </c>
      <c r="K352" s="23">
        <v>2</v>
      </c>
      <c r="L352" s="24"/>
      <c r="M352" s="23">
        <v>2</v>
      </c>
      <c r="N352" s="23">
        <f t="shared" si="6"/>
        <v>3.25</v>
      </c>
      <c r="O352" s="23" t="b">
        <v>0</v>
      </c>
      <c r="P352" s="21" t="s">
        <v>19</v>
      </c>
      <c r="Q352" s="21" t="s">
        <v>688</v>
      </c>
    </row>
    <row r="353" spans="1:17" ht="16" x14ac:dyDescent="0.2">
      <c r="A353" s="21" t="s">
        <v>375</v>
      </c>
      <c r="B353" s="22">
        <v>0</v>
      </c>
      <c r="C353" s="21" t="s">
        <v>670</v>
      </c>
      <c r="D353" s="23">
        <v>0</v>
      </c>
      <c r="E353" s="23">
        <v>1</v>
      </c>
      <c r="F353" s="23">
        <v>0</v>
      </c>
      <c r="G353" s="23">
        <v>2</v>
      </c>
      <c r="H353" s="23">
        <v>1</v>
      </c>
      <c r="I353" s="23">
        <v>1</v>
      </c>
      <c r="J353" s="23">
        <v>3</v>
      </c>
      <c r="K353" s="23">
        <v>0</v>
      </c>
      <c r="L353" s="23">
        <v>2</v>
      </c>
      <c r="M353" s="23">
        <v>0</v>
      </c>
      <c r="N353" s="23">
        <f t="shared" si="6"/>
        <v>1</v>
      </c>
      <c r="O353" s="23" t="b">
        <v>0</v>
      </c>
      <c r="P353" s="21" t="s">
        <v>19</v>
      </c>
      <c r="Q353" s="21" t="s">
        <v>15</v>
      </c>
    </row>
    <row r="354" spans="1:17" ht="16" x14ac:dyDescent="0.2">
      <c r="A354" s="21" t="s">
        <v>376</v>
      </c>
      <c r="B354" s="22">
        <v>0</v>
      </c>
      <c r="C354" s="21" t="s">
        <v>670</v>
      </c>
      <c r="D354" s="23">
        <v>0</v>
      </c>
      <c r="E354" s="23">
        <v>0</v>
      </c>
      <c r="F354" s="23">
        <v>0</v>
      </c>
      <c r="G354" s="23">
        <v>0</v>
      </c>
      <c r="H354" s="23">
        <v>0</v>
      </c>
      <c r="I354" s="23">
        <v>1</v>
      </c>
      <c r="J354" s="23">
        <v>0</v>
      </c>
      <c r="K354" s="23">
        <v>2</v>
      </c>
      <c r="L354" s="23">
        <v>0</v>
      </c>
      <c r="M354" s="23">
        <v>0</v>
      </c>
      <c r="N354" s="23">
        <f t="shared" si="6"/>
        <v>0.3</v>
      </c>
      <c r="O354" s="23" t="b">
        <v>0</v>
      </c>
      <c r="P354" s="21" t="s">
        <v>19</v>
      </c>
      <c r="Q354" s="21" t="s">
        <v>15</v>
      </c>
    </row>
    <row r="355" spans="1:17" ht="16" x14ac:dyDescent="0.2">
      <c r="A355" s="21" t="s">
        <v>377</v>
      </c>
      <c r="B355" s="22">
        <v>0</v>
      </c>
      <c r="C355" s="21" t="s">
        <v>670</v>
      </c>
      <c r="D355" s="23">
        <v>0</v>
      </c>
      <c r="E355" s="23">
        <v>0</v>
      </c>
      <c r="F355" s="23">
        <v>0</v>
      </c>
      <c r="G355" s="23">
        <v>0</v>
      </c>
      <c r="H355" s="23">
        <v>1</v>
      </c>
      <c r="I355" s="23">
        <v>2</v>
      </c>
      <c r="J355" s="23">
        <v>1</v>
      </c>
      <c r="K355" s="23">
        <v>0</v>
      </c>
      <c r="L355" s="23">
        <v>2</v>
      </c>
      <c r="M355" s="23">
        <v>2</v>
      </c>
      <c r="N355" s="23">
        <f t="shared" si="6"/>
        <v>0.8</v>
      </c>
      <c r="O355" s="23" t="b">
        <v>0</v>
      </c>
      <c r="P355" s="21" t="s">
        <v>14</v>
      </c>
      <c r="Q355" s="21" t="s">
        <v>15</v>
      </c>
    </row>
    <row r="356" spans="1:17" ht="16" x14ac:dyDescent="0.2">
      <c r="A356" s="21" t="s">
        <v>378</v>
      </c>
      <c r="B356" s="22">
        <v>0</v>
      </c>
      <c r="C356" s="21" t="s">
        <v>670</v>
      </c>
      <c r="D356" s="23">
        <v>0</v>
      </c>
      <c r="E356" s="23">
        <v>4</v>
      </c>
      <c r="F356" s="23">
        <v>3</v>
      </c>
      <c r="G356" s="23">
        <v>3</v>
      </c>
      <c r="H356" s="23">
        <v>3</v>
      </c>
      <c r="I356" s="23">
        <v>2</v>
      </c>
      <c r="J356" s="23">
        <v>1</v>
      </c>
      <c r="K356" s="23">
        <v>2</v>
      </c>
      <c r="L356" s="23">
        <v>2</v>
      </c>
      <c r="M356" s="23">
        <v>0</v>
      </c>
      <c r="N356" s="23">
        <f t="shared" si="6"/>
        <v>2</v>
      </c>
      <c r="O356" s="23" t="b">
        <v>0</v>
      </c>
      <c r="P356" s="21" t="s">
        <v>457</v>
      </c>
      <c r="Q356" s="21" t="s">
        <v>15</v>
      </c>
    </row>
    <row r="357" spans="1:17" ht="16" x14ac:dyDescent="0.2">
      <c r="A357" s="21" t="s">
        <v>379</v>
      </c>
      <c r="B357" s="22">
        <v>0</v>
      </c>
      <c r="C357" s="21" t="s">
        <v>670</v>
      </c>
      <c r="D357" s="23">
        <v>1</v>
      </c>
      <c r="E357" s="23">
        <v>2</v>
      </c>
      <c r="F357" s="23">
        <v>3</v>
      </c>
      <c r="G357" s="23">
        <v>1</v>
      </c>
      <c r="H357" s="23">
        <v>2</v>
      </c>
      <c r="I357" s="23">
        <v>1</v>
      </c>
      <c r="J357" s="23">
        <v>2</v>
      </c>
      <c r="K357" s="23">
        <v>2</v>
      </c>
      <c r="L357" s="23">
        <v>0</v>
      </c>
      <c r="M357" s="23">
        <v>0</v>
      </c>
      <c r="N357" s="23">
        <f t="shared" si="6"/>
        <v>1.4</v>
      </c>
      <c r="O357" s="23" t="b">
        <v>0</v>
      </c>
      <c r="P357" s="21" t="s">
        <v>17</v>
      </c>
      <c r="Q357" s="21" t="s">
        <v>15</v>
      </c>
    </row>
    <row r="358" spans="1:17" ht="16" x14ac:dyDescent="0.2">
      <c r="A358" s="21" t="s">
        <v>380</v>
      </c>
      <c r="B358" s="22">
        <v>0</v>
      </c>
      <c r="C358" s="21" t="s">
        <v>670</v>
      </c>
      <c r="D358" s="23">
        <v>2</v>
      </c>
      <c r="E358" s="23">
        <v>0</v>
      </c>
      <c r="F358" s="23">
        <v>2</v>
      </c>
      <c r="G358" s="23">
        <v>0</v>
      </c>
      <c r="H358" s="23">
        <v>0</v>
      </c>
      <c r="I358" s="23">
        <v>1</v>
      </c>
      <c r="J358" s="24"/>
      <c r="K358" s="23">
        <v>1</v>
      </c>
      <c r="L358" s="23">
        <v>0</v>
      </c>
      <c r="M358" s="23">
        <v>1</v>
      </c>
      <c r="N358" s="23">
        <f t="shared" si="6"/>
        <v>0.77777777777777779</v>
      </c>
      <c r="O358" s="23" t="b">
        <v>0</v>
      </c>
      <c r="P358" s="21" t="s">
        <v>19</v>
      </c>
      <c r="Q358" s="21" t="s">
        <v>676</v>
      </c>
    </row>
    <row r="359" spans="1:17" ht="16" x14ac:dyDescent="0.2">
      <c r="A359" s="21" t="s">
        <v>381</v>
      </c>
      <c r="B359" s="22">
        <v>0</v>
      </c>
      <c r="C359" s="21" t="s">
        <v>670</v>
      </c>
      <c r="D359" s="23">
        <v>1</v>
      </c>
      <c r="E359" s="23">
        <v>0</v>
      </c>
      <c r="F359" s="23">
        <v>0</v>
      </c>
      <c r="G359" s="23">
        <v>1</v>
      </c>
      <c r="H359" s="23">
        <v>0</v>
      </c>
      <c r="I359" s="23">
        <v>0</v>
      </c>
      <c r="J359" s="23">
        <v>0</v>
      </c>
      <c r="K359" s="23">
        <v>0</v>
      </c>
      <c r="L359" s="23">
        <v>1</v>
      </c>
      <c r="M359" s="23">
        <v>1</v>
      </c>
      <c r="N359" s="23">
        <f t="shared" si="6"/>
        <v>0.4</v>
      </c>
      <c r="O359" s="23" t="b">
        <v>0</v>
      </c>
      <c r="P359" s="21" t="s">
        <v>19</v>
      </c>
      <c r="Q359" s="21" t="s">
        <v>15</v>
      </c>
    </row>
    <row r="360" spans="1:17" ht="16" x14ac:dyDescent="0.2">
      <c r="A360" s="21" t="s">
        <v>382</v>
      </c>
      <c r="B360" s="22">
        <v>0</v>
      </c>
      <c r="C360" s="21" t="s">
        <v>670</v>
      </c>
      <c r="D360" s="23">
        <v>1</v>
      </c>
      <c r="E360" s="23">
        <v>1</v>
      </c>
      <c r="F360" s="23">
        <v>2</v>
      </c>
      <c r="G360" s="23">
        <v>1</v>
      </c>
      <c r="H360" s="23">
        <v>0</v>
      </c>
      <c r="I360" s="23">
        <v>0</v>
      </c>
      <c r="J360" s="23">
        <v>2</v>
      </c>
      <c r="K360" s="23">
        <v>0</v>
      </c>
      <c r="L360" s="23">
        <v>0</v>
      </c>
      <c r="M360" s="23">
        <v>2</v>
      </c>
      <c r="N360" s="23">
        <f t="shared" si="6"/>
        <v>0.9</v>
      </c>
      <c r="O360" s="23" t="b">
        <v>0</v>
      </c>
      <c r="P360" s="21" t="s">
        <v>19</v>
      </c>
      <c r="Q360" s="21" t="s">
        <v>15</v>
      </c>
    </row>
    <row r="361" spans="1:17" ht="16" x14ac:dyDescent="0.2">
      <c r="A361" s="21" t="s">
        <v>383</v>
      </c>
      <c r="B361" s="22">
        <v>0</v>
      </c>
      <c r="C361" s="21" t="s">
        <v>670</v>
      </c>
      <c r="D361" s="23">
        <v>0</v>
      </c>
      <c r="E361" s="23">
        <v>1</v>
      </c>
      <c r="F361" s="24"/>
      <c r="G361" s="23">
        <v>1</v>
      </c>
      <c r="H361" s="23">
        <v>2</v>
      </c>
      <c r="I361" s="23">
        <v>0</v>
      </c>
      <c r="J361" s="23">
        <v>0</v>
      </c>
      <c r="K361" s="23">
        <v>2</v>
      </c>
      <c r="L361" s="23">
        <v>5</v>
      </c>
      <c r="M361" s="23">
        <v>1</v>
      </c>
      <c r="N361" s="23">
        <f t="shared" si="6"/>
        <v>1.3333333333333333</v>
      </c>
      <c r="O361" s="23" t="b">
        <v>0</v>
      </c>
      <c r="P361" s="21" t="s">
        <v>14</v>
      </c>
      <c r="Q361" s="21" t="s">
        <v>689</v>
      </c>
    </row>
    <row r="362" spans="1:17" ht="16" x14ac:dyDescent="0.2">
      <c r="A362" s="21" t="s">
        <v>384</v>
      </c>
      <c r="B362" s="22">
        <v>0</v>
      </c>
      <c r="C362" s="21" t="s">
        <v>670</v>
      </c>
      <c r="D362" s="23">
        <v>0</v>
      </c>
      <c r="E362" s="23">
        <v>5</v>
      </c>
      <c r="F362" s="23">
        <v>2</v>
      </c>
      <c r="G362" s="23">
        <v>0</v>
      </c>
      <c r="H362" s="23">
        <v>2</v>
      </c>
      <c r="I362" s="23">
        <v>0</v>
      </c>
      <c r="J362" s="23">
        <v>1</v>
      </c>
      <c r="K362" s="23">
        <v>1</v>
      </c>
      <c r="L362" s="23">
        <v>1</v>
      </c>
      <c r="M362" s="23">
        <v>0</v>
      </c>
      <c r="N362" s="23">
        <f t="shared" si="6"/>
        <v>1.2</v>
      </c>
      <c r="O362" s="23" t="b">
        <v>0</v>
      </c>
      <c r="P362" s="21" t="s">
        <v>19</v>
      </c>
      <c r="Q362" s="21" t="s">
        <v>15</v>
      </c>
    </row>
    <row r="363" spans="1:17" ht="16" x14ac:dyDescent="0.2">
      <c r="A363" s="21" t="s">
        <v>385</v>
      </c>
      <c r="B363" s="22">
        <v>0</v>
      </c>
      <c r="C363" s="21" t="s">
        <v>670</v>
      </c>
      <c r="D363" s="23">
        <v>4</v>
      </c>
      <c r="E363" s="23">
        <v>5</v>
      </c>
      <c r="F363" s="23">
        <v>1</v>
      </c>
      <c r="G363" s="23">
        <v>3</v>
      </c>
      <c r="H363" s="23">
        <v>2</v>
      </c>
      <c r="I363" s="23">
        <v>5</v>
      </c>
      <c r="J363" s="23">
        <v>2</v>
      </c>
      <c r="K363" s="23">
        <v>6</v>
      </c>
      <c r="L363" s="23">
        <v>0</v>
      </c>
      <c r="M363" s="23">
        <v>4</v>
      </c>
      <c r="N363" s="23">
        <f t="shared" si="6"/>
        <v>3.2</v>
      </c>
      <c r="O363" s="23" t="b">
        <v>0</v>
      </c>
      <c r="P363" s="21" t="s">
        <v>19</v>
      </c>
      <c r="Q363" s="21" t="s">
        <v>15</v>
      </c>
    </row>
    <row r="364" spans="1:17" ht="16" x14ac:dyDescent="0.2">
      <c r="A364" s="21" t="s">
        <v>386</v>
      </c>
      <c r="B364" s="22">
        <v>0</v>
      </c>
      <c r="C364" s="21" t="s">
        <v>670</v>
      </c>
      <c r="D364" s="23">
        <v>18</v>
      </c>
      <c r="E364" s="23">
        <v>6</v>
      </c>
      <c r="F364" s="23">
        <v>5</v>
      </c>
      <c r="G364" s="23">
        <v>5</v>
      </c>
      <c r="H364" s="23">
        <v>11</v>
      </c>
      <c r="I364" s="23">
        <v>7</v>
      </c>
      <c r="J364" s="23">
        <v>8</v>
      </c>
      <c r="K364" s="23">
        <v>7</v>
      </c>
      <c r="L364" s="23">
        <v>12</v>
      </c>
      <c r="M364" s="23">
        <v>13</v>
      </c>
      <c r="N364" s="23">
        <f t="shared" si="6"/>
        <v>9.1999999999999993</v>
      </c>
      <c r="O364" s="23" t="b">
        <v>0</v>
      </c>
      <c r="P364" s="21" t="s">
        <v>19</v>
      </c>
      <c r="Q364" s="21" t="s">
        <v>15</v>
      </c>
    </row>
    <row r="365" spans="1:17" ht="16" x14ac:dyDescent="0.2">
      <c r="A365" s="21" t="s">
        <v>387</v>
      </c>
      <c r="B365" s="22">
        <v>0</v>
      </c>
      <c r="C365" s="21" t="s">
        <v>670</v>
      </c>
      <c r="D365" s="23">
        <v>7</v>
      </c>
      <c r="E365" s="23">
        <v>7</v>
      </c>
      <c r="F365" s="23">
        <v>7</v>
      </c>
      <c r="G365" s="23">
        <v>13</v>
      </c>
      <c r="H365" s="23">
        <v>9</v>
      </c>
      <c r="I365" s="23">
        <v>13</v>
      </c>
      <c r="J365" s="23">
        <v>14</v>
      </c>
      <c r="K365" s="23">
        <v>10</v>
      </c>
      <c r="L365" s="23">
        <v>11</v>
      </c>
      <c r="M365" s="23">
        <v>7</v>
      </c>
      <c r="N365" s="23">
        <f t="shared" si="6"/>
        <v>9.8000000000000007</v>
      </c>
      <c r="O365" s="23" t="b">
        <v>0</v>
      </c>
      <c r="P365" s="21" t="s">
        <v>19</v>
      </c>
      <c r="Q365" s="21" t="s">
        <v>15</v>
      </c>
    </row>
    <row r="366" spans="1:17" ht="16" x14ac:dyDescent="0.2">
      <c r="A366" s="21" t="s">
        <v>388</v>
      </c>
      <c r="B366" s="22">
        <v>0</v>
      </c>
      <c r="C366" s="21" t="s">
        <v>670</v>
      </c>
      <c r="D366" s="23">
        <v>7</v>
      </c>
      <c r="E366" s="23">
        <v>6</v>
      </c>
      <c r="F366" s="23">
        <v>3</v>
      </c>
      <c r="G366" s="23">
        <v>2</v>
      </c>
      <c r="H366" s="23">
        <v>5</v>
      </c>
      <c r="I366" s="23">
        <v>8</v>
      </c>
      <c r="J366" s="23">
        <v>8</v>
      </c>
      <c r="K366" s="23">
        <v>5</v>
      </c>
      <c r="L366" s="23">
        <v>6</v>
      </c>
      <c r="M366" s="23">
        <v>1</v>
      </c>
      <c r="N366" s="23">
        <f t="shared" si="6"/>
        <v>5.0999999999999996</v>
      </c>
      <c r="O366" s="23" t="b">
        <v>0</v>
      </c>
      <c r="P366" s="21" t="s">
        <v>19</v>
      </c>
      <c r="Q366" s="21" t="s">
        <v>15</v>
      </c>
    </row>
    <row r="367" spans="1:17" ht="16" x14ac:dyDescent="0.2">
      <c r="A367" s="21" t="s">
        <v>389</v>
      </c>
      <c r="B367" s="22">
        <v>0</v>
      </c>
      <c r="C367" s="21" t="s">
        <v>670</v>
      </c>
      <c r="D367" s="23">
        <v>1</v>
      </c>
      <c r="E367" s="23">
        <v>4</v>
      </c>
      <c r="F367" s="23">
        <v>2</v>
      </c>
      <c r="G367" s="23">
        <v>3</v>
      </c>
      <c r="H367" s="23">
        <v>1</v>
      </c>
      <c r="I367" s="23">
        <v>2</v>
      </c>
      <c r="J367" s="23">
        <v>2</v>
      </c>
      <c r="K367" s="23">
        <v>0</v>
      </c>
      <c r="L367" s="23">
        <v>5</v>
      </c>
      <c r="M367" s="23">
        <v>1</v>
      </c>
      <c r="N367" s="23">
        <f t="shared" si="6"/>
        <v>2.1</v>
      </c>
      <c r="O367" s="23" t="b">
        <v>0</v>
      </c>
      <c r="P367" s="21" t="s">
        <v>14</v>
      </c>
      <c r="Q367" s="21" t="s">
        <v>15</v>
      </c>
    </row>
    <row r="368" spans="1:17" ht="16" x14ac:dyDescent="0.2">
      <c r="A368" s="21" t="s">
        <v>390</v>
      </c>
      <c r="B368" s="22">
        <v>0</v>
      </c>
      <c r="C368" s="21" t="s">
        <v>670</v>
      </c>
      <c r="D368" s="23">
        <v>1</v>
      </c>
      <c r="E368" s="23">
        <v>1</v>
      </c>
      <c r="F368" s="23">
        <v>0</v>
      </c>
      <c r="G368" s="23">
        <v>0</v>
      </c>
      <c r="H368" s="23">
        <v>2</v>
      </c>
      <c r="I368" s="23">
        <v>5</v>
      </c>
      <c r="J368" s="23">
        <v>4</v>
      </c>
      <c r="K368" s="23">
        <v>2</v>
      </c>
      <c r="L368" s="23">
        <v>1</v>
      </c>
      <c r="M368" s="23">
        <v>3</v>
      </c>
      <c r="N368" s="23">
        <f t="shared" si="6"/>
        <v>1.9</v>
      </c>
      <c r="O368" s="23" t="b">
        <v>0</v>
      </c>
      <c r="P368" s="21" t="s">
        <v>19</v>
      </c>
      <c r="Q368" s="21" t="s">
        <v>15</v>
      </c>
    </row>
    <row r="369" spans="1:17" ht="16" x14ac:dyDescent="0.2">
      <c r="A369" s="21" t="s">
        <v>391</v>
      </c>
      <c r="B369" s="22">
        <v>0</v>
      </c>
      <c r="C369" s="21" t="s">
        <v>670</v>
      </c>
      <c r="D369" s="23">
        <v>3</v>
      </c>
      <c r="E369" s="23">
        <v>6</v>
      </c>
      <c r="F369" s="23">
        <v>1</v>
      </c>
      <c r="G369" s="23">
        <v>2</v>
      </c>
      <c r="H369" s="23">
        <v>6</v>
      </c>
      <c r="I369" s="23">
        <v>1</v>
      </c>
      <c r="J369" s="23">
        <v>2</v>
      </c>
      <c r="K369" s="23">
        <v>2</v>
      </c>
      <c r="L369" s="23">
        <v>1</v>
      </c>
      <c r="M369" s="23">
        <v>3</v>
      </c>
      <c r="N369" s="23">
        <f t="shared" si="6"/>
        <v>2.7</v>
      </c>
      <c r="O369" s="23" t="b">
        <v>0</v>
      </c>
      <c r="P369" s="21" t="s">
        <v>19</v>
      </c>
      <c r="Q369" s="21" t="s">
        <v>15</v>
      </c>
    </row>
    <row r="370" spans="1:17" ht="16" x14ac:dyDescent="0.2">
      <c r="A370" s="21" t="s">
        <v>392</v>
      </c>
      <c r="B370" s="22">
        <v>0</v>
      </c>
      <c r="C370" s="21" t="s">
        <v>670</v>
      </c>
      <c r="D370" s="23">
        <v>5</v>
      </c>
      <c r="E370" s="23">
        <v>4</v>
      </c>
      <c r="F370" s="23">
        <v>7</v>
      </c>
      <c r="G370" s="23">
        <v>8</v>
      </c>
      <c r="H370" s="23">
        <v>8</v>
      </c>
      <c r="I370" s="23">
        <v>7</v>
      </c>
      <c r="J370" s="23">
        <v>0</v>
      </c>
      <c r="K370" s="23">
        <v>2</v>
      </c>
      <c r="L370" s="23">
        <v>5</v>
      </c>
      <c r="M370" s="23">
        <v>6</v>
      </c>
      <c r="N370" s="23">
        <f t="shared" si="6"/>
        <v>5.2</v>
      </c>
      <c r="O370" s="23" t="b">
        <v>0</v>
      </c>
      <c r="P370" s="21" t="s">
        <v>19</v>
      </c>
      <c r="Q370" s="21" t="s">
        <v>15</v>
      </c>
    </row>
    <row r="371" spans="1:17" ht="16" x14ac:dyDescent="0.2">
      <c r="A371" s="21" t="s">
        <v>393</v>
      </c>
      <c r="B371" s="22">
        <v>0</v>
      </c>
      <c r="C371" s="21" t="s">
        <v>670</v>
      </c>
      <c r="D371" s="23">
        <v>0</v>
      </c>
      <c r="E371" s="23">
        <v>3</v>
      </c>
      <c r="F371" s="23">
        <v>1</v>
      </c>
      <c r="G371" s="23">
        <v>0</v>
      </c>
      <c r="H371" s="23">
        <v>1</v>
      </c>
      <c r="I371" s="23">
        <v>0</v>
      </c>
      <c r="J371" s="23">
        <v>1</v>
      </c>
      <c r="K371" s="23">
        <v>2</v>
      </c>
      <c r="L371" s="23">
        <v>3</v>
      </c>
      <c r="M371" s="23">
        <v>1</v>
      </c>
      <c r="N371" s="23">
        <f t="shared" si="6"/>
        <v>1.2</v>
      </c>
      <c r="O371" s="23" t="b">
        <v>0</v>
      </c>
      <c r="P371" s="21" t="s">
        <v>19</v>
      </c>
      <c r="Q371" s="21" t="s">
        <v>15</v>
      </c>
    </row>
    <row r="372" spans="1:17" ht="16" x14ac:dyDescent="0.2">
      <c r="A372" s="21" t="s">
        <v>394</v>
      </c>
      <c r="B372" s="22">
        <v>0</v>
      </c>
      <c r="C372" s="21" t="s">
        <v>670</v>
      </c>
      <c r="D372" s="23">
        <v>0</v>
      </c>
      <c r="E372" s="23">
        <v>1</v>
      </c>
      <c r="F372" s="23">
        <v>0</v>
      </c>
      <c r="G372" s="23">
        <v>1</v>
      </c>
      <c r="H372" s="23">
        <v>0</v>
      </c>
      <c r="I372" s="23">
        <v>0</v>
      </c>
      <c r="J372" s="23">
        <v>0</v>
      </c>
      <c r="K372" s="23">
        <v>0</v>
      </c>
      <c r="L372" s="23">
        <v>5</v>
      </c>
      <c r="M372" s="23">
        <v>2</v>
      </c>
      <c r="N372" s="23">
        <f t="shared" si="6"/>
        <v>0.9</v>
      </c>
      <c r="O372" s="23" t="b">
        <v>0</v>
      </c>
      <c r="P372" s="21" t="s">
        <v>19</v>
      </c>
      <c r="Q372" s="21" t="s">
        <v>15</v>
      </c>
    </row>
    <row r="373" spans="1:17" ht="16" x14ac:dyDescent="0.2">
      <c r="A373" s="21" t="s">
        <v>395</v>
      </c>
      <c r="B373" s="22">
        <v>0</v>
      </c>
      <c r="C373" s="21" t="s">
        <v>670</v>
      </c>
      <c r="D373" s="23">
        <v>1</v>
      </c>
      <c r="E373" s="23">
        <v>0</v>
      </c>
      <c r="F373" s="23">
        <v>1</v>
      </c>
      <c r="G373" s="23">
        <v>0</v>
      </c>
      <c r="H373" s="23">
        <v>1</v>
      </c>
      <c r="I373" s="23">
        <v>0</v>
      </c>
      <c r="J373" s="23">
        <v>2</v>
      </c>
      <c r="K373" s="23">
        <v>0</v>
      </c>
      <c r="L373" s="23">
        <v>0</v>
      </c>
      <c r="M373" s="23">
        <v>0</v>
      </c>
      <c r="N373" s="23">
        <f t="shared" si="6"/>
        <v>0.5</v>
      </c>
      <c r="O373" s="23" t="b">
        <v>0</v>
      </c>
      <c r="P373" s="21" t="s">
        <v>14</v>
      </c>
      <c r="Q373" s="21" t="s">
        <v>15</v>
      </c>
    </row>
    <row r="374" spans="1:17" ht="16" x14ac:dyDescent="0.2">
      <c r="A374" s="21" t="s">
        <v>396</v>
      </c>
      <c r="B374" s="22">
        <v>0</v>
      </c>
      <c r="C374" s="21" t="s">
        <v>670</v>
      </c>
      <c r="D374" s="23">
        <v>3</v>
      </c>
      <c r="E374" s="23">
        <v>2</v>
      </c>
      <c r="F374" s="23">
        <v>2</v>
      </c>
      <c r="G374" s="23">
        <v>4</v>
      </c>
      <c r="H374" s="23">
        <v>2</v>
      </c>
      <c r="I374" s="23">
        <v>7</v>
      </c>
      <c r="J374" s="23">
        <v>4</v>
      </c>
      <c r="K374" s="23">
        <v>2</v>
      </c>
      <c r="L374" s="23">
        <v>6</v>
      </c>
      <c r="M374" s="23">
        <v>2</v>
      </c>
      <c r="N374" s="23">
        <f t="shared" si="6"/>
        <v>3.4</v>
      </c>
      <c r="O374" s="23" t="b">
        <v>0</v>
      </c>
      <c r="P374" s="21" t="s">
        <v>19</v>
      </c>
      <c r="Q374" s="21" t="s">
        <v>15</v>
      </c>
    </row>
    <row r="375" spans="1:17" ht="16" x14ac:dyDescent="0.2">
      <c r="A375" s="21" t="s">
        <v>397</v>
      </c>
      <c r="B375" s="22">
        <v>0</v>
      </c>
      <c r="C375" s="21" t="s">
        <v>670</v>
      </c>
      <c r="D375" s="23">
        <v>3</v>
      </c>
      <c r="E375" s="23">
        <v>1</v>
      </c>
      <c r="F375" s="23">
        <v>0</v>
      </c>
      <c r="G375" s="23">
        <v>2</v>
      </c>
      <c r="H375" s="23">
        <v>1</v>
      </c>
      <c r="I375" s="23">
        <v>1</v>
      </c>
      <c r="J375" s="23">
        <v>2</v>
      </c>
      <c r="K375" s="23">
        <v>3</v>
      </c>
      <c r="L375" s="23">
        <v>1</v>
      </c>
      <c r="M375" s="23">
        <v>4</v>
      </c>
      <c r="N375" s="23">
        <f t="shared" si="6"/>
        <v>1.8</v>
      </c>
      <c r="O375" s="23" t="b">
        <v>0</v>
      </c>
      <c r="P375" s="21" t="s">
        <v>19</v>
      </c>
      <c r="Q375" s="21" t="s">
        <v>15</v>
      </c>
    </row>
    <row r="376" spans="1:17" ht="16" x14ac:dyDescent="0.2">
      <c r="A376" s="21" t="s">
        <v>398</v>
      </c>
      <c r="B376" s="22">
        <v>0</v>
      </c>
      <c r="C376" s="21" t="s">
        <v>670</v>
      </c>
      <c r="D376" s="23">
        <v>5</v>
      </c>
      <c r="E376" s="23">
        <v>11</v>
      </c>
      <c r="F376" s="23">
        <v>7</v>
      </c>
      <c r="G376" s="23">
        <v>6</v>
      </c>
      <c r="H376" s="23">
        <v>3</v>
      </c>
      <c r="I376" s="23">
        <v>6</v>
      </c>
      <c r="J376" s="23">
        <v>7</v>
      </c>
      <c r="K376" s="23">
        <v>3</v>
      </c>
      <c r="L376" s="23">
        <v>4</v>
      </c>
      <c r="M376" s="23">
        <v>5</v>
      </c>
      <c r="N376" s="23">
        <f t="shared" si="6"/>
        <v>5.7</v>
      </c>
      <c r="O376" s="23" t="b">
        <v>0</v>
      </c>
      <c r="P376" s="21" t="s">
        <v>19</v>
      </c>
      <c r="Q376" s="21" t="s">
        <v>15</v>
      </c>
    </row>
    <row r="377" spans="1:17" ht="16" x14ac:dyDescent="0.2">
      <c r="A377" s="21" t="s">
        <v>399</v>
      </c>
      <c r="B377" s="22">
        <v>0</v>
      </c>
      <c r="C377" s="21" t="s">
        <v>670</v>
      </c>
      <c r="D377" s="23">
        <v>3</v>
      </c>
      <c r="E377" s="23">
        <v>2</v>
      </c>
      <c r="F377" s="23">
        <v>4</v>
      </c>
      <c r="G377" s="23">
        <v>3</v>
      </c>
      <c r="H377" s="23">
        <v>2</v>
      </c>
      <c r="I377" s="23">
        <v>2</v>
      </c>
      <c r="J377" s="23">
        <v>5</v>
      </c>
      <c r="K377" s="23">
        <v>2</v>
      </c>
      <c r="L377" s="23">
        <v>6</v>
      </c>
      <c r="M377" s="23">
        <v>2</v>
      </c>
      <c r="N377" s="23">
        <f t="shared" si="6"/>
        <v>3.1</v>
      </c>
      <c r="O377" s="23" t="b">
        <v>0</v>
      </c>
      <c r="P377" s="21" t="s">
        <v>19</v>
      </c>
      <c r="Q377" s="21" t="s">
        <v>15</v>
      </c>
    </row>
    <row r="378" spans="1:17" ht="16" x14ac:dyDescent="0.2">
      <c r="A378" s="21" t="s">
        <v>400</v>
      </c>
      <c r="B378" s="22">
        <v>0</v>
      </c>
      <c r="C378" s="21" t="s">
        <v>670</v>
      </c>
      <c r="D378" s="23">
        <v>0</v>
      </c>
      <c r="E378" s="23">
        <v>2</v>
      </c>
      <c r="F378" s="23">
        <v>0</v>
      </c>
      <c r="G378" s="23">
        <v>2</v>
      </c>
      <c r="H378" s="23">
        <v>3</v>
      </c>
      <c r="I378" s="23">
        <v>1</v>
      </c>
      <c r="J378" s="23">
        <v>2</v>
      </c>
      <c r="K378" s="23">
        <v>1</v>
      </c>
      <c r="L378" s="23">
        <v>2</v>
      </c>
      <c r="M378" s="23">
        <v>0</v>
      </c>
      <c r="N378" s="23">
        <f t="shared" si="6"/>
        <v>1.3</v>
      </c>
      <c r="O378" s="23" t="b">
        <v>0</v>
      </c>
      <c r="P378" s="21" t="s">
        <v>19</v>
      </c>
      <c r="Q378" s="21" t="s">
        <v>15</v>
      </c>
    </row>
    <row r="379" spans="1:17" ht="16" x14ac:dyDescent="0.2">
      <c r="A379" s="21" t="s">
        <v>401</v>
      </c>
      <c r="B379" s="22">
        <v>0</v>
      </c>
      <c r="C379" s="21" t="s">
        <v>670</v>
      </c>
      <c r="D379" s="23">
        <v>0</v>
      </c>
      <c r="E379" s="23">
        <v>0</v>
      </c>
      <c r="F379" s="23">
        <v>0</v>
      </c>
      <c r="G379" s="23">
        <v>1</v>
      </c>
      <c r="H379" s="23">
        <v>0</v>
      </c>
      <c r="I379" s="23">
        <v>0</v>
      </c>
      <c r="J379" s="23">
        <v>1</v>
      </c>
      <c r="K379" s="23">
        <v>0</v>
      </c>
      <c r="L379" s="23">
        <v>1</v>
      </c>
      <c r="M379" s="23">
        <v>0</v>
      </c>
      <c r="N379" s="23">
        <f t="shared" si="6"/>
        <v>0.3</v>
      </c>
      <c r="O379" s="23" t="b">
        <v>0</v>
      </c>
      <c r="P379" s="21" t="s">
        <v>14</v>
      </c>
      <c r="Q379" s="21" t="s">
        <v>15</v>
      </c>
    </row>
    <row r="380" spans="1:17" ht="16" x14ac:dyDescent="0.2">
      <c r="A380" s="21" t="s">
        <v>402</v>
      </c>
      <c r="B380" s="22">
        <v>0</v>
      </c>
      <c r="C380" s="21" t="s">
        <v>670</v>
      </c>
      <c r="D380" s="23">
        <v>2</v>
      </c>
      <c r="E380" s="23">
        <v>1</v>
      </c>
      <c r="F380" s="23">
        <v>1</v>
      </c>
      <c r="G380" s="23">
        <v>3</v>
      </c>
      <c r="H380" s="23">
        <v>0</v>
      </c>
      <c r="I380" s="23">
        <v>2</v>
      </c>
      <c r="J380" s="23">
        <v>1</v>
      </c>
      <c r="K380" s="23">
        <v>2</v>
      </c>
      <c r="L380" s="23">
        <v>2</v>
      </c>
      <c r="M380" s="23">
        <v>2</v>
      </c>
      <c r="N380" s="23">
        <f t="shared" si="6"/>
        <v>1.6</v>
      </c>
      <c r="O380" s="23" t="b">
        <v>0</v>
      </c>
      <c r="P380" s="21" t="s">
        <v>457</v>
      </c>
      <c r="Q380" s="21" t="s">
        <v>15</v>
      </c>
    </row>
    <row r="381" spans="1:17" ht="16" x14ac:dyDescent="0.2">
      <c r="A381" s="21" t="s">
        <v>403</v>
      </c>
      <c r="B381" s="22">
        <v>0</v>
      </c>
      <c r="C381" s="21" t="s">
        <v>670</v>
      </c>
      <c r="D381" s="23">
        <v>3</v>
      </c>
      <c r="E381" s="23">
        <v>0</v>
      </c>
      <c r="F381" s="23">
        <v>1</v>
      </c>
      <c r="G381" s="23">
        <v>3</v>
      </c>
      <c r="H381" s="23">
        <v>1</v>
      </c>
      <c r="I381" s="23">
        <v>0</v>
      </c>
      <c r="J381" s="23">
        <v>0</v>
      </c>
      <c r="K381" s="23">
        <v>1</v>
      </c>
      <c r="L381" s="23">
        <v>3</v>
      </c>
      <c r="M381" s="23">
        <v>3</v>
      </c>
      <c r="N381" s="23">
        <f t="shared" si="6"/>
        <v>1.5</v>
      </c>
      <c r="O381" s="23" t="b">
        <v>0</v>
      </c>
      <c r="P381" s="21" t="s">
        <v>17</v>
      </c>
      <c r="Q381" s="21" t="s">
        <v>15</v>
      </c>
    </row>
    <row r="382" spans="1:17" ht="16" x14ac:dyDescent="0.2">
      <c r="A382" s="21" t="s">
        <v>404</v>
      </c>
      <c r="B382" s="22">
        <v>0</v>
      </c>
      <c r="C382" s="21" t="s">
        <v>670</v>
      </c>
      <c r="D382" s="23">
        <v>1</v>
      </c>
      <c r="E382" s="23">
        <v>3</v>
      </c>
      <c r="F382" s="23">
        <v>0</v>
      </c>
      <c r="G382" s="23">
        <v>1</v>
      </c>
      <c r="H382" s="23">
        <v>1</v>
      </c>
      <c r="I382" s="23">
        <v>1</v>
      </c>
      <c r="J382" s="23">
        <v>1</v>
      </c>
      <c r="K382" s="23">
        <v>1</v>
      </c>
      <c r="L382" s="23">
        <v>0</v>
      </c>
      <c r="M382" s="23">
        <v>1</v>
      </c>
      <c r="N382" s="23">
        <f t="shared" si="6"/>
        <v>1</v>
      </c>
      <c r="O382" s="23" t="b">
        <v>0</v>
      </c>
      <c r="P382" s="21" t="s">
        <v>19</v>
      </c>
      <c r="Q382" s="21" t="s">
        <v>15</v>
      </c>
    </row>
    <row r="383" spans="1:17" ht="16" x14ac:dyDescent="0.2">
      <c r="A383" s="21" t="s">
        <v>405</v>
      </c>
      <c r="B383" s="22">
        <v>0</v>
      </c>
      <c r="C383" s="21" t="s">
        <v>670</v>
      </c>
      <c r="D383" s="23">
        <v>7</v>
      </c>
      <c r="E383" s="23">
        <v>4</v>
      </c>
      <c r="F383" s="23">
        <v>6</v>
      </c>
      <c r="G383" s="23">
        <v>4</v>
      </c>
      <c r="H383" s="23">
        <v>6</v>
      </c>
      <c r="I383" s="23">
        <v>3</v>
      </c>
      <c r="J383" s="23">
        <v>1</v>
      </c>
      <c r="K383" s="23">
        <v>5</v>
      </c>
      <c r="L383" s="23">
        <v>3</v>
      </c>
      <c r="M383" s="23">
        <v>5</v>
      </c>
      <c r="N383" s="23">
        <f t="shared" si="6"/>
        <v>4.4000000000000004</v>
      </c>
      <c r="O383" s="23" t="b">
        <v>0</v>
      </c>
      <c r="P383" s="21" t="s">
        <v>19</v>
      </c>
      <c r="Q383" s="21" t="s">
        <v>15</v>
      </c>
    </row>
    <row r="384" spans="1:17" ht="16" x14ac:dyDescent="0.2">
      <c r="A384" s="21" t="s">
        <v>406</v>
      </c>
      <c r="B384" s="22">
        <v>0</v>
      </c>
      <c r="C384" s="21" t="s">
        <v>670</v>
      </c>
      <c r="D384" s="23">
        <v>18</v>
      </c>
      <c r="E384" s="23">
        <v>13</v>
      </c>
      <c r="F384" s="23">
        <v>12</v>
      </c>
      <c r="G384" s="23">
        <v>15</v>
      </c>
      <c r="H384" s="23">
        <v>17</v>
      </c>
      <c r="I384" s="23">
        <v>13</v>
      </c>
      <c r="J384" s="23">
        <v>12</v>
      </c>
      <c r="K384" s="23">
        <v>13</v>
      </c>
      <c r="L384" s="23">
        <v>10</v>
      </c>
      <c r="M384" s="23">
        <v>16</v>
      </c>
      <c r="N384" s="23">
        <f t="shared" si="6"/>
        <v>13.9</v>
      </c>
      <c r="O384" s="23" t="b">
        <v>0</v>
      </c>
      <c r="P384" s="21" t="s">
        <v>19</v>
      </c>
      <c r="Q384" s="21" t="s">
        <v>15</v>
      </c>
    </row>
    <row r="385" spans="1:17" ht="16" x14ac:dyDescent="0.2">
      <c r="A385" s="21" t="s">
        <v>407</v>
      </c>
      <c r="B385" s="22">
        <v>0</v>
      </c>
      <c r="C385" s="21" t="s">
        <v>670</v>
      </c>
      <c r="D385" s="23">
        <v>8</v>
      </c>
      <c r="E385" s="23">
        <v>7</v>
      </c>
      <c r="F385" s="23">
        <v>5</v>
      </c>
      <c r="G385" s="23">
        <v>2</v>
      </c>
      <c r="H385" s="23">
        <v>3</v>
      </c>
      <c r="I385" s="23">
        <v>4</v>
      </c>
      <c r="J385" s="23">
        <v>2</v>
      </c>
      <c r="K385" s="23">
        <v>5</v>
      </c>
      <c r="L385" s="23">
        <v>1</v>
      </c>
      <c r="M385" s="23">
        <v>8</v>
      </c>
      <c r="N385" s="23">
        <f t="shared" si="6"/>
        <v>4.5</v>
      </c>
      <c r="O385" s="23" t="b">
        <v>0</v>
      </c>
      <c r="P385" s="21" t="s">
        <v>14</v>
      </c>
      <c r="Q385" s="21" t="s">
        <v>15</v>
      </c>
    </row>
    <row r="386" spans="1:17" ht="16" x14ac:dyDescent="0.2">
      <c r="A386" s="21" t="s">
        <v>408</v>
      </c>
      <c r="B386" s="22">
        <v>0</v>
      </c>
      <c r="C386" s="21" t="s">
        <v>670</v>
      </c>
      <c r="D386" s="23">
        <v>2</v>
      </c>
      <c r="E386" s="23">
        <v>2</v>
      </c>
      <c r="F386" s="23">
        <v>3</v>
      </c>
      <c r="G386" s="23">
        <v>2</v>
      </c>
      <c r="H386" s="23">
        <v>4</v>
      </c>
      <c r="I386" s="23">
        <v>5</v>
      </c>
      <c r="J386" s="23">
        <v>2</v>
      </c>
      <c r="K386" s="23">
        <v>4</v>
      </c>
      <c r="L386" s="23">
        <v>1</v>
      </c>
      <c r="M386" s="23">
        <v>5</v>
      </c>
      <c r="N386" s="23">
        <f t="shared" si="6"/>
        <v>3</v>
      </c>
      <c r="O386" s="23" t="b">
        <v>0</v>
      </c>
      <c r="P386" s="21" t="s">
        <v>457</v>
      </c>
      <c r="Q386" s="21" t="s">
        <v>15</v>
      </c>
    </row>
    <row r="387" spans="1:17" ht="16" x14ac:dyDescent="0.2">
      <c r="A387" s="21" t="s">
        <v>409</v>
      </c>
      <c r="B387" s="22">
        <v>0</v>
      </c>
      <c r="C387" s="21" t="s">
        <v>670</v>
      </c>
      <c r="D387" s="23">
        <v>0</v>
      </c>
      <c r="E387" s="23">
        <v>0</v>
      </c>
      <c r="F387" s="23">
        <v>1</v>
      </c>
      <c r="G387" s="23">
        <v>2</v>
      </c>
      <c r="H387" s="23">
        <v>1</v>
      </c>
      <c r="I387" s="23">
        <v>1</v>
      </c>
      <c r="J387" s="23">
        <v>0</v>
      </c>
      <c r="K387" s="23">
        <v>0</v>
      </c>
      <c r="L387" s="23">
        <v>0</v>
      </c>
      <c r="M387" s="23">
        <v>1</v>
      </c>
      <c r="N387" s="23">
        <f t="shared" si="6"/>
        <v>0.6</v>
      </c>
      <c r="O387" s="23" t="b">
        <v>0</v>
      </c>
      <c r="P387" s="21" t="s">
        <v>17</v>
      </c>
      <c r="Q387" s="21" t="s">
        <v>15</v>
      </c>
    </row>
    <row r="388" spans="1:17" ht="16" x14ac:dyDescent="0.2">
      <c r="A388" s="21" t="s">
        <v>410</v>
      </c>
      <c r="B388" s="22">
        <v>0</v>
      </c>
      <c r="C388" s="21" t="s">
        <v>670</v>
      </c>
      <c r="D388" s="23">
        <v>1</v>
      </c>
      <c r="E388" s="23">
        <v>1</v>
      </c>
      <c r="F388" s="23">
        <v>6</v>
      </c>
      <c r="G388" s="23">
        <v>0</v>
      </c>
      <c r="H388" s="23">
        <v>3</v>
      </c>
      <c r="I388" s="23">
        <v>2</v>
      </c>
      <c r="J388" s="23">
        <v>2</v>
      </c>
      <c r="K388" s="23">
        <v>4</v>
      </c>
      <c r="L388" s="23">
        <v>6</v>
      </c>
      <c r="M388" s="23">
        <v>1</v>
      </c>
      <c r="N388" s="23">
        <f t="shared" si="6"/>
        <v>2.6</v>
      </c>
      <c r="O388" s="23" t="b">
        <v>0</v>
      </c>
      <c r="P388" s="21" t="s">
        <v>19</v>
      </c>
      <c r="Q388" s="21" t="s">
        <v>15</v>
      </c>
    </row>
    <row r="389" spans="1:17" ht="16" x14ac:dyDescent="0.2">
      <c r="A389" s="21" t="s">
        <v>411</v>
      </c>
      <c r="B389" s="22">
        <v>0</v>
      </c>
      <c r="C389" s="21" t="s">
        <v>670</v>
      </c>
      <c r="D389" s="23">
        <v>1</v>
      </c>
      <c r="E389" s="23">
        <v>1</v>
      </c>
      <c r="F389" s="23">
        <v>6</v>
      </c>
      <c r="G389" s="23">
        <v>7</v>
      </c>
      <c r="H389" s="23">
        <v>11</v>
      </c>
      <c r="I389" s="23">
        <v>3</v>
      </c>
      <c r="J389" s="23">
        <v>4</v>
      </c>
      <c r="K389" s="23">
        <v>0</v>
      </c>
      <c r="L389" s="23">
        <v>1</v>
      </c>
      <c r="M389" s="23">
        <v>4</v>
      </c>
      <c r="N389" s="23">
        <f t="shared" si="6"/>
        <v>3.8</v>
      </c>
      <c r="O389" s="23" t="b">
        <v>0</v>
      </c>
      <c r="P389" s="21" t="s">
        <v>19</v>
      </c>
      <c r="Q389" s="21" t="s">
        <v>15</v>
      </c>
    </row>
    <row r="390" spans="1:17" ht="16" x14ac:dyDescent="0.2">
      <c r="A390" s="21" t="s">
        <v>412</v>
      </c>
      <c r="B390" s="24"/>
      <c r="C390" s="21" t="s">
        <v>670</v>
      </c>
      <c r="D390" s="24"/>
      <c r="E390" s="24"/>
      <c r="F390" s="24"/>
      <c r="G390" s="24"/>
      <c r="H390" s="24"/>
      <c r="I390" s="24"/>
      <c r="J390" s="24"/>
      <c r="K390" s="24"/>
      <c r="L390" s="24"/>
      <c r="M390" s="24"/>
      <c r="N390" s="23"/>
      <c r="O390" s="23" t="b">
        <v>0</v>
      </c>
      <c r="P390" s="21" t="s">
        <v>15</v>
      </c>
      <c r="Q390" s="21" t="s">
        <v>81</v>
      </c>
    </row>
    <row r="391" spans="1:17" ht="16" x14ac:dyDescent="0.2">
      <c r="A391" s="21" t="s">
        <v>413</v>
      </c>
      <c r="B391" s="22">
        <v>0</v>
      </c>
      <c r="C391" s="21" t="s">
        <v>670</v>
      </c>
      <c r="D391" s="23">
        <v>0</v>
      </c>
      <c r="E391" s="24"/>
      <c r="F391" s="23">
        <v>1</v>
      </c>
      <c r="G391" s="23">
        <v>1</v>
      </c>
      <c r="H391" s="23">
        <v>0</v>
      </c>
      <c r="I391" s="23">
        <v>0</v>
      </c>
      <c r="J391" s="23">
        <v>0</v>
      </c>
      <c r="K391" s="23">
        <v>0</v>
      </c>
      <c r="L391" s="23">
        <v>1</v>
      </c>
      <c r="M391" s="23">
        <v>0</v>
      </c>
      <c r="N391" s="23">
        <f>AVERAGE(D391:M391)</f>
        <v>0.33333333333333331</v>
      </c>
      <c r="O391" s="23" t="b">
        <v>0</v>
      </c>
      <c r="P391" s="21" t="s">
        <v>14</v>
      </c>
      <c r="Q391" s="21" t="s">
        <v>690</v>
      </c>
    </row>
    <row r="392" spans="1:17" ht="16" x14ac:dyDescent="0.2">
      <c r="A392" s="21" t="s">
        <v>414</v>
      </c>
      <c r="B392" s="22">
        <v>0</v>
      </c>
      <c r="C392" s="21" t="s">
        <v>670</v>
      </c>
      <c r="D392" s="23">
        <v>1</v>
      </c>
      <c r="E392" s="23">
        <v>2</v>
      </c>
      <c r="F392" s="23">
        <v>2</v>
      </c>
      <c r="G392" s="23">
        <v>0</v>
      </c>
      <c r="H392" s="23">
        <v>2</v>
      </c>
      <c r="I392" s="23">
        <v>1</v>
      </c>
      <c r="J392" s="23">
        <v>0</v>
      </c>
      <c r="K392" s="23">
        <v>3</v>
      </c>
      <c r="L392" s="23">
        <v>0</v>
      </c>
      <c r="M392" s="23">
        <v>1</v>
      </c>
      <c r="N392" s="23">
        <f>AVERAGE(D392:M392)</f>
        <v>1.2</v>
      </c>
      <c r="O392" s="23" t="b">
        <v>0</v>
      </c>
      <c r="P392" s="21" t="s">
        <v>457</v>
      </c>
      <c r="Q392" s="21" t="s">
        <v>15</v>
      </c>
    </row>
    <row r="393" spans="1:17" ht="16" x14ac:dyDescent="0.2">
      <c r="A393" s="21" t="s">
        <v>415</v>
      </c>
      <c r="B393" s="22">
        <v>0</v>
      </c>
      <c r="C393" s="21" t="s">
        <v>670</v>
      </c>
      <c r="D393" s="23">
        <v>1</v>
      </c>
      <c r="E393" s="23">
        <v>1</v>
      </c>
      <c r="F393" s="23">
        <v>1</v>
      </c>
      <c r="G393" s="23">
        <v>0</v>
      </c>
      <c r="H393" s="23">
        <v>1</v>
      </c>
      <c r="I393" s="23">
        <v>5</v>
      </c>
      <c r="J393" s="23">
        <v>5</v>
      </c>
      <c r="K393" s="23">
        <v>6</v>
      </c>
      <c r="L393" s="23">
        <v>2</v>
      </c>
      <c r="M393" s="23">
        <v>4</v>
      </c>
      <c r="N393" s="23">
        <f>AVERAGE(D393:M393)</f>
        <v>2.6</v>
      </c>
      <c r="O393" s="23" t="b">
        <v>0</v>
      </c>
      <c r="P393" s="21" t="s">
        <v>17</v>
      </c>
      <c r="Q393" s="21" t="s">
        <v>15</v>
      </c>
    </row>
    <row r="394" spans="1:17" ht="16" x14ac:dyDescent="0.2">
      <c r="A394" s="21" t="s">
        <v>416</v>
      </c>
      <c r="B394" s="22">
        <v>0</v>
      </c>
      <c r="C394" s="21" t="s">
        <v>670</v>
      </c>
      <c r="D394" s="23">
        <v>8</v>
      </c>
      <c r="E394" s="23">
        <v>8</v>
      </c>
      <c r="F394" s="23">
        <v>11</v>
      </c>
      <c r="G394" s="23">
        <v>7</v>
      </c>
      <c r="H394" s="23">
        <v>9</v>
      </c>
      <c r="I394" s="23">
        <v>9</v>
      </c>
      <c r="J394" s="23">
        <v>8</v>
      </c>
      <c r="K394" s="23">
        <v>7</v>
      </c>
      <c r="L394" s="23">
        <v>7</v>
      </c>
      <c r="M394" s="23">
        <v>11</v>
      </c>
      <c r="N394" s="23">
        <f>AVERAGE(D394:M394)</f>
        <v>8.5</v>
      </c>
      <c r="O394" s="23" t="b">
        <v>0</v>
      </c>
      <c r="P394" s="21" t="s">
        <v>19</v>
      </c>
      <c r="Q394" s="21" t="s">
        <v>15</v>
      </c>
    </row>
    <row r="395" spans="1:17" ht="16" x14ac:dyDescent="0.2">
      <c r="A395" s="21" t="s">
        <v>417</v>
      </c>
      <c r="B395" s="22">
        <v>0</v>
      </c>
      <c r="C395" s="21" t="s">
        <v>670</v>
      </c>
      <c r="D395" s="23">
        <v>7</v>
      </c>
      <c r="E395" s="23">
        <v>14</v>
      </c>
      <c r="F395" s="23">
        <v>8</v>
      </c>
      <c r="G395" s="23">
        <v>16</v>
      </c>
      <c r="H395" s="23">
        <v>6</v>
      </c>
      <c r="I395" s="23">
        <v>10</v>
      </c>
      <c r="J395" s="23">
        <v>13</v>
      </c>
      <c r="K395" s="23">
        <v>9</v>
      </c>
      <c r="L395" s="23">
        <v>7</v>
      </c>
      <c r="M395" s="23">
        <v>13</v>
      </c>
      <c r="N395" s="23">
        <f>AVERAGE(D395:M395)</f>
        <v>10.3</v>
      </c>
      <c r="O395" s="23" t="b">
        <v>0</v>
      </c>
      <c r="P395" s="21" t="s">
        <v>19</v>
      </c>
      <c r="Q395" s="21" t="s">
        <v>15</v>
      </c>
    </row>
    <row r="396" spans="1:17" ht="16" x14ac:dyDescent="0.2">
      <c r="A396" s="21" t="s">
        <v>418</v>
      </c>
      <c r="B396" s="24"/>
      <c r="C396" s="21" t="s">
        <v>670</v>
      </c>
      <c r="D396" s="24"/>
      <c r="E396" s="24"/>
      <c r="F396" s="24"/>
      <c r="G396" s="24"/>
      <c r="H396" s="24"/>
      <c r="I396" s="24"/>
      <c r="J396" s="24"/>
      <c r="K396" s="24"/>
      <c r="L396" s="24"/>
      <c r="M396" s="24"/>
      <c r="N396" s="23"/>
      <c r="O396" s="23" t="b">
        <v>0</v>
      </c>
      <c r="P396" s="21" t="s">
        <v>15</v>
      </c>
      <c r="Q396" s="21" t="s">
        <v>81</v>
      </c>
    </row>
    <row r="397" spans="1:17" ht="16" x14ac:dyDescent="0.2">
      <c r="A397" s="21" t="s">
        <v>419</v>
      </c>
      <c r="B397" s="22">
        <v>0</v>
      </c>
      <c r="C397" s="21" t="s">
        <v>670</v>
      </c>
      <c r="D397" s="23">
        <v>5</v>
      </c>
      <c r="E397" s="23">
        <v>6</v>
      </c>
      <c r="F397" s="24"/>
      <c r="G397" s="23">
        <v>9</v>
      </c>
      <c r="H397" s="23">
        <v>11</v>
      </c>
      <c r="I397" s="23">
        <v>10</v>
      </c>
      <c r="J397" s="23">
        <v>5</v>
      </c>
      <c r="K397" s="23">
        <v>8</v>
      </c>
      <c r="L397" s="23">
        <v>6</v>
      </c>
      <c r="M397" s="23">
        <v>9</v>
      </c>
      <c r="N397" s="23">
        <f>AVERAGE(D397:M397)</f>
        <v>7.666666666666667</v>
      </c>
      <c r="O397" s="23" t="b">
        <v>0</v>
      </c>
      <c r="P397" s="21" t="s">
        <v>14</v>
      </c>
      <c r="Q397" s="21" t="s">
        <v>689</v>
      </c>
    </row>
    <row r="398" spans="1:17" ht="16" x14ac:dyDescent="0.2">
      <c r="A398" s="21" t="s">
        <v>420</v>
      </c>
      <c r="B398" s="22">
        <v>0</v>
      </c>
      <c r="C398" s="21" t="s">
        <v>670</v>
      </c>
      <c r="D398" s="23">
        <v>4</v>
      </c>
      <c r="E398" s="23">
        <v>4</v>
      </c>
      <c r="F398" s="23">
        <v>2</v>
      </c>
      <c r="G398" s="23">
        <v>3</v>
      </c>
      <c r="H398" s="23">
        <v>1</v>
      </c>
      <c r="I398" s="23">
        <v>1</v>
      </c>
      <c r="J398" s="23">
        <v>1</v>
      </c>
      <c r="K398" s="23">
        <v>5</v>
      </c>
      <c r="L398" s="23">
        <v>3</v>
      </c>
      <c r="M398" s="23">
        <v>3</v>
      </c>
      <c r="N398" s="23">
        <f>AVERAGE(D398:M398)</f>
        <v>2.7</v>
      </c>
      <c r="O398" s="23" t="b">
        <v>0</v>
      </c>
      <c r="P398" s="21" t="s">
        <v>457</v>
      </c>
      <c r="Q398" s="21" t="s">
        <v>15</v>
      </c>
    </row>
    <row r="399" spans="1:17" ht="16" x14ac:dyDescent="0.2">
      <c r="A399" s="21" t="s">
        <v>421</v>
      </c>
      <c r="B399" s="22">
        <v>0</v>
      </c>
      <c r="C399" s="21" t="s">
        <v>670</v>
      </c>
      <c r="D399" s="23">
        <v>6</v>
      </c>
      <c r="E399" s="23">
        <v>11</v>
      </c>
      <c r="F399" s="23">
        <v>8</v>
      </c>
      <c r="G399" s="23">
        <v>6</v>
      </c>
      <c r="H399" s="23">
        <v>7</v>
      </c>
      <c r="I399" s="23">
        <v>11</v>
      </c>
      <c r="J399" s="23">
        <v>7</v>
      </c>
      <c r="K399" s="23">
        <v>15</v>
      </c>
      <c r="L399" s="23">
        <v>9</v>
      </c>
      <c r="M399" s="23">
        <v>3</v>
      </c>
      <c r="N399" s="23">
        <f>AVERAGE(D399:M399)</f>
        <v>8.3000000000000007</v>
      </c>
      <c r="O399" s="23" t="b">
        <v>0</v>
      </c>
      <c r="P399" s="21" t="s">
        <v>17</v>
      </c>
      <c r="Q399" s="21" t="s">
        <v>15</v>
      </c>
    </row>
    <row r="400" spans="1:17" ht="16" x14ac:dyDescent="0.2">
      <c r="A400" s="21" t="s">
        <v>422</v>
      </c>
      <c r="B400" s="22">
        <v>0</v>
      </c>
      <c r="C400" s="21" t="s">
        <v>670</v>
      </c>
      <c r="D400" s="23">
        <v>4</v>
      </c>
      <c r="E400" s="23">
        <v>3</v>
      </c>
      <c r="F400" s="23">
        <v>4</v>
      </c>
      <c r="G400" s="23">
        <v>12</v>
      </c>
      <c r="H400" s="23">
        <v>12</v>
      </c>
      <c r="I400" s="23">
        <v>9</v>
      </c>
      <c r="J400" s="23">
        <v>4</v>
      </c>
      <c r="K400" s="23">
        <v>5</v>
      </c>
      <c r="L400" s="23">
        <v>7</v>
      </c>
      <c r="M400" s="23">
        <v>7</v>
      </c>
      <c r="N400" s="23">
        <f>AVERAGE(D400:M400)</f>
        <v>6.7</v>
      </c>
      <c r="O400" s="23" t="b">
        <v>0</v>
      </c>
      <c r="P400" s="21" t="s">
        <v>19</v>
      </c>
      <c r="Q400" s="21" t="s">
        <v>15</v>
      </c>
    </row>
    <row r="401" spans="1:17" ht="16" x14ac:dyDescent="0.2">
      <c r="A401" s="21" t="s">
        <v>423</v>
      </c>
      <c r="B401" s="22">
        <v>0</v>
      </c>
      <c r="C401" s="21" t="s">
        <v>670</v>
      </c>
      <c r="D401" s="23">
        <v>5</v>
      </c>
      <c r="E401" s="23">
        <v>4</v>
      </c>
      <c r="F401" s="23">
        <v>4</v>
      </c>
      <c r="G401" s="23">
        <v>4</v>
      </c>
      <c r="H401" s="23">
        <v>2</v>
      </c>
      <c r="I401" s="23">
        <v>4</v>
      </c>
      <c r="J401" s="23">
        <v>3</v>
      </c>
      <c r="K401" s="23">
        <v>3</v>
      </c>
      <c r="L401" s="23">
        <v>3</v>
      </c>
      <c r="M401" s="23">
        <v>4</v>
      </c>
      <c r="N401" s="23">
        <f>AVERAGE(D401:M401)</f>
        <v>3.6</v>
      </c>
      <c r="O401" s="23" t="b">
        <v>0</v>
      </c>
      <c r="P401" s="21" t="s">
        <v>19</v>
      </c>
      <c r="Q401" s="21" t="s">
        <v>15</v>
      </c>
    </row>
    <row r="402" spans="1:17" ht="16" x14ac:dyDescent="0.2">
      <c r="A402" s="21" t="s">
        <v>424</v>
      </c>
      <c r="B402" s="24"/>
      <c r="C402" s="21" t="s">
        <v>670</v>
      </c>
      <c r="D402" s="24"/>
      <c r="E402" s="24"/>
      <c r="F402" s="24"/>
      <c r="G402" s="24"/>
      <c r="H402" s="24"/>
      <c r="I402" s="24"/>
      <c r="J402" s="24"/>
      <c r="K402" s="24"/>
      <c r="L402" s="24"/>
      <c r="M402" s="24"/>
      <c r="N402" s="23"/>
      <c r="O402" s="23" t="b">
        <v>0</v>
      </c>
      <c r="P402" s="21" t="s">
        <v>15</v>
      </c>
      <c r="Q402" s="21" t="s">
        <v>81</v>
      </c>
    </row>
    <row r="403" spans="1:17" ht="16" x14ac:dyDescent="0.2">
      <c r="A403" s="21" t="s">
        <v>425</v>
      </c>
      <c r="B403" s="22">
        <v>0</v>
      </c>
      <c r="C403" s="21" t="s">
        <v>670</v>
      </c>
      <c r="D403" s="23">
        <v>2</v>
      </c>
      <c r="E403" s="23">
        <v>1</v>
      </c>
      <c r="F403" s="23">
        <v>2</v>
      </c>
      <c r="G403" s="23">
        <v>0</v>
      </c>
      <c r="H403" s="23">
        <v>0</v>
      </c>
      <c r="I403" s="23">
        <v>2</v>
      </c>
      <c r="J403" s="23">
        <v>1</v>
      </c>
      <c r="K403" s="23">
        <v>0</v>
      </c>
      <c r="L403" s="23">
        <v>6</v>
      </c>
      <c r="M403" s="23">
        <v>0</v>
      </c>
      <c r="N403" s="23">
        <f>AVERAGE(D403:M403)</f>
        <v>1.4</v>
      </c>
      <c r="O403" s="23" t="b">
        <v>0</v>
      </c>
      <c r="P403" s="21" t="s">
        <v>14</v>
      </c>
      <c r="Q403" s="21" t="s">
        <v>15</v>
      </c>
    </row>
    <row r="404" spans="1:17" ht="16" x14ac:dyDescent="0.2">
      <c r="A404" s="21" t="s">
        <v>426</v>
      </c>
      <c r="B404" s="22">
        <v>0</v>
      </c>
      <c r="C404" s="21" t="s">
        <v>670</v>
      </c>
      <c r="D404" s="23">
        <v>0</v>
      </c>
      <c r="E404" s="23">
        <v>1</v>
      </c>
      <c r="F404" s="23">
        <v>1</v>
      </c>
      <c r="G404" s="23">
        <v>0</v>
      </c>
      <c r="H404" s="23">
        <v>1</v>
      </c>
      <c r="I404" s="23">
        <v>0</v>
      </c>
      <c r="J404" s="23">
        <v>1</v>
      </c>
      <c r="K404" s="23">
        <v>1</v>
      </c>
      <c r="L404" s="23">
        <v>1</v>
      </c>
      <c r="M404" s="23">
        <v>1</v>
      </c>
      <c r="N404" s="23">
        <f>AVERAGE(D404:M404)</f>
        <v>0.7</v>
      </c>
      <c r="O404" s="23" t="b">
        <v>0</v>
      </c>
      <c r="P404" s="21" t="s">
        <v>457</v>
      </c>
      <c r="Q404" s="21" t="s">
        <v>15</v>
      </c>
    </row>
    <row r="405" spans="1:17" ht="16" x14ac:dyDescent="0.2">
      <c r="A405" s="21" t="s">
        <v>427</v>
      </c>
      <c r="B405" s="22">
        <v>0</v>
      </c>
      <c r="C405" s="21" t="s">
        <v>670</v>
      </c>
      <c r="D405" s="23">
        <v>2</v>
      </c>
      <c r="E405" s="23">
        <v>2</v>
      </c>
      <c r="F405" s="23">
        <v>3</v>
      </c>
      <c r="G405" s="23">
        <v>2</v>
      </c>
      <c r="H405" s="23">
        <v>1</v>
      </c>
      <c r="I405" s="23">
        <v>2</v>
      </c>
      <c r="J405" s="23">
        <v>1</v>
      </c>
      <c r="K405" s="23">
        <v>1</v>
      </c>
      <c r="L405" s="23">
        <v>1</v>
      </c>
      <c r="M405" s="23">
        <v>1</v>
      </c>
      <c r="N405" s="23">
        <f>AVERAGE(D405:M405)</f>
        <v>1.6</v>
      </c>
      <c r="O405" s="23" t="b">
        <v>0</v>
      </c>
      <c r="P405" s="21" t="s">
        <v>17</v>
      </c>
      <c r="Q405" s="21" t="s">
        <v>15</v>
      </c>
    </row>
    <row r="406" spans="1:17" ht="16" x14ac:dyDescent="0.2">
      <c r="A406" s="21" t="s">
        <v>428</v>
      </c>
      <c r="B406" s="22">
        <v>0</v>
      </c>
      <c r="C406" s="21" t="s">
        <v>670</v>
      </c>
      <c r="D406" s="23">
        <v>3</v>
      </c>
      <c r="E406" s="23">
        <v>2</v>
      </c>
      <c r="F406" s="23">
        <v>0</v>
      </c>
      <c r="G406" s="23">
        <v>3</v>
      </c>
      <c r="H406" s="23">
        <v>2</v>
      </c>
      <c r="I406" s="23">
        <v>1</v>
      </c>
      <c r="J406" s="23">
        <v>2</v>
      </c>
      <c r="K406" s="23">
        <v>2</v>
      </c>
      <c r="L406" s="23">
        <v>3</v>
      </c>
      <c r="M406" s="23">
        <v>1</v>
      </c>
      <c r="N406" s="23">
        <f>AVERAGE(D406:M406)</f>
        <v>1.9</v>
      </c>
      <c r="O406" s="23" t="b">
        <v>0</v>
      </c>
      <c r="P406" s="21" t="s">
        <v>19</v>
      </c>
      <c r="Q406" s="21" t="s">
        <v>15</v>
      </c>
    </row>
    <row r="407" spans="1:17" ht="16" x14ac:dyDescent="0.2">
      <c r="A407" s="21" t="s">
        <v>429</v>
      </c>
      <c r="B407" s="22">
        <v>0</v>
      </c>
      <c r="C407" s="21" t="s">
        <v>670</v>
      </c>
      <c r="D407" s="23">
        <v>0</v>
      </c>
      <c r="E407" s="23">
        <v>2</v>
      </c>
      <c r="F407" s="23">
        <v>0</v>
      </c>
      <c r="G407" s="23">
        <v>0</v>
      </c>
      <c r="H407" s="23">
        <v>0</v>
      </c>
      <c r="I407" s="23">
        <v>1</v>
      </c>
      <c r="J407" s="23">
        <v>1</v>
      </c>
      <c r="K407" s="23">
        <v>3</v>
      </c>
      <c r="L407" s="23">
        <v>1</v>
      </c>
      <c r="M407" s="23">
        <v>1</v>
      </c>
      <c r="N407" s="23">
        <f>AVERAGE(D407:M407)</f>
        <v>0.9</v>
      </c>
      <c r="O407" s="23" t="b">
        <v>0</v>
      </c>
      <c r="P407" s="21" t="s">
        <v>19</v>
      </c>
      <c r="Q407" s="21" t="s">
        <v>15</v>
      </c>
    </row>
    <row r="408" spans="1:17" ht="16" x14ac:dyDescent="0.2">
      <c r="A408" s="21" t="s">
        <v>430</v>
      </c>
      <c r="B408" s="24"/>
      <c r="C408" s="21" t="s">
        <v>670</v>
      </c>
      <c r="D408" s="24"/>
      <c r="E408" s="24"/>
      <c r="F408" s="24"/>
      <c r="G408" s="24"/>
      <c r="H408" s="24"/>
      <c r="I408" s="24"/>
      <c r="J408" s="24"/>
      <c r="K408" s="24"/>
      <c r="L408" s="24"/>
      <c r="M408" s="24"/>
      <c r="N408" s="23"/>
      <c r="O408" s="23" t="b">
        <v>0</v>
      </c>
      <c r="P408" s="21" t="s">
        <v>15</v>
      </c>
      <c r="Q408" s="21" t="s">
        <v>81</v>
      </c>
    </row>
    <row r="409" spans="1:17" ht="16" x14ac:dyDescent="0.2">
      <c r="A409" s="21" t="s">
        <v>431</v>
      </c>
      <c r="B409" s="22">
        <v>0</v>
      </c>
      <c r="C409" s="21" t="s">
        <v>670</v>
      </c>
      <c r="D409" s="23">
        <v>4</v>
      </c>
      <c r="E409" s="23">
        <v>8</v>
      </c>
      <c r="F409" s="23">
        <v>4</v>
      </c>
      <c r="G409" s="23">
        <v>4</v>
      </c>
      <c r="H409" s="23">
        <v>8</v>
      </c>
      <c r="I409" s="23">
        <v>3</v>
      </c>
      <c r="J409" s="23">
        <v>7</v>
      </c>
      <c r="K409" s="24"/>
      <c r="L409" s="23">
        <v>5</v>
      </c>
      <c r="M409" s="23">
        <v>4</v>
      </c>
      <c r="N409" s="23">
        <f t="shared" ref="N409:N419" si="7">AVERAGE(D409:M409)</f>
        <v>5.2222222222222223</v>
      </c>
      <c r="O409" s="23" t="b">
        <v>0</v>
      </c>
      <c r="P409" s="21" t="s">
        <v>14</v>
      </c>
      <c r="Q409" s="21" t="s">
        <v>691</v>
      </c>
    </row>
    <row r="410" spans="1:17" ht="16" x14ac:dyDescent="0.2">
      <c r="A410" s="21" t="s">
        <v>432</v>
      </c>
      <c r="B410" s="22">
        <v>0</v>
      </c>
      <c r="C410" s="21" t="s">
        <v>670</v>
      </c>
      <c r="D410" s="23">
        <v>18</v>
      </c>
      <c r="E410" s="23">
        <v>31</v>
      </c>
      <c r="F410" s="23">
        <v>19</v>
      </c>
      <c r="G410" s="23">
        <v>29</v>
      </c>
      <c r="H410" s="23">
        <v>35</v>
      </c>
      <c r="I410" s="23">
        <v>29</v>
      </c>
      <c r="J410" s="23">
        <v>19</v>
      </c>
      <c r="K410" s="23">
        <v>31</v>
      </c>
      <c r="L410" s="23">
        <v>25</v>
      </c>
      <c r="M410" s="23">
        <v>36</v>
      </c>
      <c r="N410" s="23">
        <f t="shared" si="7"/>
        <v>27.2</v>
      </c>
      <c r="O410" s="23" t="b">
        <v>0</v>
      </c>
      <c r="P410" s="21" t="s">
        <v>19</v>
      </c>
      <c r="Q410" s="21" t="s">
        <v>15</v>
      </c>
    </row>
    <row r="411" spans="1:17" ht="16" x14ac:dyDescent="0.2">
      <c r="A411" s="21" t="s">
        <v>433</v>
      </c>
      <c r="B411" s="22">
        <v>0</v>
      </c>
      <c r="C411" s="21" t="s">
        <v>670</v>
      </c>
      <c r="D411" s="23">
        <v>16</v>
      </c>
      <c r="E411" s="23">
        <v>13</v>
      </c>
      <c r="F411" s="23">
        <v>14</v>
      </c>
      <c r="G411" s="23">
        <v>16</v>
      </c>
      <c r="H411" s="23">
        <v>8</v>
      </c>
      <c r="I411" s="23">
        <v>16</v>
      </c>
      <c r="J411" s="23">
        <v>25</v>
      </c>
      <c r="K411" s="23">
        <v>10</v>
      </c>
      <c r="L411" s="23">
        <v>18</v>
      </c>
      <c r="M411" s="23">
        <v>6</v>
      </c>
      <c r="N411" s="23">
        <f t="shared" si="7"/>
        <v>14.2</v>
      </c>
      <c r="O411" s="23" t="b">
        <v>0</v>
      </c>
      <c r="P411" s="21" t="s">
        <v>19</v>
      </c>
      <c r="Q411" s="21" t="s">
        <v>15</v>
      </c>
    </row>
    <row r="412" spans="1:17" ht="16" x14ac:dyDescent="0.2">
      <c r="A412" s="21" t="s">
        <v>434</v>
      </c>
      <c r="B412" s="22">
        <v>0</v>
      </c>
      <c r="C412" s="21" t="s">
        <v>670</v>
      </c>
      <c r="D412" s="23">
        <v>3</v>
      </c>
      <c r="E412" s="23">
        <v>3</v>
      </c>
      <c r="F412" s="23">
        <v>9</v>
      </c>
      <c r="G412" s="23">
        <v>6</v>
      </c>
      <c r="H412" s="23">
        <v>8</v>
      </c>
      <c r="I412" s="23">
        <v>2</v>
      </c>
      <c r="J412" s="23">
        <v>6</v>
      </c>
      <c r="K412" s="23">
        <v>6</v>
      </c>
      <c r="L412" s="23">
        <v>16</v>
      </c>
      <c r="M412" s="23">
        <v>9</v>
      </c>
      <c r="N412" s="23">
        <f t="shared" si="7"/>
        <v>6.8</v>
      </c>
      <c r="O412" s="23" t="b">
        <v>0</v>
      </c>
      <c r="P412" s="21" t="s">
        <v>19</v>
      </c>
      <c r="Q412" s="21" t="s">
        <v>15</v>
      </c>
    </row>
    <row r="413" spans="1:17" ht="16" x14ac:dyDescent="0.2">
      <c r="A413" s="21" t="s">
        <v>435</v>
      </c>
      <c r="B413" s="22">
        <v>0</v>
      </c>
      <c r="C413" s="21" t="s">
        <v>670</v>
      </c>
      <c r="D413" s="23">
        <v>9</v>
      </c>
      <c r="E413" s="23">
        <v>4</v>
      </c>
      <c r="F413" s="23">
        <v>4</v>
      </c>
      <c r="G413" s="23">
        <v>4</v>
      </c>
      <c r="H413" s="23">
        <v>8</v>
      </c>
      <c r="I413" s="23">
        <v>11</v>
      </c>
      <c r="J413" s="23">
        <v>5</v>
      </c>
      <c r="K413" s="23">
        <v>5</v>
      </c>
      <c r="L413" s="23">
        <v>4</v>
      </c>
      <c r="M413" s="23">
        <v>10</v>
      </c>
      <c r="N413" s="23">
        <f t="shared" si="7"/>
        <v>6.4</v>
      </c>
      <c r="O413" s="23" t="b">
        <v>0</v>
      </c>
      <c r="P413" s="21" t="s">
        <v>19</v>
      </c>
      <c r="Q413" s="21" t="s">
        <v>15</v>
      </c>
    </row>
    <row r="414" spans="1:17" ht="16" x14ac:dyDescent="0.2">
      <c r="A414" s="21" t="s">
        <v>436</v>
      </c>
      <c r="B414" s="22">
        <v>0</v>
      </c>
      <c r="C414" s="21" t="s">
        <v>670</v>
      </c>
      <c r="D414" s="23">
        <v>2</v>
      </c>
      <c r="E414" s="23">
        <v>6</v>
      </c>
      <c r="F414" s="23">
        <v>8</v>
      </c>
      <c r="G414" s="23">
        <v>8</v>
      </c>
      <c r="H414" s="23">
        <v>6</v>
      </c>
      <c r="I414" s="23">
        <v>3</v>
      </c>
      <c r="J414" s="23">
        <v>4</v>
      </c>
      <c r="K414" s="23">
        <v>8</v>
      </c>
      <c r="L414" s="23">
        <v>2</v>
      </c>
      <c r="M414" s="23">
        <v>13</v>
      </c>
      <c r="N414" s="23">
        <f t="shared" si="7"/>
        <v>6</v>
      </c>
      <c r="O414" s="23" t="b">
        <v>0</v>
      </c>
      <c r="P414" s="21" t="s">
        <v>19</v>
      </c>
      <c r="Q414" s="21" t="s">
        <v>15</v>
      </c>
    </row>
    <row r="415" spans="1:17" ht="16" x14ac:dyDescent="0.2">
      <c r="A415" s="21" t="s">
        <v>437</v>
      </c>
      <c r="B415" s="22">
        <v>0</v>
      </c>
      <c r="C415" s="21" t="s">
        <v>670</v>
      </c>
      <c r="D415" s="23">
        <v>1</v>
      </c>
      <c r="E415" s="23">
        <v>0</v>
      </c>
      <c r="F415" s="23">
        <v>1</v>
      </c>
      <c r="G415" s="23">
        <v>1</v>
      </c>
      <c r="H415" s="23">
        <v>0</v>
      </c>
      <c r="I415" s="23">
        <v>0</v>
      </c>
      <c r="J415" s="23">
        <v>1</v>
      </c>
      <c r="K415" s="23">
        <v>0</v>
      </c>
      <c r="L415" s="23">
        <v>0</v>
      </c>
      <c r="M415" s="23">
        <v>1</v>
      </c>
      <c r="N415" s="23">
        <f t="shared" si="7"/>
        <v>0.5</v>
      </c>
      <c r="O415" s="23" t="b">
        <v>0</v>
      </c>
      <c r="P415" s="21" t="s">
        <v>14</v>
      </c>
      <c r="Q415" s="21" t="s">
        <v>15</v>
      </c>
    </row>
    <row r="416" spans="1:17" ht="16" x14ac:dyDescent="0.2">
      <c r="A416" s="21" t="s">
        <v>438</v>
      </c>
      <c r="B416" s="22">
        <v>0</v>
      </c>
      <c r="C416" s="21" t="s">
        <v>670</v>
      </c>
      <c r="D416" s="23">
        <v>1</v>
      </c>
      <c r="E416" s="23">
        <v>0</v>
      </c>
      <c r="F416" s="23">
        <v>0</v>
      </c>
      <c r="G416" s="23">
        <v>0</v>
      </c>
      <c r="H416" s="23">
        <v>0</v>
      </c>
      <c r="I416" s="23">
        <v>0</v>
      </c>
      <c r="J416" s="23">
        <v>0</v>
      </c>
      <c r="K416" s="23">
        <v>0</v>
      </c>
      <c r="L416" s="23">
        <v>0</v>
      </c>
      <c r="M416" s="23">
        <v>0</v>
      </c>
      <c r="N416" s="23">
        <f t="shared" si="7"/>
        <v>0.1</v>
      </c>
      <c r="O416" s="23" t="b">
        <v>0</v>
      </c>
      <c r="P416" s="21" t="s">
        <v>457</v>
      </c>
      <c r="Q416" s="21" t="s">
        <v>15</v>
      </c>
    </row>
    <row r="417" spans="1:17" ht="16" x14ac:dyDescent="0.2">
      <c r="A417" s="21" t="s">
        <v>439</v>
      </c>
      <c r="B417" s="22">
        <v>0</v>
      </c>
      <c r="C417" s="21" t="s">
        <v>670</v>
      </c>
      <c r="D417" s="23">
        <v>0</v>
      </c>
      <c r="E417" s="23">
        <v>1</v>
      </c>
      <c r="F417" s="23">
        <v>0</v>
      </c>
      <c r="G417" s="23">
        <v>0</v>
      </c>
      <c r="H417" s="23">
        <v>0</v>
      </c>
      <c r="I417" s="23">
        <v>0</v>
      </c>
      <c r="J417" s="23">
        <v>0</v>
      </c>
      <c r="K417" s="23">
        <v>2</v>
      </c>
      <c r="L417" s="23">
        <v>0</v>
      </c>
      <c r="M417" s="23">
        <v>0</v>
      </c>
      <c r="N417" s="23">
        <f t="shared" si="7"/>
        <v>0.3</v>
      </c>
      <c r="O417" s="23" t="b">
        <v>0</v>
      </c>
      <c r="P417" s="21" t="s">
        <v>17</v>
      </c>
      <c r="Q417" s="21" t="s">
        <v>15</v>
      </c>
    </row>
    <row r="418" spans="1:17" ht="16" x14ac:dyDescent="0.2">
      <c r="A418" s="21" t="s">
        <v>440</v>
      </c>
      <c r="B418" s="22">
        <v>0</v>
      </c>
      <c r="C418" s="21" t="s">
        <v>670</v>
      </c>
      <c r="D418" s="23">
        <v>1</v>
      </c>
      <c r="E418" s="23">
        <v>4</v>
      </c>
      <c r="F418" s="23">
        <v>0</v>
      </c>
      <c r="G418" s="23">
        <v>0</v>
      </c>
      <c r="H418" s="23">
        <v>0</v>
      </c>
      <c r="I418" s="23">
        <v>1</v>
      </c>
      <c r="J418" s="23">
        <v>0</v>
      </c>
      <c r="K418" s="23">
        <v>0</v>
      </c>
      <c r="L418" s="23">
        <v>0</v>
      </c>
      <c r="M418" s="23">
        <v>3</v>
      </c>
      <c r="N418" s="23">
        <f t="shared" si="7"/>
        <v>0.9</v>
      </c>
      <c r="O418" s="23" t="b">
        <v>0</v>
      </c>
      <c r="P418" s="21" t="s">
        <v>19</v>
      </c>
      <c r="Q418" s="21" t="s">
        <v>15</v>
      </c>
    </row>
    <row r="419" spans="1:17" ht="16" x14ac:dyDescent="0.2">
      <c r="A419" s="21" t="s">
        <v>441</v>
      </c>
      <c r="B419" s="22">
        <v>0</v>
      </c>
      <c r="C419" s="21" t="s">
        <v>670</v>
      </c>
      <c r="D419" s="23">
        <v>1</v>
      </c>
      <c r="E419" s="23">
        <v>1</v>
      </c>
      <c r="F419" s="23">
        <v>3</v>
      </c>
      <c r="G419" s="23">
        <v>6</v>
      </c>
      <c r="H419" s="23">
        <v>2</v>
      </c>
      <c r="I419" s="23">
        <v>2</v>
      </c>
      <c r="J419" s="23">
        <v>2</v>
      </c>
      <c r="K419" s="23">
        <v>1</v>
      </c>
      <c r="L419" s="23">
        <v>0</v>
      </c>
      <c r="M419" s="23">
        <v>1</v>
      </c>
      <c r="N419" s="23">
        <f t="shared" si="7"/>
        <v>1.9</v>
      </c>
      <c r="O419" s="23" t="b">
        <v>0</v>
      </c>
      <c r="P419" s="21" t="s">
        <v>19</v>
      </c>
      <c r="Q419" s="21" t="s">
        <v>15</v>
      </c>
    </row>
    <row r="420" spans="1:17" ht="16" x14ac:dyDescent="0.2">
      <c r="A420" s="21" t="s">
        <v>442</v>
      </c>
      <c r="B420" s="24"/>
      <c r="C420" s="21" t="s">
        <v>670</v>
      </c>
      <c r="D420" s="24"/>
      <c r="E420" s="24"/>
      <c r="F420" s="24"/>
      <c r="G420" s="24"/>
      <c r="H420" s="24"/>
      <c r="I420" s="24"/>
      <c r="J420" s="24"/>
      <c r="K420" s="24"/>
      <c r="L420" s="24"/>
      <c r="M420" s="24"/>
      <c r="N420" s="23"/>
      <c r="O420" s="23" t="b">
        <v>0</v>
      </c>
      <c r="P420" s="21" t="s">
        <v>15</v>
      </c>
      <c r="Q420" s="21" t="s">
        <v>81</v>
      </c>
    </row>
    <row r="421" spans="1:17" ht="16" x14ac:dyDescent="0.2">
      <c r="A421" s="21" t="s">
        <v>443</v>
      </c>
      <c r="B421" s="22">
        <v>0</v>
      </c>
      <c r="C421" s="21" t="s">
        <v>670</v>
      </c>
      <c r="D421" s="23">
        <v>2</v>
      </c>
      <c r="E421" s="23">
        <v>2</v>
      </c>
      <c r="F421" s="23">
        <v>4</v>
      </c>
      <c r="G421" s="23">
        <v>1</v>
      </c>
      <c r="H421" s="23">
        <v>1</v>
      </c>
      <c r="I421" s="23">
        <v>3</v>
      </c>
      <c r="J421" s="23">
        <v>3</v>
      </c>
      <c r="K421" s="23">
        <v>3</v>
      </c>
      <c r="L421" s="23">
        <v>6</v>
      </c>
      <c r="M421" s="23">
        <v>1</v>
      </c>
      <c r="N421" s="23">
        <f>AVERAGE(D421:M421)</f>
        <v>2.6</v>
      </c>
      <c r="O421" s="23" t="b">
        <v>0</v>
      </c>
      <c r="P421" s="21" t="s">
        <v>14</v>
      </c>
      <c r="Q421" s="21" t="s">
        <v>15</v>
      </c>
    </row>
    <row r="422" spans="1:17" ht="16" x14ac:dyDescent="0.2">
      <c r="A422" s="21" t="s">
        <v>444</v>
      </c>
      <c r="B422" s="22">
        <v>0</v>
      </c>
      <c r="C422" s="21" t="s">
        <v>670</v>
      </c>
      <c r="D422" s="23">
        <v>0</v>
      </c>
      <c r="E422" s="23">
        <v>0</v>
      </c>
      <c r="F422" s="23">
        <v>0</v>
      </c>
      <c r="G422" s="23">
        <v>0</v>
      </c>
      <c r="H422" s="23">
        <v>0</v>
      </c>
      <c r="I422" s="23">
        <v>0</v>
      </c>
      <c r="J422" s="23">
        <v>1</v>
      </c>
      <c r="K422" s="23">
        <v>0</v>
      </c>
      <c r="L422" s="23">
        <v>0</v>
      </c>
      <c r="M422" s="23">
        <v>0</v>
      </c>
      <c r="N422" s="23">
        <f>AVERAGE(D422:M422)</f>
        <v>0.1</v>
      </c>
      <c r="O422" s="23" t="b">
        <v>0</v>
      </c>
      <c r="P422" s="21" t="s">
        <v>457</v>
      </c>
      <c r="Q422" s="21" t="s">
        <v>15</v>
      </c>
    </row>
    <row r="423" spans="1:17" ht="16" x14ac:dyDescent="0.2">
      <c r="A423" s="21" t="s">
        <v>445</v>
      </c>
      <c r="B423" s="22">
        <v>0</v>
      </c>
      <c r="C423" s="21" t="s">
        <v>670</v>
      </c>
      <c r="D423" s="23">
        <v>4</v>
      </c>
      <c r="E423" s="23">
        <v>4</v>
      </c>
      <c r="F423" s="23">
        <v>5</v>
      </c>
      <c r="G423" s="23">
        <v>7</v>
      </c>
      <c r="H423" s="23">
        <v>7</v>
      </c>
      <c r="I423" s="23">
        <v>3</v>
      </c>
      <c r="J423" s="23">
        <v>2</v>
      </c>
      <c r="K423" s="23">
        <v>2</v>
      </c>
      <c r="L423" s="23">
        <v>2</v>
      </c>
      <c r="M423" s="23">
        <v>6</v>
      </c>
      <c r="N423" s="23">
        <f>AVERAGE(D423:M423)</f>
        <v>4.2</v>
      </c>
      <c r="O423" s="23" t="b">
        <v>0</v>
      </c>
      <c r="P423" s="21" t="s">
        <v>17</v>
      </c>
      <c r="Q423" s="21" t="s">
        <v>15</v>
      </c>
    </row>
    <row r="424" spans="1:17" ht="16" x14ac:dyDescent="0.2">
      <c r="A424" s="21" t="s">
        <v>446</v>
      </c>
      <c r="B424" s="22">
        <v>0</v>
      </c>
      <c r="C424" s="21" t="s">
        <v>670</v>
      </c>
      <c r="D424" s="23">
        <v>1</v>
      </c>
      <c r="E424" s="23">
        <v>6</v>
      </c>
      <c r="F424" s="23">
        <v>5</v>
      </c>
      <c r="G424" s="23">
        <v>8</v>
      </c>
      <c r="H424" s="23">
        <v>6</v>
      </c>
      <c r="I424" s="23">
        <v>5</v>
      </c>
      <c r="J424" s="23">
        <v>3</v>
      </c>
      <c r="K424" s="23">
        <v>11</v>
      </c>
      <c r="L424" s="23">
        <v>5</v>
      </c>
      <c r="M424" s="23">
        <v>7</v>
      </c>
      <c r="N424" s="23">
        <f>AVERAGE(D424:M424)</f>
        <v>5.7</v>
      </c>
      <c r="O424" s="23" t="b">
        <v>0</v>
      </c>
      <c r="P424" s="21" t="s">
        <v>19</v>
      </c>
      <c r="Q424" s="21" t="s">
        <v>15</v>
      </c>
    </row>
    <row r="425" spans="1:17" ht="16" x14ac:dyDescent="0.2">
      <c r="A425" s="21" t="s">
        <v>447</v>
      </c>
      <c r="B425" s="22">
        <v>0</v>
      </c>
      <c r="C425" s="21" t="s">
        <v>670</v>
      </c>
      <c r="D425" s="23">
        <v>1</v>
      </c>
      <c r="E425" s="23">
        <v>0</v>
      </c>
      <c r="F425" s="23">
        <v>2</v>
      </c>
      <c r="G425" s="23">
        <v>0</v>
      </c>
      <c r="H425" s="23">
        <v>0</v>
      </c>
      <c r="I425" s="23">
        <v>1</v>
      </c>
      <c r="J425" s="23">
        <v>0</v>
      </c>
      <c r="K425" s="23">
        <v>3</v>
      </c>
      <c r="L425" s="23">
        <v>0</v>
      </c>
      <c r="M425" s="23">
        <v>2</v>
      </c>
      <c r="N425" s="23">
        <f>AVERAGE(D425:M425)</f>
        <v>0.9</v>
      </c>
      <c r="O425" s="23" t="b">
        <v>0</v>
      </c>
      <c r="P425" s="21" t="s">
        <v>15</v>
      </c>
      <c r="Q425" s="21" t="s">
        <v>15</v>
      </c>
    </row>
    <row r="426" spans="1:17" ht="16" x14ac:dyDescent="0.2">
      <c r="A426" s="21" t="s">
        <v>448</v>
      </c>
      <c r="B426" s="24"/>
      <c r="C426" s="21" t="s">
        <v>670</v>
      </c>
      <c r="D426" s="24"/>
      <c r="E426" s="24"/>
      <c r="F426" s="24"/>
      <c r="G426" s="24"/>
      <c r="H426" s="24"/>
      <c r="I426" s="24"/>
      <c r="J426" s="24"/>
      <c r="K426" s="24"/>
      <c r="L426" s="24"/>
      <c r="M426" s="24"/>
      <c r="N426" s="23"/>
      <c r="O426" s="23" t="b">
        <v>0</v>
      </c>
      <c r="P426" s="21" t="s">
        <v>15</v>
      </c>
      <c r="Q426" s="21" t="s">
        <v>81</v>
      </c>
    </row>
    <row r="427" spans="1:17" ht="16" x14ac:dyDescent="0.2">
      <c r="A427" s="21" t="s">
        <v>449</v>
      </c>
      <c r="B427" s="22">
        <v>0</v>
      </c>
      <c r="C427" s="21" t="s">
        <v>670</v>
      </c>
      <c r="D427" s="23">
        <v>3</v>
      </c>
      <c r="E427" s="23">
        <v>2</v>
      </c>
      <c r="F427" s="23">
        <v>8</v>
      </c>
      <c r="G427" s="23">
        <v>4</v>
      </c>
      <c r="H427" s="24"/>
      <c r="I427" s="23">
        <v>0</v>
      </c>
      <c r="J427" s="23">
        <v>2</v>
      </c>
      <c r="K427" s="23">
        <v>4</v>
      </c>
      <c r="L427" s="23">
        <v>2</v>
      </c>
      <c r="M427" s="23">
        <v>6</v>
      </c>
      <c r="N427" s="23">
        <f t="shared" ref="N427:N458" si="8">AVERAGE(D427:M427)</f>
        <v>3.4444444444444446</v>
      </c>
      <c r="O427" s="23" t="b">
        <v>0</v>
      </c>
      <c r="P427" s="21" t="s">
        <v>14</v>
      </c>
      <c r="Q427" s="21" t="s">
        <v>671</v>
      </c>
    </row>
    <row r="428" spans="1:17" ht="16" x14ac:dyDescent="0.2">
      <c r="A428" s="21" t="s">
        <v>450</v>
      </c>
      <c r="B428" s="22">
        <v>0</v>
      </c>
      <c r="C428" s="21" t="s">
        <v>670</v>
      </c>
      <c r="D428" s="23">
        <v>3</v>
      </c>
      <c r="E428" s="23">
        <v>2</v>
      </c>
      <c r="F428" s="23">
        <v>4</v>
      </c>
      <c r="G428" s="23">
        <v>1</v>
      </c>
      <c r="H428" s="23">
        <v>3</v>
      </c>
      <c r="I428" s="23">
        <v>4</v>
      </c>
      <c r="J428" s="23">
        <v>2</v>
      </c>
      <c r="K428" s="23">
        <v>5</v>
      </c>
      <c r="L428" s="23">
        <v>2</v>
      </c>
      <c r="M428" s="23">
        <v>4</v>
      </c>
      <c r="N428" s="23">
        <f t="shared" si="8"/>
        <v>3</v>
      </c>
      <c r="O428" s="23" t="b">
        <v>0</v>
      </c>
      <c r="P428" s="21" t="s">
        <v>19</v>
      </c>
      <c r="Q428" s="21" t="s">
        <v>15</v>
      </c>
    </row>
    <row r="429" spans="1:17" ht="16" x14ac:dyDescent="0.2">
      <c r="A429" s="21" t="s">
        <v>451</v>
      </c>
      <c r="B429" s="22">
        <v>0</v>
      </c>
      <c r="C429" s="21" t="s">
        <v>670</v>
      </c>
      <c r="D429" s="23">
        <v>9</v>
      </c>
      <c r="E429" s="23">
        <v>9</v>
      </c>
      <c r="F429" s="23">
        <v>6</v>
      </c>
      <c r="G429" s="23">
        <v>34</v>
      </c>
      <c r="H429" s="23">
        <v>7</v>
      </c>
      <c r="I429" s="23">
        <v>9</v>
      </c>
      <c r="J429" s="23">
        <v>9</v>
      </c>
      <c r="K429" s="23">
        <v>5</v>
      </c>
      <c r="L429" s="23">
        <v>22</v>
      </c>
      <c r="M429" s="23">
        <v>11</v>
      </c>
      <c r="N429" s="23">
        <f t="shared" si="8"/>
        <v>12.1</v>
      </c>
      <c r="O429" s="23" t="b">
        <v>0</v>
      </c>
      <c r="P429" s="21" t="s">
        <v>14</v>
      </c>
      <c r="Q429" s="21" t="s">
        <v>15</v>
      </c>
    </row>
    <row r="430" spans="1:17" ht="16" x14ac:dyDescent="0.2">
      <c r="A430" s="21" t="s">
        <v>452</v>
      </c>
      <c r="B430" s="22">
        <v>0</v>
      </c>
      <c r="C430" s="21" t="s">
        <v>670</v>
      </c>
      <c r="D430" s="23">
        <v>29</v>
      </c>
      <c r="E430" s="23">
        <v>18</v>
      </c>
      <c r="F430" s="23">
        <v>27</v>
      </c>
      <c r="G430" s="23">
        <v>17</v>
      </c>
      <c r="H430" s="23">
        <v>14</v>
      </c>
      <c r="I430" s="24"/>
      <c r="J430" s="23">
        <v>25</v>
      </c>
      <c r="K430" s="23">
        <v>15</v>
      </c>
      <c r="L430" s="23">
        <v>21</v>
      </c>
      <c r="M430" s="23">
        <v>15</v>
      </c>
      <c r="N430" s="23">
        <f t="shared" si="8"/>
        <v>20.111111111111111</v>
      </c>
      <c r="O430" s="23" t="b">
        <v>0</v>
      </c>
      <c r="P430" s="21" t="s">
        <v>19</v>
      </c>
      <c r="Q430" s="21" t="s">
        <v>692</v>
      </c>
    </row>
    <row r="431" spans="1:17" ht="16" x14ac:dyDescent="0.2">
      <c r="A431" s="21" t="s">
        <v>453</v>
      </c>
      <c r="B431" s="22">
        <v>0</v>
      </c>
      <c r="C431" s="21" t="s">
        <v>670</v>
      </c>
      <c r="D431" s="23">
        <v>4</v>
      </c>
      <c r="E431" s="23">
        <v>5</v>
      </c>
      <c r="F431" s="23">
        <v>6</v>
      </c>
      <c r="G431" s="23">
        <v>3</v>
      </c>
      <c r="H431" s="23">
        <v>4</v>
      </c>
      <c r="I431" s="23">
        <v>2</v>
      </c>
      <c r="J431" s="23">
        <v>4</v>
      </c>
      <c r="K431" s="23">
        <v>6</v>
      </c>
      <c r="L431" s="23">
        <v>5</v>
      </c>
      <c r="M431" s="23">
        <v>2</v>
      </c>
      <c r="N431" s="23">
        <f t="shared" si="8"/>
        <v>4.0999999999999996</v>
      </c>
      <c r="O431" s="23" t="b">
        <v>0</v>
      </c>
      <c r="P431" s="21" t="s">
        <v>17</v>
      </c>
      <c r="Q431" s="21" t="s">
        <v>15</v>
      </c>
    </row>
    <row r="432" spans="1:17" ht="16" x14ac:dyDescent="0.2">
      <c r="A432" s="21" t="s">
        <v>455</v>
      </c>
      <c r="B432" s="22">
        <v>0</v>
      </c>
      <c r="C432" s="21" t="s">
        <v>670</v>
      </c>
      <c r="D432" s="23">
        <v>5</v>
      </c>
      <c r="E432" s="23">
        <v>6</v>
      </c>
      <c r="F432" s="23">
        <v>4</v>
      </c>
      <c r="G432" s="23">
        <v>7</v>
      </c>
      <c r="H432" s="23">
        <v>4</v>
      </c>
      <c r="I432" s="23">
        <v>7</v>
      </c>
      <c r="J432" s="23">
        <v>1</v>
      </c>
      <c r="K432" s="23">
        <v>5</v>
      </c>
      <c r="L432" s="23">
        <v>7</v>
      </c>
      <c r="M432" s="23">
        <v>3</v>
      </c>
      <c r="N432" s="23">
        <f t="shared" si="8"/>
        <v>4.9000000000000004</v>
      </c>
      <c r="O432" s="23" t="b">
        <v>0</v>
      </c>
      <c r="P432" s="21" t="s">
        <v>19</v>
      </c>
      <c r="Q432" s="21" t="s">
        <v>15</v>
      </c>
    </row>
    <row r="433" spans="1:17" ht="16" x14ac:dyDescent="0.2">
      <c r="A433" s="21" t="s">
        <v>456</v>
      </c>
      <c r="B433" s="22">
        <v>0</v>
      </c>
      <c r="C433" s="21" t="s">
        <v>670</v>
      </c>
      <c r="D433" s="23">
        <v>8</v>
      </c>
      <c r="E433" s="23">
        <v>7</v>
      </c>
      <c r="F433" s="23">
        <v>6</v>
      </c>
      <c r="G433" s="23">
        <v>8</v>
      </c>
      <c r="H433" s="23">
        <v>12</v>
      </c>
      <c r="I433" s="23">
        <v>5</v>
      </c>
      <c r="J433" s="23">
        <v>6</v>
      </c>
      <c r="K433" s="23">
        <v>8</v>
      </c>
      <c r="L433" s="23">
        <v>10</v>
      </c>
      <c r="M433" s="23">
        <v>10</v>
      </c>
      <c r="N433" s="23">
        <f t="shared" si="8"/>
        <v>8</v>
      </c>
      <c r="O433" s="23" t="b">
        <v>0</v>
      </c>
      <c r="P433" s="21" t="s">
        <v>19</v>
      </c>
      <c r="Q433" s="21" t="s">
        <v>15</v>
      </c>
    </row>
    <row r="434" spans="1:17" ht="16" x14ac:dyDescent="0.2">
      <c r="A434" s="21" t="s">
        <v>459</v>
      </c>
      <c r="B434" s="22">
        <v>0</v>
      </c>
      <c r="C434" s="21" t="s">
        <v>670</v>
      </c>
      <c r="D434" s="23">
        <v>4</v>
      </c>
      <c r="E434" s="23">
        <v>4</v>
      </c>
      <c r="F434" s="23">
        <v>5</v>
      </c>
      <c r="G434" s="23">
        <v>2</v>
      </c>
      <c r="H434" s="23">
        <v>4</v>
      </c>
      <c r="I434" s="23">
        <v>1</v>
      </c>
      <c r="J434" s="23">
        <v>1</v>
      </c>
      <c r="K434" s="23">
        <v>1</v>
      </c>
      <c r="L434" s="23">
        <v>4</v>
      </c>
      <c r="M434" s="23">
        <v>4</v>
      </c>
      <c r="N434" s="23">
        <f t="shared" si="8"/>
        <v>3</v>
      </c>
      <c r="O434" s="23" t="b">
        <v>0</v>
      </c>
      <c r="P434" s="21" t="s">
        <v>19</v>
      </c>
      <c r="Q434" s="21" t="s">
        <v>15</v>
      </c>
    </row>
    <row r="435" spans="1:17" ht="16" x14ac:dyDescent="0.2">
      <c r="A435" s="21" t="s">
        <v>460</v>
      </c>
      <c r="B435" s="22">
        <v>0</v>
      </c>
      <c r="C435" s="21" t="s">
        <v>670</v>
      </c>
      <c r="D435" s="23">
        <v>14</v>
      </c>
      <c r="E435" s="23">
        <v>18</v>
      </c>
      <c r="F435" s="23">
        <v>20</v>
      </c>
      <c r="G435" s="23">
        <v>10</v>
      </c>
      <c r="H435" s="23">
        <v>16</v>
      </c>
      <c r="I435" s="23">
        <v>14</v>
      </c>
      <c r="J435" s="23">
        <v>13</v>
      </c>
      <c r="K435" s="23">
        <v>15</v>
      </c>
      <c r="L435" s="23">
        <v>23</v>
      </c>
      <c r="M435" s="23">
        <v>17</v>
      </c>
      <c r="N435" s="23">
        <f t="shared" si="8"/>
        <v>16</v>
      </c>
      <c r="O435" s="23" t="b">
        <v>0</v>
      </c>
      <c r="P435" s="21" t="s">
        <v>14</v>
      </c>
      <c r="Q435" s="21" t="s">
        <v>15</v>
      </c>
    </row>
    <row r="436" spans="1:17" ht="16" x14ac:dyDescent="0.2">
      <c r="A436" s="21" t="s">
        <v>461</v>
      </c>
      <c r="B436" s="22">
        <v>0</v>
      </c>
      <c r="C436" s="21" t="s">
        <v>670</v>
      </c>
      <c r="D436" s="23">
        <v>21</v>
      </c>
      <c r="E436" s="23">
        <v>20</v>
      </c>
      <c r="F436" s="23">
        <v>17</v>
      </c>
      <c r="G436" s="23">
        <v>26</v>
      </c>
      <c r="H436" s="23">
        <v>12</v>
      </c>
      <c r="I436" s="23">
        <v>15</v>
      </c>
      <c r="J436" s="23">
        <v>16</v>
      </c>
      <c r="K436" s="23">
        <v>15</v>
      </c>
      <c r="L436" s="23">
        <v>20</v>
      </c>
      <c r="M436" s="23">
        <v>11</v>
      </c>
      <c r="N436" s="23">
        <f t="shared" si="8"/>
        <v>17.3</v>
      </c>
      <c r="O436" s="23" t="b">
        <v>0</v>
      </c>
      <c r="P436" s="21" t="s">
        <v>19</v>
      </c>
      <c r="Q436" s="21" t="s">
        <v>15</v>
      </c>
    </row>
    <row r="437" spans="1:17" ht="16" x14ac:dyDescent="0.2">
      <c r="A437" s="21" t="s">
        <v>462</v>
      </c>
      <c r="B437" s="22">
        <v>0</v>
      </c>
      <c r="C437" s="21" t="s">
        <v>670</v>
      </c>
      <c r="D437" s="23">
        <v>8</v>
      </c>
      <c r="E437" s="23">
        <v>6</v>
      </c>
      <c r="F437" s="23">
        <v>8</v>
      </c>
      <c r="G437" s="23">
        <v>3</v>
      </c>
      <c r="H437" s="23">
        <v>2</v>
      </c>
      <c r="I437" s="23">
        <v>8</v>
      </c>
      <c r="J437" s="23">
        <v>1</v>
      </c>
      <c r="K437" s="23">
        <v>8</v>
      </c>
      <c r="L437" s="23">
        <v>3</v>
      </c>
      <c r="M437" s="23">
        <v>7</v>
      </c>
      <c r="N437" s="23">
        <f t="shared" si="8"/>
        <v>5.4</v>
      </c>
      <c r="O437" s="23" t="b">
        <v>0</v>
      </c>
      <c r="P437" s="21" t="s">
        <v>19</v>
      </c>
      <c r="Q437" s="21" t="s">
        <v>15</v>
      </c>
    </row>
    <row r="438" spans="1:17" ht="16" x14ac:dyDescent="0.2">
      <c r="A438" s="21" t="s">
        <v>463</v>
      </c>
      <c r="B438" s="22">
        <v>0</v>
      </c>
      <c r="C438" s="21" t="s">
        <v>670</v>
      </c>
      <c r="D438" s="23">
        <v>10</v>
      </c>
      <c r="E438" s="23">
        <v>6</v>
      </c>
      <c r="F438" s="23">
        <v>8</v>
      </c>
      <c r="G438" s="23">
        <v>7</v>
      </c>
      <c r="H438" s="23">
        <v>10</v>
      </c>
      <c r="I438" s="23">
        <v>7</v>
      </c>
      <c r="J438" s="23">
        <v>10</v>
      </c>
      <c r="K438" s="23">
        <v>7</v>
      </c>
      <c r="L438" s="23">
        <v>13</v>
      </c>
      <c r="M438" s="23">
        <v>6</v>
      </c>
      <c r="N438" s="23">
        <f t="shared" si="8"/>
        <v>8.4</v>
      </c>
      <c r="O438" s="23" t="b">
        <v>0</v>
      </c>
      <c r="P438" s="21" t="s">
        <v>19</v>
      </c>
      <c r="Q438" s="21" t="s">
        <v>15</v>
      </c>
    </row>
    <row r="439" spans="1:17" ht="16" x14ac:dyDescent="0.2">
      <c r="A439" s="21" t="s">
        <v>464</v>
      </c>
      <c r="B439" s="22">
        <v>0</v>
      </c>
      <c r="C439" s="21" t="s">
        <v>670</v>
      </c>
      <c r="D439" s="23">
        <v>5</v>
      </c>
      <c r="E439" s="23">
        <v>3</v>
      </c>
      <c r="F439" s="23">
        <v>2</v>
      </c>
      <c r="G439" s="23">
        <v>4</v>
      </c>
      <c r="H439" s="23">
        <v>3</v>
      </c>
      <c r="I439" s="23">
        <v>2</v>
      </c>
      <c r="J439" s="23">
        <v>4</v>
      </c>
      <c r="K439" s="23">
        <v>0</v>
      </c>
      <c r="L439" s="23">
        <v>1</v>
      </c>
      <c r="M439" s="23">
        <v>2</v>
      </c>
      <c r="N439" s="23">
        <f t="shared" si="8"/>
        <v>2.6</v>
      </c>
      <c r="O439" s="23" t="b">
        <v>0</v>
      </c>
      <c r="P439" s="21" t="s">
        <v>19</v>
      </c>
      <c r="Q439" s="21" t="s">
        <v>15</v>
      </c>
    </row>
    <row r="440" spans="1:17" ht="16" x14ac:dyDescent="0.2">
      <c r="A440" s="21" t="s">
        <v>465</v>
      </c>
      <c r="B440" s="22">
        <v>0</v>
      </c>
      <c r="C440" s="21" t="s">
        <v>670</v>
      </c>
      <c r="D440" s="23">
        <v>8</v>
      </c>
      <c r="E440" s="23">
        <v>8</v>
      </c>
      <c r="F440" s="23">
        <v>9</v>
      </c>
      <c r="G440" s="23">
        <v>11</v>
      </c>
      <c r="H440" s="23">
        <v>9</v>
      </c>
      <c r="I440" s="23">
        <v>7</v>
      </c>
      <c r="J440" s="23">
        <v>14</v>
      </c>
      <c r="K440" s="23">
        <v>12</v>
      </c>
      <c r="L440" s="23">
        <v>13</v>
      </c>
      <c r="M440" s="23">
        <v>11</v>
      </c>
      <c r="N440" s="23">
        <f t="shared" si="8"/>
        <v>10.199999999999999</v>
      </c>
      <c r="O440" s="23" t="b">
        <v>0</v>
      </c>
      <c r="P440" s="21" t="s">
        <v>19</v>
      </c>
      <c r="Q440" s="21" t="s">
        <v>15</v>
      </c>
    </row>
    <row r="441" spans="1:17" ht="16" x14ac:dyDescent="0.2">
      <c r="A441" s="21" t="s">
        <v>466</v>
      </c>
      <c r="B441" s="22">
        <v>0</v>
      </c>
      <c r="C441" s="21" t="s">
        <v>670</v>
      </c>
      <c r="D441" s="23">
        <v>29</v>
      </c>
      <c r="E441" s="23">
        <v>26</v>
      </c>
      <c r="F441" s="23">
        <v>40</v>
      </c>
      <c r="G441" s="23">
        <v>28</v>
      </c>
      <c r="H441" s="23">
        <v>43</v>
      </c>
      <c r="I441" s="23">
        <v>30</v>
      </c>
      <c r="J441" s="23">
        <v>30</v>
      </c>
      <c r="K441" s="23">
        <v>28</v>
      </c>
      <c r="L441" s="23">
        <v>35</v>
      </c>
      <c r="M441" s="23">
        <v>32</v>
      </c>
      <c r="N441" s="23">
        <f t="shared" si="8"/>
        <v>32.1</v>
      </c>
      <c r="O441" s="23" t="b">
        <v>0</v>
      </c>
      <c r="P441" s="21" t="s">
        <v>14</v>
      </c>
      <c r="Q441" s="21" t="s">
        <v>15</v>
      </c>
    </row>
    <row r="442" spans="1:17" ht="16" x14ac:dyDescent="0.2">
      <c r="A442" s="21" t="s">
        <v>467</v>
      </c>
      <c r="B442" s="22">
        <v>0</v>
      </c>
      <c r="C442" s="21" t="s">
        <v>670</v>
      </c>
      <c r="D442" s="23">
        <v>2</v>
      </c>
      <c r="E442" s="23">
        <v>0</v>
      </c>
      <c r="F442" s="23">
        <v>5</v>
      </c>
      <c r="G442" s="23">
        <v>2</v>
      </c>
      <c r="H442" s="23">
        <v>2</v>
      </c>
      <c r="I442" s="23">
        <v>3</v>
      </c>
      <c r="J442" s="23">
        <v>8</v>
      </c>
      <c r="K442" s="23">
        <v>2</v>
      </c>
      <c r="L442" s="23">
        <v>0</v>
      </c>
      <c r="M442" s="23">
        <v>1</v>
      </c>
      <c r="N442" s="23">
        <f t="shared" si="8"/>
        <v>2.5</v>
      </c>
      <c r="O442" s="23" t="b">
        <v>0</v>
      </c>
      <c r="P442" s="21" t="s">
        <v>19</v>
      </c>
      <c r="Q442" s="21" t="s">
        <v>15</v>
      </c>
    </row>
    <row r="443" spans="1:17" ht="16" x14ac:dyDescent="0.2">
      <c r="A443" s="21" t="s">
        <v>468</v>
      </c>
      <c r="B443" s="22">
        <v>0</v>
      </c>
      <c r="C443" s="21" t="s">
        <v>670</v>
      </c>
      <c r="D443" s="23">
        <v>6</v>
      </c>
      <c r="E443" s="23">
        <v>1</v>
      </c>
      <c r="F443" s="23">
        <v>9</v>
      </c>
      <c r="G443" s="23">
        <v>4</v>
      </c>
      <c r="H443" s="23">
        <v>7</v>
      </c>
      <c r="I443" s="23">
        <v>6</v>
      </c>
      <c r="J443" s="23">
        <v>4</v>
      </c>
      <c r="K443" s="23">
        <v>4</v>
      </c>
      <c r="L443" s="23">
        <v>9</v>
      </c>
      <c r="M443" s="23">
        <v>10</v>
      </c>
      <c r="N443" s="23">
        <f t="shared" si="8"/>
        <v>6</v>
      </c>
      <c r="O443" s="23" t="b">
        <v>0</v>
      </c>
      <c r="P443" s="21" t="s">
        <v>19</v>
      </c>
      <c r="Q443" s="21" t="s">
        <v>15</v>
      </c>
    </row>
    <row r="444" spans="1:17" ht="16" x14ac:dyDescent="0.2">
      <c r="A444" s="21" t="s">
        <v>469</v>
      </c>
      <c r="B444" s="22">
        <v>0</v>
      </c>
      <c r="C444" s="21" t="s">
        <v>670</v>
      </c>
      <c r="D444" s="23">
        <v>1</v>
      </c>
      <c r="E444" s="23">
        <v>0</v>
      </c>
      <c r="F444" s="23">
        <v>0</v>
      </c>
      <c r="G444" s="23">
        <v>0</v>
      </c>
      <c r="H444" s="23">
        <v>0</v>
      </c>
      <c r="I444" s="23">
        <v>0</v>
      </c>
      <c r="J444" s="23">
        <v>0</v>
      </c>
      <c r="K444" s="23">
        <v>0</v>
      </c>
      <c r="L444" s="23">
        <v>0</v>
      </c>
      <c r="M444" s="23">
        <v>1</v>
      </c>
      <c r="N444" s="23">
        <f t="shared" si="8"/>
        <v>0.2</v>
      </c>
      <c r="O444" s="23" t="b">
        <v>0</v>
      </c>
      <c r="P444" s="21" t="s">
        <v>19</v>
      </c>
      <c r="Q444" s="21" t="s">
        <v>15</v>
      </c>
    </row>
    <row r="445" spans="1:17" ht="16" x14ac:dyDescent="0.2">
      <c r="A445" s="21" t="s">
        <v>470</v>
      </c>
      <c r="B445" s="22">
        <v>0</v>
      </c>
      <c r="C445" s="21" t="s">
        <v>670</v>
      </c>
      <c r="D445" s="23">
        <v>9</v>
      </c>
      <c r="E445" s="23">
        <v>6</v>
      </c>
      <c r="F445" s="23">
        <v>6</v>
      </c>
      <c r="G445" s="23">
        <v>2</v>
      </c>
      <c r="H445" s="23">
        <v>6</v>
      </c>
      <c r="I445" s="23">
        <v>2</v>
      </c>
      <c r="J445" s="23">
        <v>3</v>
      </c>
      <c r="K445" s="23">
        <v>5</v>
      </c>
      <c r="L445" s="23">
        <v>6</v>
      </c>
      <c r="M445" s="23">
        <v>3</v>
      </c>
      <c r="N445" s="23">
        <f t="shared" si="8"/>
        <v>4.8</v>
      </c>
      <c r="O445" s="23" t="b">
        <v>0</v>
      </c>
      <c r="P445" s="21" t="s">
        <v>19</v>
      </c>
      <c r="Q445" s="21" t="s">
        <v>15</v>
      </c>
    </row>
    <row r="446" spans="1:17" ht="16" x14ac:dyDescent="0.2">
      <c r="A446" s="21" t="s">
        <v>471</v>
      </c>
      <c r="B446" s="22">
        <v>0</v>
      </c>
      <c r="C446" s="21" t="s">
        <v>670</v>
      </c>
      <c r="D446" s="23">
        <v>2</v>
      </c>
      <c r="E446" s="23">
        <v>2</v>
      </c>
      <c r="F446" s="23">
        <v>0</v>
      </c>
      <c r="G446" s="23">
        <v>1</v>
      </c>
      <c r="H446" s="23">
        <v>2</v>
      </c>
      <c r="I446" s="23">
        <v>0</v>
      </c>
      <c r="J446" s="23">
        <v>1</v>
      </c>
      <c r="K446" s="23">
        <v>2</v>
      </c>
      <c r="L446" s="23">
        <v>4</v>
      </c>
      <c r="M446" s="23">
        <v>2</v>
      </c>
      <c r="N446" s="23">
        <f t="shared" si="8"/>
        <v>1.6</v>
      </c>
      <c r="O446" s="23" t="b">
        <v>0</v>
      </c>
      <c r="P446" s="21" t="s">
        <v>19</v>
      </c>
      <c r="Q446" s="21" t="s">
        <v>15</v>
      </c>
    </row>
    <row r="447" spans="1:17" ht="16" x14ac:dyDescent="0.2">
      <c r="A447" s="21" t="s">
        <v>472</v>
      </c>
      <c r="B447" s="22">
        <v>0</v>
      </c>
      <c r="C447" s="21" t="s">
        <v>670</v>
      </c>
      <c r="D447" s="23">
        <v>30</v>
      </c>
      <c r="E447" s="24"/>
      <c r="F447" s="23">
        <v>52</v>
      </c>
      <c r="G447" s="23">
        <v>43</v>
      </c>
      <c r="H447" s="23">
        <v>58</v>
      </c>
      <c r="I447" s="23">
        <v>56</v>
      </c>
      <c r="J447" s="23">
        <v>37</v>
      </c>
      <c r="K447" s="23">
        <v>65</v>
      </c>
      <c r="L447" s="23">
        <v>75</v>
      </c>
      <c r="M447" s="23">
        <v>54</v>
      </c>
      <c r="N447" s="23">
        <f t="shared" si="8"/>
        <v>52.222222222222221</v>
      </c>
      <c r="O447" s="23" t="b">
        <v>0</v>
      </c>
      <c r="P447" s="21" t="s">
        <v>14</v>
      </c>
      <c r="Q447" s="21" t="s">
        <v>693</v>
      </c>
    </row>
    <row r="448" spans="1:17" ht="16" x14ac:dyDescent="0.2">
      <c r="A448" s="21" t="s">
        <v>473</v>
      </c>
      <c r="B448" s="22">
        <v>0</v>
      </c>
      <c r="C448" s="21" t="s">
        <v>670</v>
      </c>
      <c r="D448" s="23">
        <v>4</v>
      </c>
      <c r="E448" s="23">
        <v>4</v>
      </c>
      <c r="F448" s="23">
        <v>1</v>
      </c>
      <c r="G448" s="23">
        <v>3</v>
      </c>
      <c r="H448" s="23">
        <v>0</v>
      </c>
      <c r="I448" s="23">
        <v>2</v>
      </c>
      <c r="J448" s="23">
        <v>3</v>
      </c>
      <c r="K448" s="23">
        <v>4</v>
      </c>
      <c r="L448" s="23">
        <v>3</v>
      </c>
      <c r="M448" s="23">
        <v>1</v>
      </c>
      <c r="N448" s="23">
        <f t="shared" si="8"/>
        <v>2.5</v>
      </c>
      <c r="O448" s="23" t="b">
        <v>0</v>
      </c>
      <c r="P448" s="21" t="s">
        <v>19</v>
      </c>
      <c r="Q448" s="21" t="s">
        <v>15</v>
      </c>
    </row>
    <row r="449" spans="1:17" ht="16" x14ac:dyDescent="0.2">
      <c r="A449" s="21" t="s">
        <v>474</v>
      </c>
      <c r="B449" s="22">
        <v>0</v>
      </c>
      <c r="C449" s="21" t="s">
        <v>670</v>
      </c>
      <c r="D449" s="23">
        <v>5</v>
      </c>
      <c r="E449" s="23">
        <v>12</v>
      </c>
      <c r="F449" s="23">
        <v>4</v>
      </c>
      <c r="G449" s="23">
        <v>1</v>
      </c>
      <c r="H449" s="23">
        <v>12</v>
      </c>
      <c r="I449" s="23">
        <v>3</v>
      </c>
      <c r="J449" s="23">
        <v>4</v>
      </c>
      <c r="K449" s="23">
        <v>4</v>
      </c>
      <c r="L449" s="23">
        <v>1</v>
      </c>
      <c r="M449" s="23">
        <v>4</v>
      </c>
      <c r="N449" s="23">
        <f t="shared" si="8"/>
        <v>5</v>
      </c>
      <c r="O449" s="23" t="b">
        <v>0</v>
      </c>
      <c r="P449" s="21" t="s">
        <v>19</v>
      </c>
      <c r="Q449" s="21" t="s">
        <v>15</v>
      </c>
    </row>
    <row r="450" spans="1:17" ht="16" x14ac:dyDescent="0.2">
      <c r="A450" s="21" t="s">
        <v>475</v>
      </c>
      <c r="B450" s="22">
        <v>0</v>
      </c>
      <c r="C450" s="21" t="s">
        <v>670</v>
      </c>
      <c r="D450" s="23">
        <v>5</v>
      </c>
      <c r="E450" s="23">
        <v>3</v>
      </c>
      <c r="F450" s="23">
        <v>2</v>
      </c>
      <c r="G450" s="23">
        <v>2</v>
      </c>
      <c r="H450" s="23">
        <v>3</v>
      </c>
      <c r="I450" s="23">
        <v>1</v>
      </c>
      <c r="J450" s="23">
        <v>4</v>
      </c>
      <c r="K450" s="23">
        <v>4</v>
      </c>
      <c r="L450" s="23">
        <v>4</v>
      </c>
      <c r="M450" s="23">
        <v>1</v>
      </c>
      <c r="N450" s="23">
        <f t="shared" si="8"/>
        <v>2.9</v>
      </c>
      <c r="O450" s="23" t="b">
        <v>0</v>
      </c>
      <c r="P450" s="21" t="s">
        <v>19</v>
      </c>
      <c r="Q450" s="21" t="s">
        <v>15</v>
      </c>
    </row>
    <row r="451" spans="1:17" ht="16" x14ac:dyDescent="0.2">
      <c r="A451" s="21" t="s">
        <v>476</v>
      </c>
      <c r="B451" s="22">
        <v>0</v>
      </c>
      <c r="C451" s="21" t="s">
        <v>670</v>
      </c>
      <c r="D451" s="23">
        <v>3</v>
      </c>
      <c r="E451" s="23">
        <v>2</v>
      </c>
      <c r="F451" s="23">
        <v>5</v>
      </c>
      <c r="G451" s="23">
        <v>3</v>
      </c>
      <c r="H451" s="23">
        <v>4</v>
      </c>
      <c r="I451" s="23">
        <v>2</v>
      </c>
      <c r="J451" s="23">
        <v>0</v>
      </c>
      <c r="K451" s="23">
        <v>0</v>
      </c>
      <c r="L451" s="23">
        <v>4</v>
      </c>
      <c r="M451" s="23">
        <v>1</v>
      </c>
      <c r="N451" s="23">
        <f t="shared" si="8"/>
        <v>2.4</v>
      </c>
      <c r="O451" s="23" t="b">
        <v>0</v>
      </c>
      <c r="P451" s="21" t="s">
        <v>19</v>
      </c>
      <c r="Q451" s="21" t="s">
        <v>15</v>
      </c>
    </row>
    <row r="452" spans="1:17" ht="16" x14ac:dyDescent="0.2">
      <c r="A452" s="21" t="s">
        <v>477</v>
      </c>
      <c r="B452" s="22">
        <v>0</v>
      </c>
      <c r="C452" s="21" t="s">
        <v>670</v>
      </c>
      <c r="D452" s="23">
        <v>156</v>
      </c>
      <c r="E452" s="23">
        <v>171</v>
      </c>
      <c r="F452" s="23">
        <v>161</v>
      </c>
      <c r="G452" s="23">
        <v>193</v>
      </c>
      <c r="H452" s="23">
        <v>179</v>
      </c>
      <c r="I452" s="23">
        <v>174</v>
      </c>
      <c r="J452" s="23">
        <v>143</v>
      </c>
      <c r="K452" s="23">
        <v>152</v>
      </c>
      <c r="L452" s="23">
        <v>161</v>
      </c>
      <c r="M452" s="23">
        <v>175</v>
      </c>
      <c r="N452" s="23">
        <f t="shared" si="8"/>
        <v>166.5</v>
      </c>
      <c r="O452" s="23" t="b">
        <v>0</v>
      </c>
      <c r="P452" s="21" t="s">
        <v>19</v>
      </c>
      <c r="Q452" s="21" t="s">
        <v>15</v>
      </c>
    </row>
    <row r="453" spans="1:17" ht="16" x14ac:dyDescent="0.2">
      <c r="A453" s="21" t="s">
        <v>478</v>
      </c>
      <c r="B453" s="22">
        <v>0</v>
      </c>
      <c r="C453" s="21" t="s">
        <v>670</v>
      </c>
      <c r="D453" s="23">
        <v>3</v>
      </c>
      <c r="E453" s="23">
        <v>36</v>
      </c>
      <c r="F453" s="23">
        <v>32</v>
      </c>
      <c r="G453" s="23">
        <v>28</v>
      </c>
      <c r="H453" s="23">
        <v>14</v>
      </c>
      <c r="I453" s="23">
        <v>0</v>
      </c>
      <c r="J453" s="23">
        <v>2</v>
      </c>
      <c r="K453" s="23">
        <v>26</v>
      </c>
      <c r="L453" s="23">
        <v>6</v>
      </c>
      <c r="M453" s="23">
        <v>20</v>
      </c>
      <c r="N453" s="23">
        <f t="shared" si="8"/>
        <v>16.7</v>
      </c>
      <c r="O453" s="23" t="b">
        <v>0</v>
      </c>
      <c r="P453" s="21" t="s">
        <v>14</v>
      </c>
      <c r="Q453" s="21" t="s">
        <v>15</v>
      </c>
    </row>
    <row r="454" spans="1:17" ht="16" x14ac:dyDescent="0.2">
      <c r="A454" s="21" t="s">
        <v>479</v>
      </c>
      <c r="B454" s="22">
        <v>0</v>
      </c>
      <c r="C454" s="21" t="s">
        <v>670</v>
      </c>
      <c r="D454" s="23">
        <v>1</v>
      </c>
      <c r="E454" s="23">
        <v>2</v>
      </c>
      <c r="F454" s="23">
        <v>1</v>
      </c>
      <c r="G454" s="23">
        <v>2</v>
      </c>
      <c r="H454" s="23">
        <v>1</v>
      </c>
      <c r="I454" s="23">
        <v>1</v>
      </c>
      <c r="J454" s="23">
        <v>2</v>
      </c>
      <c r="K454" s="23">
        <v>3</v>
      </c>
      <c r="L454" s="23">
        <v>2</v>
      </c>
      <c r="M454" s="23">
        <v>3</v>
      </c>
      <c r="N454" s="23">
        <f t="shared" si="8"/>
        <v>1.8</v>
      </c>
      <c r="O454" s="23" t="b">
        <v>0</v>
      </c>
      <c r="P454" s="21" t="s">
        <v>19</v>
      </c>
      <c r="Q454" s="21" t="s">
        <v>15</v>
      </c>
    </row>
    <row r="455" spans="1:17" ht="16" x14ac:dyDescent="0.2">
      <c r="A455" s="21" t="s">
        <v>480</v>
      </c>
      <c r="B455" s="22">
        <v>0</v>
      </c>
      <c r="C455" s="21" t="s">
        <v>670</v>
      </c>
      <c r="D455" s="23">
        <v>1</v>
      </c>
      <c r="E455" s="23">
        <v>2</v>
      </c>
      <c r="F455" s="23">
        <v>6</v>
      </c>
      <c r="G455" s="23">
        <v>3</v>
      </c>
      <c r="H455" s="23">
        <v>5</v>
      </c>
      <c r="I455" s="23">
        <v>0</v>
      </c>
      <c r="J455" s="23">
        <v>0</v>
      </c>
      <c r="K455" s="23">
        <v>2</v>
      </c>
      <c r="L455" s="23">
        <v>1</v>
      </c>
      <c r="M455" s="23">
        <v>4</v>
      </c>
      <c r="N455" s="23">
        <f t="shared" si="8"/>
        <v>2.4</v>
      </c>
      <c r="O455" s="23" t="b">
        <v>0</v>
      </c>
      <c r="P455" s="21" t="s">
        <v>19</v>
      </c>
      <c r="Q455" s="21" t="s">
        <v>15</v>
      </c>
    </row>
    <row r="456" spans="1:17" ht="16" x14ac:dyDescent="0.2">
      <c r="A456" s="21" t="s">
        <v>481</v>
      </c>
      <c r="B456" s="22">
        <v>0</v>
      </c>
      <c r="C456" s="21" t="s">
        <v>670</v>
      </c>
      <c r="D456" s="23">
        <v>4</v>
      </c>
      <c r="E456" s="23">
        <v>1</v>
      </c>
      <c r="F456" s="23">
        <v>3</v>
      </c>
      <c r="G456" s="23">
        <v>4</v>
      </c>
      <c r="H456" s="23">
        <v>4</v>
      </c>
      <c r="I456" s="23">
        <v>2</v>
      </c>
      <c r="J456" s="23">
        <v>2</v>
      </c>
      <c r="K456" s="23">
        <v>4</v>
      </c>
      <c r="L456" s="23">
        <v>1</v>
      </c>
      <c r="M456" s="23">
        <v>2</v>
      </c>
      <c r="N456" s="23">
        <f t="shared" si="8"/>
        <v>2.7</v>
      </c>
      <c r="O456" s="23" t="b">
        <v>0</v>
      </c>
      <c r="P456" s="21" t="s">
        <v>19</v>
      </c>
      <c r="Q456" s="21" t="s">
        <v>15</v>
      </c>
    </row>
    <row r="457" spans="1:17" ht="16" x14ac:dyDescent="0.2">
      <c r="A457" s="21" t="s">
        <v>482</v>
      </c>
      <c r="B457" s="22">
        <v>0</v>
      </c>
      <c r="C457" s="21" t="s">
        <v>670</v>
      </c>
      <c r="D457" s="23">
        <v>5</v>
      </c>
      <c r="E457" s="23">
        <v>7</v>
      </c>
      <c r="F457" s="23">
        <v>7</v>
      </c>
      <c r="G457" s="23">
        <v>4</v>
      </c>
      <c r="H457" s="23">
        <v>9</v>
      </c>
      <c r="I457" s="23">
        <v>4</v>
      </c>
      <c r="J457" s="23">
        <v>6</v>
      </c>
      <c r="K457" s="23">
        <v>8</v>
      </c>
      <c r="L457" s="23">
        <v>4</v>
      </c>
      <c r="M457" s="23">
        <v>5</v>
      </c>
      <c r="N457" s="23">
        <f t="shared" si="8"/>
        <v>5.9</v>
      </c>
      <c r="O457" s="23" t="b">
        <v>0</v>
      </c>
      <c r="P457" s="21" t="s">
        <v>19</v>
      </c>
      <c r="Q457" s="21" t="s">
        <v>15</v>
      </c>
    </row>
    <row r="458" spans="1:17" ht="16" x14ac:dyDescent="0.2">
      <c r="A458" s="21" t="s">
        <v>483</v>
      </c>
      <c r="B458" s="22">
        <v>0</v>
      </c>
      <c r="C458" s="21" t="s">
        <v>670</v>
      </c>
      <c r="D458" s="23">
        <v>0</v>
      </c>
      <c r="E458" s="23">
        <v>4</v>
      </c>
      <c r="F458" s="23">
        <v>1</v>
      </c>
      <c r="G458" s="23">
        <v>1</v>
      </c>
      <c r="H458" s="23">
        <v>1</v>
      </c>
      <c r="I458" s="23">
        <v>3</v>
      </c>
      <c r="J458" s="23">
        <v>4</v>
      </c>
      <c r="K458" s="23">
        <v>1</v>
      </c>
      <c r="L458" s="23">
        <v>0</v>
      </c>
      <c r="M458" s="23">
        <v>0</v>
      </c>
      <c r="N458" s="23">
        <f t="shared" si="8"/>
        <v>1.5</v>
      </c>
      <c r="O458" s="23" t="b">
        <v>0</v>
      </c>
      <c r="P458" s="21" t="s">
        <v>19</v>
      </c>
      <c r="Q458" s="21" t="s">
        <v>15</v>
      </c>
    </row>
    <row r="459" spans="1:17" ht="16" x14ac:dyDescent="0.2">
      <c r="A459" s="21" t="s">
        <v>484</v>
      </c>
      <c r="B459" s="22">
        <v>0</v>
      </c>
      <c r="C459" s="21" t="s">
        <v>670</v>
      </c>
      <c r="D459" s="23">
        <v>18</v>
      </c>
      <c r="E459" s="23">
        <v>16</v>
      </c>
      <c r="F459" s="23">
        <v>18</v>
      </c>
      <c r="G459" s="23">
        <v>23</v>
      </c>
      <c r="H459" s="23">
        <v>21</v>
      </c>
      <c r="I459" s="23">
        <v>27</v>
      </c>
      <c r="J459" s="23">
        <v>14</v>
      </c>
      <c r="K459" s="23">
        <v>18</v>
      </c>
      <c r="L459" s="23">
        <v>16</v>
      </c>
      <c r="M459" s="23">
        <v>31</v>
      </c>
      <c r="N459" s="23">
        <f t="shared" ref="N459:N490" si="9">AVERAGE(D459:M459)</f>
        <v>20.2</v>
      </c>
      <c r="O459" s="23" t="b">
        <v>0</v>
      </c>
      <c r="P459" s="21" t="s">
        <v>19</v>
      </c>
      <c r="Q459" s="21" t="s">
        <v>15</v>
      </c>
    </row>
    <row r="460" spans="1:17" ht="16" x14ac:dyDescent="0.2">
      <c r="A460" s="21" t="s">
        <v>486</v>
      </c>
      <c r="B460" s="22">
        <v>0</v>
      </c>
      <c r="C460" s="21" t="s">
        <v>670</v>
      </c>
      <c r="D460" s="23">
        <v>4</v>
      </c>
      <c r="E460" s="23">
        <v>3</v>
      </c>
      <c r="F460" s="23">
        <v>4</v>
      </c>
      <c r="G460" s="23">
        <v>6</v>
      </c>
      <c r="H460" s="23">
        <v>5</v>
      </c>
      <c r="I460" s="23">
        <v>7</v>
      </c>
      <c r="J460" s="23">
        <v>5</v>
      </c>
      <c r="K460" s="23">
        <v>5</v>
      </c>
      <c r="L460" s="23">
        <v>6</v>
      </c>
      <c r="M460" s="23">
        <v>10</v>
      </c>
      <c r="N460" s="23">
        <f t="shared" si="9"/>
        <v>5.5</v>
      </c>
      <c r="O460" s="23" t="b">
        <v>0</v>
      </c>
      <c r="P460" s="21" t="s">
        <v>19</v>
      </c>
      <c r="Q460" s="21" t="s">
        <v>15</v>
      </c>
    </row>
    <row r="461" spans="1:17" ht="16" x14ac:dyDescent="0.2">
      <c r="A461" s="21" t="s">
        <v>487</v>
      </c>
      <c r="B461" s="22">
        <v>0</v>
      </c>
      <c r="C461" s="21" t="s">
        <v>670</v>
      </c>
      <c r="D461" s="23">
        <v>9</v>
      </c>
      <c r="E461" s="23">
        <v>12</v>
      </c>
      <c r="F461" s="23">
        <v>6</v>
      </c>
      <c r="G461" s="23">
        <v>12</v>
      </c>
      <c r="H461" s="23">
        <v>11</v>
      </c>
      <c r="I461" s="23">
        <v>8</v>
      </c>
      <c r="J461" s="23">
        <v>10</v>
      </c>
      <c r="K461" s="23">
        <v>8</v>
      </c>
      <c r="L461" s="23">
        <v>9</v>
      </c>
      <c r="M461" s="23">
        <v>10</v>
      </c>
      <c r="N461" s="23">
        <f t="shared" si="9"/>
        <v>9.5</v>
      </c>
      <c r="O461" s="23" t="b">
        <v>0</v>
      </c>
      <c r="P461" s="21" t="s">
        <v>19</v>
      </c>
      <c r="Q461" s="21" t="s">
        <v>15</v>
      </c>
    </row>
    <row r="462" spans="1:17" ht="16" x14ac:dyDescent="0.2">
      <c r="A462" s="21" t="s">
        <v>488</v>
      </c>
      <c r="B462" s="22">
        <v>0</v>
      </c>
      <c r="C462" s="21" t="s">
        <v>670</v>
      </c>
      <c r="D462" s="23">
        <v>4</v>
      </c>
      <c r="E462" s="23">
        <v>6</v>
      </c>
      <c r="F462" s="23">
        <v>5</v>
      </c>
      <c r="G462" s="23">
        <v>5</v>
      </c>
      <c r="H462" s="23">
        <v>8</v>
      </c>
      <c r="I462" s="23">
        <v>9</v>
      </c>
      <c r="J462" s="23">
        <v>6</v>
      </c>
      <c r="K462" s="23">
        <v>1</v>
      </c>
      <c r="L462" s="23">
        <v>5</v>
      </c>
      <c r="M462" s="23">
        <v>10</v>
      </c>
      <c r="N462" s="23">
        <f t="shared" si="9"/>
        <v>5.9</v>
      </c>
      <c r="O462" s="23" t="b">
        <v>0</v>
      </c>
      <c r="P462" s="21" t="s">
        <v>19</v>
      </c>
      <c r="Q462" s="21" t="s">
        <v>15</v>
      </c>
    </row>
    <row r="463" spans="1:17" ht="16" x14ac:dyDescent="0.2">
      <c r="A463" s="21" t="s">
        <v>489</v>
      </c>
      <c r="B463" s="22">
        <v>0</v>
      </c>
      <c r="C463" s="21" t="s">
        <v>670</v>
      </c>
      <c r="D463" s="23">
        <v>31</v>
      </c>
      <c r="E463" s="23">
        <v>33</v>
      </c>
      <c r="F463" s="23">
        <v>42</v>
      </c>
      <c r="G463" s="23">
        <v>28</v>
      </c>
      <c r="H463" s="23">
        <v>25</v>
      </c>
      <c r="I463" s="23">
        <v>33</v>
      </c>
      <c r="J463" s="23">
        <v>25</v>
      </c>
      <c r="K463" s="23">
        <v>26</v>
      </c>
      <c r="L463" s="23">
        <v>22</v>
      </c>
      <c r="M463" s="23">
        <v>29</v>
      </c>
      <c r="N463" s="23">
        <f t="shared" si="9"/>
        <v>29.4</v>
      </c>
      <c r="O463" s="23" t="b">
        <v>0</v>
      </c>
      <c r="P463" s="21" t="s">
        <v>19</v>
      </c>
      <c r="Q463" s="21" t="s">
        <v>15</v>
      </c>
    </row>
    <row r="464" spans="1:17" ht="16" x14ac:dyDescent="0.2">
      <c r="A464" s="21" t="s">
        <v>490</v>
      </c>
      <c r="B464" s="22">
        <v>0</v>
      </c>
      <c r="C464" s="21" t="s">
        <v>670</v>
      </c>
      <c r="D464" s="23">
        <v>18</v>
      </c>
      <c r="E464" s="23">
        <v>16</v>
      </c>
      <c r="F464" s="23">
        <v>23</v>
      </c>
      <c r="G464" s="23">
        <v>26</v>
      </c>
      <c r="H464" s="23">
        <v>18</v>
      </c>
      <c r="I464" s="23">
        <v>17</v>
      </c>
      <c r="J464" s="23">
        <v>18</v>
      </c>
      <c r="K464" s="23">
        <v>22</v>
      </c>
      <c r="L464" s="23">
        <v>10</v>
      </c>
      <c r="M464" s="23">
        <v>20</v>
      </c>
      <c r="N464" s="23">
        <f t="shared" si="9"/>
        <v>18.8</v>
      </c>
      <c r="O464" s="23" t="b">
        <v>0</v>
      </c>
      <c r="P464" s="21" t="s">
        <v>19</v>
      </c>
      <c r="Q464" s="21" t="s">
        <v>15</v>
      </c>
    </row>
    <row r="465" spans="1:17" ht="16" x14ac:dyDescent="0.2">
      <c r="A465" s="21" t="s">
        <v>491</v>
      </c>
      <c r="B465" s="22">
        <v>0</v>
      </c>
      <c r="C465" s="21" t="s">
        <v>670</v>
      </c>
      <c r="D465" s="23">
        <v>0</v>
      </c>
      <c r="E465" s="23">
        <v>2</v>
      </c>
      <c r="F465" s="23">
        <v>2</v>
      </c>
      <c r="G465" s="23">
        <v>3</v>
      </c>
      <c r="H465" s="23">
        <v>1</v>
      </c>
      <c r="I465" s="23">
        <v>1</v>
      </c>
      <c r="J465" s="23">
        <v>1</v>
      </c>
      <c r="K465" s="23">
        <v>5</v>
      </c>
      <c r="L465" s="23">
        <v>1</v>
      </c>
      <c r="M465" s="23">
        <v>2</v>
      </c>
      <c r="N465" s="23">
        <f t="shared" si="9"/>
        <v>1.8</v>
      </c>
      <c r="O465" s="23" t="b">
        <v>0</v>
      </c>
      <c r="P465" s="21" t="s">
        <v>14</v>
      </c>
      <c r="Q465" s="21" t="s">
        <v>15</v>
      </c>
    </row>
    <row r="466" spans="1:17" ht="16" x14ac:dyDescent="0.2">
      <c r="A466" s="21" t="s">
        <v>492</v>
      </c>
      <c r="B466" s="22">
        <v>0</v>
      </c>
      <c r="C466" s="21" t="s">
        <v>670</v>
      </c>
      <c r="D466" s="23">
        <v>1</v>
      </c>
      <c r="E466" s="23">
        <v>1</v>
      </c>
      <c r="F466" s="23">
        <v>0</v>
      </c>
      <c r="G466" s="23">
        <v>0</v>
      </c>
      <c r="H466" s="23">
        <v>3</v>
      </c>
      <c r="I466" s="23">
        <v>0</v>
      </c>
      <c r="J466" s="23">
        <v>4</v>
      </c>
      <c r="K466" s="23">
        <v>0</v>
      </c>
      <c r="L466" s="23">
        <v>1</v>
      </c>
      <c r="M466" s="23">
        <v>0</v>
      </c>
      <c r="N466" s="23">
        <f t="shared" si="9"/>
        <v>1</v>
      </c>
      <c r="O466" s="23" t="b">
        <v>0</v>
      </c>
      <c r="P466" s="21" t="s">
        <v>19</v>
      </c>
      <c r="Q466" s="21" t="s">
        <v>15</v>
      </c>
    </row>
    <row r="467" spans="1:17" ht="16" x14ac:dyDescent="0.2">
      <c r="A467" s="21" t="s">
        <v>493</v>
      </c>
      <c r="B467" s="22">
        <v>0</v>
      </c>
      <c r="C467" s="21" t="s">
        <v>670</v>
      </c>
      <c r="D467" s="23">
        <v>0</v>
      </c>
      <c r="E467" s="23">
        <v>2</v>
      </c>
      <c r="F467" s="23">
        <v>2</v>
      </c>
      <c r="G467" s="23">
        <v>2</v>
      </c>
      <c r="H467" s="23">
        <v>0</v>
      </c>
      <c r="I467" s="23">
        <v>0</v>
      </c>
      <c r="J467" s="23">
        <v>0</v>
      </c>
      <c r="K467" s="23">
        <v>1</v>
      </c>
      <c r="L467" s="23">
        <v>0</v>
      </c>
      <c r="M467" s="23">
        <v>0</v>
      </c>
      <c r="N467" s="23">
        <f t="shared" si="9"/>
        <v>0.7</v>
      </c>
      <c r="O467" s="23" t="b">
        <v>0</v>
      </c>
      <c r="P467" s="21" t="s">
        <v>19</v>
      </c>
      <c r="Q467" s="21" t="s">
        <v>15</v>
      </c>
    </row>
    <row r="468" spans="1:17" ht="16" x14ac:dyDescent="0.2">
      <c r="A468" s="21" t="s">
        <v>494</v>
      </c>
      <c r="B468" s="22">
        <v>0</v>
      </c>
      <c r="C468" s="21" t="s">
        <v>670</v>
      </c>
      <c r="D468" s="23">
        <v>1</v>
      </c>
      <c r="E468" s="23">
        <v>2</v>
      </c>
      <c r="F468" s="23">
        <v>3</v>
      </c>
      <c r="G468" s="23">
        <v>0</v>
      </c>
      <c r="H468" s="23">
        <v>4</v>
      </c>
      <c r="I468" s="23">
        <v>3</v>
      </c>
      <c r="J468" s="23">
        <v>1</v>
      </c>
      <c r="K468" s="23">
        <v>3</v>
      </c>
      <c r="L468" s="23">
        <v>1</v>
      </c>
      <c r="M468" s="23">
        <v>4</v>
      </c>
      <c r="N468" s="23">
        <f t="shared" si="9"/>
        <v>2.2000000000000002</v>
      </c>
      <c r="O468" s="23" t="b">
        <v>0</v>
      </c>
      <c r="P468" s="21" t="s">
        <v>19</v>
      </c>
      <c r="Q468" s="21" t="s">
        <v>15</v>
      </c>
    </row>
    <row r="469" spans="1:17" ht="16" x14ac:dyDescent="0.2">
      <c r="A469" s="21" t="s">
        <v>495</v>
      </c>
      <c r="B469" s="22">
        <v>0</v>
      </c>
      <c r="C469" s="21" t="s">
        <v>670</v>
      </c>
      <c r="D469" s="23">
        <v>5</v>
      </c>
      <c r="E469" s="23">
        <v>4</v>
      </c>
      <c r="F469" s="23">
        <v>4</v>
      </c>
      <c r="G469" s="23">
        <v>4</v>
      </c>
      <c r="H469" s="23">
        <v>7</v>
      </c>
      <c r="I469" s="23">
        <v>6</v>
      </c>
      <c r="J469" s="23">
        <v>11</v>
      </c>
      <c r="K469" s="23">
        <v>3</v>
      </c>
      <c r="L469" s="23">
        <v>6</v>
      </c>
      <c r="M469" s="23">
        <v>7</v>
      </c>
      <c r="N469" s="23">
        <f t="shared" si="9"/>
        <v>5.7</v>
      </c>
      <c r="O469" s="23" t="b">
        <v>0</v>
      </c>
      <c r="P469" s="21" t="s">
        <v>19</v>
      </c>
      <c r="Q469" s="21" t="s">
        <v>15</v>
      </c>
    </row>
    <row r="470" spans="1:17" ht="16" x14ac:dyDescent="0.2">
      <c r="A470" s="21" t="s">
        <v>496</v>
      </c>
      <c r="B470" s="22">
        <v>0</v>
      </c>
      <c r="C470" s="21" t="s">
        <v>670</v>
      </c>
      <c r="D470" s="23">
        <v>8</v>
      </c>
      <c r="E470" s="23">
        <v>11</v>
      </c>
      <c r="F470" s="23">
        <v>12</v>
      </c>
      <c r="G470" s="23">
        <v>17</v>
      </c>
      <c r="H470" s="23">
        <v>13</v>
      </c>
      <c r="I470" s="23">
        <v>13</v>
      </c>
      <c r="J470" s="23">
        <v>9</v>
      </c>
      <c r="K470" s="23">
        <v>8</v>
      </c>
      <c r="L470" s="23">
        <v>10</v>
      </c>
      <c r="M470" s="23">
        <v>20</v>
      </c>
      <c r="N470" s="23">
        <f t="shared" si="9"/>
        <v>12.1</v>
      </c>
      <c r="O470" s="23" t="b">
        <v>0</v>
      </c>
      <c r="P470" s="21" t="s">
        <v>19</v>
      </c>
      <c r="Q470" s="21" t="s">
        <v>15</v>
      </c>
    </row>
    <row r="471" spans="1:17" ht="16" x14ac:dyDescent="0.2">
      <c r="A471" s="21" t="s">
        <v>497</v>
      </c>
      <c r="B471" s="22">
        <v>0</v>
      </c>
      <c r="C471" s="21" t="s">
        <v>670</v>
      </c>
      <c r="D471" s="23">
        <v>9</v>
      </c>
      <c r="E471" s="23">
        <v>12</v>
      </c>
      <c r="F471" s="23">
        <v>12</v>
      </c>
      <c r="G471" s="23">
        <v>14</v>
      </c>
      <c r="H471" s="23">
        <v>8</v>
      </c>
      <c r="I471" s="23">
        <v>6</v>
      </c>
      <c r="J471" s="23">
        <v>14</v>
      </c>
      <c r="K471" s="23">
        <v>7</v>
      </c>
      <c r="L471" s="23">
        <v>19</v>
      </c>
      <c r="M471" s="23">
        <v>5</v>
      </c>
      <c r="N471" s="23">
        <f t="shared" si="9"/>
        <v>10.6</v>
      </c>
      <c r="O471" s="23" t="b">
        <v>0</v>
      </c>
      <c r="P471" s="21" t="s">
        <v>14</v>
      </c>
      <c r="Q471" s="21" t="s">
        <v>15</v>
      </c>
    </row>
    <row r="472" spans="1:17" ht="16" x14ac:dyDescent="0.2">
      <c r="A472" s="21" t="s">
        <v>498</v>
      </c>
      <c r="B472" s="22">
        <v>0</v>
      </c>
      <c r="C472" s="21" t="s">
        <v>670</v>
      </c>
      <c r="D472" s="23">
        <v>11</v>
      </c>
      <c r="E472" s="23">
        <v>16</v>
      </c>
      <c r="F472" s="23">
        <v>7</v>
      </c>
      <c r="G472" s="23">
        <v>16</v>
      </c>
      <c r="H472" s="23">
        <v>6</v>
      </c>
      <c r="I472" s="23">
        <v>4</v>
      </c>
      <c r="J472" s="23">
        <v>8</v>
      </c>
      <c r="K472" s="23">
        <v>14</v>
      </c>
      <c r="L472" s="23">
        <v>10</v>
      </c>
      <c r="M472" s="23">
        <v>8</v>
      </c>
      <c r="N472" s="23">
        <f t="shared" si="9"/>
        <v>10</v>
      </c>
      <c r="O472" s="23" t="b">
        <v>0</v>
      </c>
      <c r="P472" s="21" t="s">
        <v>19</v>
      </c>
      <c r="Q472" s="21" t="s">
        <v>15</v>
      </c>
    </row>
    <row r="473" spans="1:17" ht="16" x14ac:dyDescent="0.2">
      <c r="A473" s="21" t="s">
        <v>499</v>
      </c>
      <c r="B473" s="22">
        <v>0</v>
      </c>
      <c r="C473" s="21" t="s">
        <v>670</v>
      </c>
      <c r="D473" s="23">
        <v>28</v>
      </c>
      <c r="E473" s="23">
        <v>30</v>
      </c>
      <c r="F473" s="23">
        <v>32</v>
      </c>
      <c r="G473" s="23">
        <v>54</v>
      </c>
      <c r="H473" s="23">
        <v>46</v>
      </c>
      <c r="I473" s="23">
        <v>45</v>
      </c>
      <c r="J473" s="23">
        <v>35</v>
      </c>
      <c r="K473" s="23">
        <v>38</v>
      </c>
      <c r="L473" s="23">
        <v>41</v>
      </c>
      <c r="M473" s="23">
        <v>30</v>
      </c>
      <c r="N473" s="23">
        <f t="shared" si="9"/>
        <v>37.9</v>
      </c>
      <c r="O473" s="23" t="b">
        <v>0</v>
      </c>
      <c r="P473" s="21" t="s">
        <v>19</v>
      </c>
      <c r="Q473" s="21" t="s">
        <v>15</v>
      </c>
    </row>
    <row r="474" spans="1:17" ht="16" x14ac:dyDescent="0.2">
      <c r="A474" s="21" t="s">
        <v>500</v>
      </c>
      <c r="B474" s="22">
        <v>0</v>
      </c>
      <c r="C474" s="21" t="s">
        <v>670</v>
      </c>
      <c r="D474" s="23">
        <v>19</v>
      </c>
      <c r="E474" s="23">
        <v>20</v>
      </c>
      <c r="F474" s="23">
        <v>19</v>
      </c>
      <c r="G474" s="23">
        <v>11</v>
      </c>
      <c r="H474" s="23">
        <v>22</v>
      </c>
      <c r="I474" s="23">
        <v>5</v>
      </c>
      <c r="J474" s="23">
        <v>8</v>
      </c>
      <c r="K474" s="23">
        <v>14</v>
      </c>
      <c r="L474" s="23">
        <v>13</v>
      </c>
      <c r="M474" s="23">
        <v>11</v>
      </c>
      <c r="N474" s="23">
        <f t="shared" si="9"/>
        <v>14.2</v>
      </c>
      <c r="O474" s="23" t="b">
        <v>0</v>
      </c>
      <c r="P474" s="21" t="s">
        <v>19</v>
      </c>
      <c r="Q474" s="21" t="s">
        <v>15</v>
      </c>
    </row>
    <row r="475" spans="1:17" ht="16" x14ac:dyDescent="0.2">
      <c r="A475" s="21" t="s">
        <v>501</v>
      </c>
      <c r="B475" s="22">
        <v>0</v>
      </c>
      <c r="C475" s="21" t="s">
        <v>670</v>
      </c>
      <c r="D475" s="24"/>
      <c r="E475" s="23">
        <v>7</v>
      </c>
      <c r="F475" s="23">
        <v>5</v>
      </c>
      <c r="G475" s="23">
        <v>3</v>
      </c>
      <c r="H475" s="23">
        <v>8</v>
      </c>
      <c r="I475" s="23">
        <v>5</v>
      </c>
      <c r="J475" s="23">
        <v>7</v>
      </c>
      <c r="K475" s="23">
        <v>1</v>
      </c>
      <c r="L475" s="23">
        <v>1</v>
      </c>
      <c r="M475" s="23">
        <v>3</v>
      </c>
      <c r="N475" s="23">
        <f t="shared" si="9"/>
        <v>4.4444444444444446</v>
      </c>
      <c r="O475" s="23" t="b">
        <v>0</v>
      </c>
      <c r="P475" s="21" t="s">
        <v>14</v>
      </c>
      <c r="Q475" s="21" t="s">
        <v>683</v>
      </c>
    </row>
    <row r="476" spans="1:17" ht="16" x14ac:dyDescent="0.2">
      <c r="A476" s="21" t="s">
        <v>502</v>
      </c>
      <c r="B476" s="22">
        <v>0</v>
      </c>
      <c r="C476" s="21" t="s">
        <v>670</v>
      </c>
      <c r="D476" s="23">
        <v>3</v>
      </c>
      <c r="E476" s="23">
        <v>3</v>
      </c>
      <c r="F476" s="23">
        <v>2</v>
      </c>
      <c r="G476" s="23">
        <v>4</v>
      </c>
      <c r="H476" s="23">
        <v>5</v>
      </c>
      <c r="I476" s="23">
        <v>2</v>
      </c>
      <c r="J476" s="23">
        <v>6</v>
      </c>
      <c r="K476" s="23">
        <v>2</v>
      </c>
      <c r="L476" s="23">
        <v>9</v>
      </c>
      <c r="M476" s="23">
        <v>4</v>
      </c>
      <c r="N476" s="23">
        <f t="shared" si="9"/>
        <v>4</v>
      </c>
      <c r="O476" s="23" t="b">
        <v>0</v>
      </c>
      <c r="P476" s="21" t="s">
        <v>19</v>
      </c>
      <c r="Q476" s="21" t="s">
        <v>15</v>
      </c>
    </row>
    <row r="477" spans="1:17" ht="16" x14ac:dyDescent="0.2">
      <c r="A477" s="21" t="s">
        <v>503</v>
      </c>
      <c r="B477" s="22">
        <v>0</v>
      </c>
      <c r="C477" s="21" t="s">
        <v>670</v>
      </c>
      <c r="D477" s="23">
        <v>3</v>
      </c>
      <c r="E477" s="23">
        <v>2</v>
      </c>
      <c r="F477" s="23">
        <v>2</v>
      </c>
      <c r="G477" s="23">
        <v>1</v>
      </c>
      <c r="H477" s="23">
        <v>2</v>
      </c>
      <c r="I477" s="23">
        <v>0</v>
      </c>
      <c r="J477" s="23">
        <v>0</v>
      </c>
      <c r="K477" s="23">
        <v>1</v>
      </c>
      <c r="L477" s="23">
        <v>2</v>
      </c>
      <c r="M477" s="23">
        <v>2</v>
      </c>
      <c r="N477" s="23">
        <f t="shared" si="9"/>
        <v>1.5</v>
      </c>
      <c r="O477" s="23" t="b">
        <v>0</v>
      </c>
      <c r="P477" s="21" t="s">
        <v>19</v>
      </c>
      <c r="Q477" s="21" t="s">
        <v>15</v>
      </c>
    </row>
    <row r="478" spans="1:17" ht="16" x14ac:dyDescent="0.2">
      <c r="A478" s="21" t="s">
        <v>504</v>
      </c>
      <c r="B478" s="22">
        <v>0</v>
      </c>
      <c r="C478" s="21" t="s">
        <v>670</v>
      </c>
      <c r="D478" s="23">
        <v>6</v>
      </c>
      <c r="E478" s="23">
        <v>3</v>
      </c>
      <c r="F478" s="23">
        <v>7</v>
      </c>
      <c r="G478" s="23">
        <v>13</v>
      </c>
      <c r="H478" s="23">
        <v>12</v>
      </c>
      <c r="I478" s="23">
        <v>5</v>
      </c>
      <c r="J478" s="23">
        <v>5</v>
      </c>
      <c r="K478" s="23">
        <v>10</v>
      </c>
      <c r="L478" s="23">
        <v>9</v>
      </c>
      <c r="M478" s="23">
        <v>6</v>
      </c>
      <c r="N478" s="23">
        <f t="shared" si="9"/>
        <v>7.6</v>
      </c>
      <c r="O478" s="23" t="b">
        <v>0</v>
      </c>
      <c r="P478" s="21" t="s">
        <v>19</v>
      </c>
      <c r="Q478" s="21" t="s">
        <v>15</v>
      </c>
    </row>
    <row r="479" spans="1:17" ht="16" x14ac:dyDescent="0.2">
      <c r="A479" s="21" t="s">
        <v>505</v>
      </c>
      <c r="B479" s="22">
        <v>0</v>
      </c>
      <c r="C479" s="21" t="s">
        <v>670</v>
      </c>
      <c r="D479" s="23">
        <v>6</v>
      </c>
      <c r="E479" s="23">
        <v>1</v>
      </c>
      <c r="F479" s="23">
        <v>3</v>
      </c>
      <c r="G479" s="23">
        <v>3</v>
      </c>
      <c r="H479" s="23">
        <v>2</v>
      </c>
      <c r="I479" s="23">
        <v>1</v>
      </c>
      <c r="J479" s="23">
        <v>2</v>
      </c>
      <c r="K479" s="23">
        <v>2</v>
      </c>
      <c r="L479" s="23">
        <v>1</v>
      </c>
      <c r="M479" s="23">
        <v>1</v>
      </c>
      <c r="N479" s="23">
        <f t="shared" si="9"/>
        <v>2.2000000000000002</v>
      </c>
      <c r="O479" s="23" t="b">
        <v>0</v>
      </c>
      <c r="P479" s="21" t="s">
        <v>19</v>
      </c>
      <c r="Q479" s="21" t="s">
        <v>15</v>
      </c>
    </row>
    <row r="480" spans="1:17" ht="16" x14ac:dyDescent="0.2">
      <c r="A480" s="21" t="s">
        <v>506</v>
      </c>
      <c r="B480" s="22">
        <v>0</v>
      </c>
      <c r="C480" s="21" t="s">
        <v>670</v>
      </c>
      <c r="D480" s="23">
        <v>4</v>
      </c>
      <c r="E480" s="23">
        <v>6</v>
      </c>
      <c r="F480" s="23">
        <v>4</v>
      </c>
      <c r="G480" s="23">
        <v>3</v>
      </c>
      <c r="H480" s="23">
        <v>9</v>
      </c>
      <c r="I480" s="23">
        <v>9</v>
      </c>
      <c r="J480" s="23">
        <v>7</v>
      </c>
      <c r="K480" s="23">
        <v>7</v>
      </c>
      <c r="L480" s="23">
        <v>10</v>
      </c>
      <c r="M480" s="23">
        <v>11</v>
      </c>
      <c r="N480" s="23">
        <f t="shared" si="9"/>
        <v>7</v>
      </c>
      <c r="O480" s="23" t="b">
        <v>0</v>
      </c>
      <c r="P480" s="21" t="s">
        <v>19</v>
      </c>
      <c r="Q480" s="21" t="s">
        <v>15</v>
      </c>
    </row>
    <row r="481" spans="1:17" ht="16" x14ac:dyDescent="0.2">
      <c r="A481" s="21" t="s">
        <v>507</v>
      </c>
      <c r="B481" s="22">
        <v>0</v>
      </c>
      <c r="C481" s="21" t="s">
        <v>670</v>
      </c>
      <c r="D481" s="23">
        <v>3</v>
      </c>
      <c r="E481" s="23">
        <v>0</v>
      </c>
      <c r="F481" s="23">
        <v>4</v>
      </c>
      <c r="G481" s="23">
        <v>4</v>
      </c>
      <c r="H481" s="23">
        <v>3</v>
      </c>
      <c r="I481" s="23">
        <v>4</v>
      </c>
      <c r="J481" s="23">
        <v>5</v>
      </c>
      <c r="K481" s="23">
        <v>2</v>
      </c>
      <c r="L481" s="24"/>
      <c r="M481" s="23">
        <v>3</v>
      </c>
      <c r="N481" s="23">
        <f t="shared" si="9"/>
        <v>3.1111111111111112</v>
      </c>
      <c r="O481" s="23" t="b">
        <v>0</v>
      </c>
      <c r="P481" s="21" t="s">
        <v>14</v>
      </c>
      <c r="Q481" s="21" t="s">
        <v>672</v>
      </c>
    </row>
    <row r="482" spans="1:17" ht="16" x14ac:dyDescent="0.2">
      <c r="A482" s="21" t="s">
        <v>508</v>
      </c>
      <c r="B482" s="22">
        <v>0</v>
      </c>
      <c r="C482" s="21" t="s">
        <v>670</v>
      </c>
      <c r="D482" s="23">
        <v>38</v>
      </c>
      <c r="E482" s="23">
        <v>39</v>
      </c>
      <c r="F482" s="23">
        <v>44</v>
      </c>
      <c r="G482" s="23">
        <v>19</v>
      </c>
      <c r="H482" s="23">
        <v>27</v>
      </c>
      <c r="I482" s="23">
        <v>35</v>
      </c>
      <c r="J482" s="23">
        <v>38</v>
      </c>
      <c r="K482" s="23">
        <v>16</v>
      </c>
      <c r="L482" s="23">
        <v>32</v>
      </c>
      <c r="M482" s="23">
        <v>28</v>
      </c>
      <c r="N482" s="23">
        <f t="shared" si="9"/>
        <v>31.6</v>
      </c>
      <c r="O482" s="23" t="b">
        <v>0</v>
      </c>
      <c r="P482" s="21" t="s">
        <v>19</v>
      </c>
      <c r="Q482" s="21" t="s">
        <v>15</v>
      </c>
    </row>
    <row r="483" spans="1:17" ht="16" x14ac:dyDescent="0.2">
      <c r="A483" s="21" t="s">
        <v>509</v>
      </c>
      <c r="B483" s="22">
        <v>0</v>
      </c>
      <c r="C483" s="21" t="s">
        <v>670</v>
      </c>
      <c r="D483" s="23">
        <v>41</v>
      </c>
      <c r="E483" s="23">
        <v>35</v>
      </c>
      <c r="F483" s="23">
        <v>28</v>
      </c>
      <c r="G483" s="23">
        <v>23</v>
      </c>
      <c r="H483" s="23">
        <v>21</v>
      </c>
      <c r="I483" s="23">
        <v>20</v>
      </c>
      <c r="J483" s="23">
        <v>24</v>
      </c>
      <c r="K483" s="23">
        <v>18</v>
      </c>
      <c r="L483" s="23">
        <v>19</v>
      </c>
      <c r="M483" s="23">
        <v>28</v>
      </c>
      <c r="N483" s="23">
        <f t="shared" si="9"/>
        <v>25.7</v>
      </c>
      <c r="O483" s="23" t="b">
        <v>0</v>
      </c>
      <c r="P483" s="21" t="s">
        <v>19</v>
      </c>
      <c r="Q483" s="21" t="s">
        <v>15</v>
      </c>
    </row>
    <row r="484" spans="1:17" ht="16" x14ac:dyDescent="0.2">
      <c r="A484" s="21" t="s">
        <v>510</v>
      </c>
      <c r="B484" s="22">
        <v>0</v>
      </c>
      <c r="C484" s="21" t="s">
        <v>670</v>
      </c>
      <c r="D484" s="23">
        <v>2</v>
      </c>
      <c r="E484" s="23">
        <v>4</v>
      </c>
      <c r="F484" s="23">
        <v>5</v>
      </c>
      <c r="G484" s="23">
        <v>4</v>
      </c>
      <c r="H484" s="23">
        <v>4</v>
      </c>
      <c r="I484" s="23">
        <v>3</v>
      </c>
      <c r="J484" s="23">
        <v>6</v>
      </c>
      <c r="K484" s="23">
        <v>2</v>
      </c>
      <c r="L484" s="23">
        <v>7</v>
      </c>
      <c r="M484" s="23">
        <v>6</v>
      </c>
      <c r="N484" s="23">
        <f t="shared" si="9"/>
        <v>4.3</v>
      </c>
      <c r="O484" s="23" t="b">
        <v>0</v>
      </c>
      <c r="P484" s="21" t="s">
        <v>19</v>
      </c>
      <c r="Q484" s="21" t="s">
        <v>15</v>
      </c>
    </row>
    <row r="485" spans="1:17" ht="16" x14ac:dyDescent="0.2">
      <c r="A485" s="21" t="s">
        <v>511</v>
      </c>
      <c r="B485" s="22">
        <v>0</v>
      </c>
      <c r="C485" s="21" t="s">
        <v>670</v>
      </c>
      <c r="D485" s="23">
        <v>40</v>
      </c>
      <c r="E485" s="23">
        <v>29</v>
      </c>
      <c r="F485" s="23">
        <v>27</v>
      </c>
      <c r="G485" s="23">
        <v>42</v>
      </c>
      <c r="H485" s="23">
        <v>36</v>
      </c>
      <c r="I485" s="23">
        <v>33</v>
      </c>
      <c r="J485" s="23">
        <v>27</v>
      </c>
      <c r="K485" s="23">
        <v>27</v>
      </c>
      <c r="L485" s="23">
        <v>40</v>
      </c>
      <c r="M485" s="23">
        <v>34</v>
      </c>
      <c r="N485" s="23">
        <f t="shared" si="9"/>
        <v>33.5</v>
      </c>
      <c r="O485" s="23" t="b">
        <v>0</v>
      </c>
      <c r="P485" s="21" t="s">
        <v>19</v>
      </c>
      <c r="Q485" s="21" t="s">
        <v>15</v>
      </c>
    </row>
    <row r="486" spans="1:17" ht="16" x14ac:dyDescent="0.2">
      <c r="A486" s="21" t="s">
        <v>512</v>
      </c>
      <c r="B486" s="22">
        <v>0</v>
      </c>
      <c r="C486" s="21" t="s">
        <v>670</v>
      </c>
      <c r="D486" s="23">
        <v>35</v>
      </c>
      <c r="E486" s="23">
        <v>34</v>
      </c>
      <c r="F486" s="23">
        <v>27</v>
      </c>
      <c r="G486" s="23">
        <v>38</v>
      </c>
      <c r="H486" s="23">
        <v>37</v>
      </c>
      <c r="I486" s="23">
        <v>29</v>
      </c>
      <c r="J486" s="23">
        <v>41</v>
      </c>
      <c r="K486" s="23">
        <v>35</v>
      </c>
      <c r="L486" s="23">
        <v>38</v>
      </c>
      <c r="M486" s="23">
        <v>32</v>
      </c>
      <c r="N486" s="23">
        <f t="shared" si="9"/>
        <v>34.6</v>
      </c>
      <c r="O486" s="23" t="b">
        <v>0</v>
      </c>
      <c r="P486" s="21" t="s">
        <v>19</v>
      </c>
      <c r="Q486" s="21" t="s">
        <v>15</v>
      </c>
    </row>
    <row r="487" spans="1:17" ht="16" x14ac:dyDescent="0.2">
      <c r="A487" s="21" t="s">
        <v>513</v>
      </c>
      <c r="B487" s="22">
        <v>0</v>
      </c>
      <c r="C487" s="21" t="s">
        <v>670</v>
      </c>
      <c r="D487" s="23">
        <v>14</v>
      </c>
      <c r="E487" s="23">
        <v>26</v>
      </c>
      <c r="F487" s="23">
        <v>22</v>
      </c>
      <c r="G487" s="23">
        <v>19</v>
      </c>
      <c r="H487" s="23">
        <v>29</v>
      </c>
      <c r="I487" s="23">
        <v>33</v>
      </c>
      <c r="J487" s="23">
        <v>19</v>
      </c>
      <c r="K487" s="23">
        <v>21</v>
      </c>
      <c r="L487" s="23">
        <v>26</v>
      </c>
      <c r="M487" s="23">
        <v>34</v>
      </c>
      <c r="N487" s="23">
        <f t="shared" si="9"/>
        <v>24.3</v>
      </c>
      <c r="O487" s="23" t="b">
        <v>0</v>
      </c>
      <c r="P487" s="21" t="s">
        <v>14</v>
      </c>
      <c r="Q487" s="21" t="s">
        <v>15</v>
      </c>
    </row>
    <row r="488" spans="1:17" ht="16" x14ac:dyDescent="0.2">
      <c r="A488" s="21" t="s">
        <v>514</v>
      </c>
      <c r="B488" s="22">
        <v>0</v>
      </c>
      <c r="C488" s="21" t="s">
        <v>670</v>
      </c>
      <c r="D488" s="23">
        <v>29</v>
      </c>
      <c r="E488" s="23">
        <v>37</v>
      </c>
      <c r="F488" s="23">
        <v>24</v>
      </c>
      <c r="G488" s="23">
        <v>22</v>
      </c>
      <c r="H488" s="23">
        <v>35</v>
      </c>
      <c r="I488" s="23">
        <v>33</v>
      </c>
      <c r="J488" s="23">
        <v>30</v>
      </c>
      <c r="K488" s="23">
        <v>22</v>
      </c>
      <c r="L488" s="23">
        <v>34</v>
      </c>
      <c r="M488" s="23">
        <v>37</v>
      </c>
      <c r="N488" s="23">
        <f t="shared" si="9"/>
        <v>30.3</v>
      </c>
      <c r="O488" s="23" t="b">
        <v>0</v>
      </c>
      <c r="P488" s="21" t="s">
        <v>457</v>
      </c>
      <c r="Q488" s="21" t="s">
        <v>15</v>
      </c>
    </row>
    <row r="489" spans="1:17" ht="16" x14ac:dyDescent="0.2">
      <c r="A489" s="21" t="s">
        <v>515</v>
      </c>
      <c r="B489" s="22">
        <v>0</v>
      </c>
      <c r="C489" s="21" t="s">
        <v>670</v>
      </c>
      <c r="D489" s="23">
        <v>30</v>
      </c>
      <c r="E489" s="23">
        <v>44</v>
      </c>
      <c r="F489" s="23">
        <v>36</v>
      </c>
      <c r="G489" s="23">
        <v>25</v>
      </c>
      <c r="H489" s="23">
        <v>77</v>
      </c>
      <c r="I489" s="23">
        <v>31</v>
      </c>
      <c r="J489" s="23">
        <v>28</v>
      </c>
      <c r="K489" s="23">
        <v>57</v>
      </c>
      <c r="L489" s="23">
        <v>47</v>
      </c>
      <c r="M489" s="23">
        <v>48</v>
      </c>
      <c r="N489" s="23">
        <f t="shared" si="9"/>
        <v>42.3</v>
      </c>
      <c r="O489" s="23" t="b">
        <v>0</v>
      </c>
      <c r="P489" s="21" t="s">
        <v>17</v>
      </c>
      <c r="Q489" s="21" t="s">
        <v>15</v>
      </c>
    </row>
    <row r="490" spans="1:17" ht="16" x14ac:dyDescent="0.2">
      <c r="A490" s="21" t="s">
        <v>516</v>
      </c>
      <c r="B490" s="22">
        <v>0</v>
      </c>
      <c r="C490" s="21" t="s">
        <v>670</v>
      </c>
      <c r="D490" s="23">
        <v>108</v>
      </c>
      <c r="E490" s="23">
        <v>197</v>
      </c>
      <c r="F490" s="24"/>
      <c r="G490" s="23">
        <v>123</v>
      </c>
      <c r="H490" s="23">
        <v>215</v>
      </c>
      <c r="I490" s="23">
        <v>221</v>
      </c>
      <c r="J490" s="24"/>
      <c r="K490" s="23">
        <v>120</v>
      </c>
      <c r="L490" s="23">
        <v>147</v>
      </c>
      <c r="M490" s="24"/>
      <c r="N490" s="23">
        <f t="shared" si="9"/>
        <v>161.57142857142858</v>
      </c>
      <c r="O490" s="23" t="b">
        <v>0</v>
      </c>
      <c r="P490" s="21" t="s">
        <v>19</v>
      </c>
      <c r="Q490" s="21" t="s">
        <v>694</v>
      </c>
    </row>
    <row r="491" spans="1:17" ht="16" x14ac:dyDescent="0.2">
      <c r="A491" s="21" t="s">
        <v>517</v>
      </c>
      <c r="B491" s="22">
        <v>0</v>
      </c>
      <c r="C491" s="21" t="s">
        <v>670</v>
      </c>
      <c r="D491" s="23">
        <v>6</v>
      </c>
      <c r="E491" s="23">
        <v>7</v>
      </c>
      <c r="F491" s="23">
        <v>4</v>
      </c>
      <c r="G491" s="23">
        <v>9</v>
      </c>
      <c r="H491" s="23">
        <v>3</v>
      </c>
      <c r="I491" s="23">
        <v>13</v>
      </c>
      <c r="J491" s="23">
        <v>6</v>
      </c>
      <c r="K491" s="23">
        <v>8</v>
      </c>
      <c r="L491" s="23">
        <v>8</v>
      </c>
      <c r="M491" s="23">
        <v>6</v>
      </c>
      <c r="N491" s="23">
        <f t="shared" ref="N491" si="10">AVERAGE(D491:M491)</f>
        <v>7</v>
      </c>
      <c r="O491" s="23" t="b">
        <v>0</v>
      </c>
      <c r="P491" s="21" t="s">
        <v>19</v>
      </c>
      <c r="Q491" s="21" t="s">
        <v>15</v>
      </c>
    </row>
    <row r="492" spans="1:17" ht="16" x14ac:dyDescent="0.2">
      <c r="A492" s="21" t="s">
        <v>518</v>
      </c>
      <c r="B492" s="24"/>
      <c r="C492" s="21" t="s">
        <v>670</v>
      </c>
      <c r="D492" s="24"/>
      <c r="E492" s="24"/>
      <c r="F492" s="24"/>
      <c r="G492" s="24"/>
      <c r="H492" s="24"/>
      <c r="I492" s="24"/>
      <c r="J492" s="24"/>
      <c r="K492" s="24"/>
      <c r="L492" s="24"/>
      <c r="M492" s="24"/>
      <c r="N492" s="23"/>
      <c r="O492" s="23" t="b">
        <v>0</v>
      </c>
      <c r="P492" s="21" t="s">
        <v>15</v>
      </c>
      <c r="Q492" s="21" t="s">
        <v>81</v>
      </c>
    </row>
    <row r="493" spans="1:17" ht="16" x14ac:dyDescent="0.2">
      <c r="A493" s="21" t="s">
        <v>519</v>
      </c>
      <c r="B493" s="22">
        <v>0</v>
      </c>
      <c r="C493" s="21" t="s">
        <v>670</v>
      </c>
      <c r="D493" s="23">
        <v>2</v>
      </c>
      <c r="E493" s="23">
        <v>1</v>
      </c>
      <c r="F493" s="23">
        <v>1</v>
      </c>
      <c r="G493" s="23">
        <v>3</v>
      </c>
      <c r="H493" s="23">
        <v>0</v>
      </c>
      <c r="I493" s="23">
        <v>2</v>
      </c>
      <c r="J493" s="23">
        <v>0</v>
      </c>
      <c r="K493" s="23">
        <v>2</v>
      </c>
      <c r="L493" s="23">
        <v>1</v>
      </c>
      <c r="M493" s="23">
        <v>2</v>
      </c>
      <c r="N493" s="23">
        <f>AVERAGE(D493:M493)</f>
        <v>1.4</v>
      </c>
      <c r="O493" s="23" t="b">
        <v>0</v>
      </c>
      <c r="P493" s="21" t="s">
        <v>14</v>
      </c>
      <c r="Q493" s="21" t="s">
        <v>15</v>
      </c>
    </row>
    <row r="494" spans="1:17" ht="16" x14ac:dyDescent="0.2">
      <c r="A494" s="21" t="s">
        <v>520</v>
      </c>
      <c r="B494" s="22">
        <v>0</v>
      </c>
      <c r="C494" s="21" t="s">
        <v>670</v>
      </c>
      <c r="D494" s="23">
        <v>1</v>
      </c>
      <c r="E494" s="23">
        <v>4</v>
      </c>
      <c r="F494" s="23">
        <v>2</v>
      </c>
      <c r="G494" s="23">
        <v>3</v>
      </c>
      <c r="H494" s="23">
        <v>0</v>
      </c>
      <c r="I494" s="23">
        <v>2</v>
      </c>
      <c r="J494" s="23">
        <v>1</v>
      </c>
      <c r="K494" s="23">
        <v>2</v>
      </c>
      <c r="L494" s="23">
        <v>5</v>
      </c>
      <c r="M494" s="23">
        <v>2</v>
      </c>
      <c r="N494" s="23">
        <f>AVERAGE(D494:M494)</f>
        <v>2.2000000000000002</v>
      </c>
      <c r="O494" s="23" t="b">
        <v>0</v>
      </c>
      <c r="P494" s="21" t="s">
        <v>457</v>
      </c>
      <c r="Q494" s="21" t="s">
        <v>15</v>
      </c>
    </row>
    <row r="495" spans="1:17" ht="16" x14ac:dyDescent="0.2">
      <c r="A495" s="21" t="s">
        <v>521</v>
      </c>
      <c r="B495" s="22">
        <v>0</v>
      </c>
      <c r="C495" s="21" t="s">
        <v>670</v>
      </c>
      <c r="D495" s="23">
        <v>1</v>
      </c>
      <c r="E495" s="23">
        <v>1</v>
      </c>
      <c r="F495" s="23">
        <v>0</v>
      </c>
      <c r="G495" s="23">
        <v>0</v>
      </c>
      <c r="H495" s="23">
        <v>1</v>
      </c>
      <c r="I495" s="23">
        <v>0</v>
      </c>
      <c r="J495" s="23">
        <v>1</v>
      </c>
      <c r="K495" s="23">
        <v>1</v>
      </c>
      <c r="L495" s="23">
        <v>1</v>
      </c>
      <c r="M495" s="23">
        <v>1</v>
      </c>
      <c r="N495" s="23">
        <f>AVERAGE(D495:M495)</f>
        <v>0.7</v>
      </c>
      <c r="O495" s="23" t="b">
        <v>0</v>
      </c>
      <c r="P495" s="21" t="s">
        <v>17</v>
      </c>
      <c r="Q495" s="21" t="s">
        <v>15</v>
      </c>
    </row>
    <row r="496" spans="1:17" ht="16" x14ac:dyDescent="0.2">
      <c r="A496" s="21" t="s">
        <v>522</v>
      </c>
      <c r="B496" s="22">
        <v>0</v>
      </c>
      <c r="C496" s="21" t="s">
        <v>670</v>
      </c>
      <c r="D496" s="23">
        <v>1</v>
      </c>
      <c r="E496" s="23">
        <v>2</v>
      </c>
      <c r="F496" s="23">
        <v>0</v>
      </c>
      <c r="G496" s="23">
        <v>2</v>
      </c>
      <c r="H496" s="23">
        <v>1</v>
      </c>
      <c r="I496" s="23">
        <v>2</v>
      </c>
      <c r="J496" s="23">
        <v>1</v>
      </c>
      <c r="K496" s="23">
        <v>1</v>
      </c>
      <c r="L496" s="23">
        <v>1</v>
      </c>
      <c r="M496" s="23">
        <v>2</v>
      </c>
      <c r="N496" s="23">
        <f>AVERAGE(D496:M496)</f>
        <v>1.3</v>
      </c>
      <c r="O496" s="23" t="b">
        <v>0</v>
      </c>
      <c r="P496" s="21" t="s">
        <v>19</v>
      </c>
      <c r="Q496" s="21" t="s">
        <v>15</v>
      </c>
    </row>
    <row r="497" spans="1:17" ht="16" x14ac:dyDescent="0.2">
      <c r="A497" s="21" t="s">
        <v>523</v>
      </c>
      <c r="B497" s="22">
        <v>0</v>
      </c>
      <c r="C497" s="21" t="s">
        <v>670</v>
      </c>
      <c r="D497" s="23">
        <v>0</v>
      </c>
      <c r="E497" s="23">
        <v>0</v>
      </c>
      <c r="F497" s="23">
        <v>1</v>
      </c>
      <c r="G497" s="23">
        <v>1</v>
      </c>
      <c r="H497" s="23">
        <v>0</v>
      </c>
      <c r="I497" s="23">
        <v>0</v>
      </c>
      <c r="J497" s="23">
        <v>0</v>
      </c>
      <c r="K497" s="23">
        <v>0</v>
      </c>
      <c r="L497" s="23">
        <v>0</v>
      </c>
      <c r="M497" s="23">
        <v>0</v>
      </c>
      <c r="N497" s="23">
        <f>AVERAGE(D497:M497)</f>
        <v>0.2</v>
      </c>
      <c r="O497" s="23" t="b">
        <v>0</v>
      </c>
      <c r="P497" s="21" t="s">
        <v>19</v>
      </c>
      <c r="Q497" s="21" t="s">
        <v>15</v>
      </c>
    </row>
    <row r="498" spans="1:17" ht="16" x14ac:dyDescent="0.2">
      <c r="A498" s="21" t="s">
        <v>524</v>
      </c>
      <c r="B498" s="24"/>
      <c r="C498" s="21" t="s">
        <v>670</v>
      </c>
      <c r="D498" s="24"/>
      <c r="E498" s="24"/>
      <c r="F498" s="24"/>
      <c r="G498" s="24"/>
      <c r="H498" s="24"/>
      <c r="I498" s="24"/>
      <c r="J498" s="24"/>
      <c r="K498" s="24"/>
      <c r="L498" s="24"/>
      <c r="M498" s="24"/>
      <c r="N498" s="23"/>
      <c r="O498" s="23" t="b">
        <v>0</v>
      </c>
      <c r="P498" s="21" t="s">
        <v>15</v>
      </c>
      <c r="Q498" s="21" t="s">
        <v>81</v>
      </c>
    </row>
    <row r="499" spans="1:17" ht="16" x14ac:dyDescent="0.2">
      <c r="A499" s="21" t="s">
        <v>525</v>
      </c>
      <c r="B499" s="22">
        <v>0</v>
      </c>
      <c r="C499" s="21" t="s">
        <v>670</v>
      </c>
      <c r="D499" s="23">
        <v>0</v>
      </c>
      <c r="E499" s="23">
        <v>1</v>
      </c>
      <c r="F499" s="23">
        <v>0</v>
      </c>
      <c r="G499" s="23">
        <v>2</v>
      </c>
      <c r="H499" s="23">
        <v>3</v>
      </c>
      <c r="I499" s="23">
        <v>3</v>
      </c>
      <c r="J499" s="23">
        <v>1</v>
      </c>
      <c r="K499" s="23">
        <v>1</v>
      </c>
      <c r="L499" s="24"/>
      <c r="M499" s="23">
        <v>0</v>
      </c>
      <c r="N499" s="23">
        <f>AVERAGE(D499:M499)</f>
        <v>1.2222222222222223</v>
      </c>
      <c r="O499" s="23" t="b">
        <v>0</v>
      </c>
      <c r="P499" s="21" t="s">
        <v>14</v>
      </c>
      <c r="Q499" s="21" t="s">
        <v>695</v>
      </c>
    </row>
    <row r="500" spans="1:17" ht="16" x14ac:dyDescent="0.2">
      <c r="A500" s="21" t="s">
        <v>526</v>
      </c>
      <c r="B500" s="22">
        <v>0</v>
      </c>
      <c r="C500" s="21" t="s">
        <v>670</v>
      </c>
      <c r="D500" s="23">
        <v>7</v>
      </c>
      <c r="E500" s="23">
        <v>10</v>
      </c>
      <c r="F500" s="23">
        <v>9</v>
      </c>
      <c r="G500" s="23">
        <v>7</v>
      </c>
      <c r="H500" s="23">
        <v>12</v>
      </c>
      <c r="I500" s="23">
        <v>6</v>
      </c>
      <c r="J500" s="23">
        <v>11</v>
      </c>
      <c r="K500" s="23">
        <v>9</v>
      </c>
      <c r="L500" s="23">
        <v>11</v>
      </c>
      <c r="M500" s="23">
        <v>12</v>
      </c>
      <c r="N500" s="23">
        <f>AVERAGE(D500:M500)</f>
        <v>9.4</v>
      </c>
      <c r="O500" s="23" t="b">
        <v>0</v>
      </c>
      <c r="P500" s="21" t="s">
        <v>457</v>
      </c>
      <c r="Q500" s="21" t="s">
        <v>15</v>
      </c>
    </row>
    <row r="501" spans="1:17" ht="16" x14ac:dyDescent="0.2">
      <c r="A501" s="21" t="s">
        <v>527</v>
      </c>
      <c r="B501" s="22">
        <v>0</v>
      </c>
      <c r="C501" s="21" t="s">
        <v>670</v>
      </c>
      <c r="D501" s="23">
        <v>0</v>
      </c>
      <c r="E501" s="23">
        <v>4</v>
      </c>
      <c r="F501" s="23">
        <v>4</v>
      </c>
      <c r="G501" s="23">
        <v>2</v>
      </c>
      <c r="H501" s="23">
        <v>2</v>
      </c>
      <c r="I501" s="23">
        <v>2</v>
      </c>
      <c r="J501" s="23">
        <v>5</v>
      </c>
      <c r="K501" s="23">
        <v>4</v>
      </c>
      <c r="L501" s="23">
        <v>1</v>
      </c>
      <c r="M501" s="23">
        <v>3</v>
      </c>
      <c r="N501" s="23">
        <f>AVERAGE(D501:M501)</f>
        <v>2.7</v>
      </c>
      <c r="O501" s="23" t="b">
        <v>0</v>
      </c>
      <c r="P501" s="21" t="s">
        <v>17</v>
      </c>
      <c r="Q501" s="21" t="s">
        <v>15</v>
      </c>
    </row>
    <row r="502" spans="1:17" ht="16" x14ac:dyDescent="0.2">
      <c r="A502" s="21" t="s">
        <v>528</v>
      </c>
      <c r="B502" s="22">
        <v>0</v>
      </c>
      <c r="C502" s="21" t="s">
        <v>670</v>
      </c>
      <c r="D502" s="23">
        <v>0</v>
      </c>
      <c r="E502" s="23">
        <v>3</v>
      </c>
      <c r="F502" s="23">
        <v>0</v>
      </c>
      <c r="G502" s="23">
        <v>1</v>
      </c>
      <c r="H502" s="23">
        <v>0</v>
      </c>
      <c r="I502" s="23">
        <v>2</v>
      </c>
      <c r="J502" s="23">
        <v>1</v>
      </c>
      <c r="K502" s="23">
        <v>1</v>
      </c>
      <c r="L502" s="23">
        <v>0</v>
      </c>
      <c r="M502" s="23">
        <v>1</v>
      </c>
      <c r="N502" s="23">
        <f>AVERAGE(D502:M502)</f>
        <v>0.9</v>
      </c>
      <c r="O502" s="23" t="b">
        <v>0</v>
      </c>
      <c r="P502" s="21" t="s">
        <v>19</v>
      </c>
      <c r="Q502" s="21" t="s">
        <v>15</v>
      </c>
    </row>
    <row r="503" spans="1:17" ht="16" x14ac:dyDescent="0.2">
      <c r="A503" s="21" t="s">
        <v>529</v>
      </c>
      <c r="B503" s="22">
        <v>0</v>
      </c>
      <c r="C503" s="21" t="s">
        <v>670</v>
      </c>
      <c r="D503" s="23">
        <v>1</v>
      </c>
      <c r="E503" s="23">
        <v>1</v>
      </c>
      <c r="F503" s="23">
        <v>1</v>
      </c>
      <c r="G503" s="23">
        <v>1</v>
      </c>
      <c r="H503" s="23">
        <v>1</v>
      </c>
      <c r="I503" s="23">
        <v>1</v>
      </c>
      <c r="J503" s="23">
        <v>1</v>
      </c>
      <c r="K503" s="23">
        <v>1</v>
      </c>
      <c r="L503" s="23">
        <v>1</v>
      </c>
      <c r="M503" s="23">
        <v>1</v>
      </c>
      <c r="N503" s="23">
        <f>AVERAGE(D503:M503)</f>
        <v>1</v>
      </c>
      <c r="O503" s="23" t="b">
        <v>0</v>
      </c>
      <c r="P503" s="21" t="s">
        <v>19</v>
      </c>
      <c r="Q503" s="21" t="s">
        <v>15</v>
      </c>
    </row>
    <row r="504" spans="1:17" ht="16" x14ac:dyDescent="0.2">
      <c r="A504" s="21" t="s">
        <v>530</v>
      </c>
      <c r="B504" s="24"/>
      <c r="C504" s="21" t="s">
        <v>670</v>
      </c>
      <c r="D504" s="24"/>
      <c r="E504" s="24"/>
      <c r="F504" s="24"/>
      <c r="G504" s="24"/>
      <c r="H504" s="24"/>
      <c r="I504" s="24"/>
      <c r="J504" s="24"/>
      <c r="K504" s="24"/>
      <c r="L504" s="24"/>
      <c r="M504" s="24"/>
      <c r="N504" s="23"/>
      <c r="O504" s="23" t="b">
        <v>0</v>
      </c>
      <c r="P504" s="21" t="s">
        <v>15</v>
      </c>
      <c r="Q504" s="21" t="s">
        <v>81</v>
      </c>
    </row>
    <row r="505" spans="1:17" ht="16" x14ac:dyDescent="0.2">
      <c r="A505" s="21" t="s">
        <v>531</v>
      </c>
      <c r="B505" s="22">
        <v>0</v>
      </c>
      <c r="C505" s="21" t="s">
        <v>670</v>
      </c>
      <c r="D505" s="23">
        <v>3</v>
      </c>
      <c r="E505" s="23">
        <v>2</v>
      </c>
      <c r="F505" s="23">
        <v>1</v>
      </c>
      <c r="G505" s="23">
        <v>2</v>
      </c>
      <c r="H505" s="23">
        <v>0</v>
      </c>
      <c r="I505" s="23">
        <v>1</v>
      </c>
      <c r="J505" s="23">
        <v>2</v>
      </c>
      <c r="K505" s="23">
        <v>4</v>
      </c>
      <c r="L505" s="23">
        <v>1</v>
      </c>
      <c r="M505" s="23">
        <v>2</v>
      </c>
      <c r="N505" s="23">
        <f t="shared" ref="N505:N545" si="11">AVERAGE(D505:M505)</f>
        <v>1.8</v>
      </c>
      <c r="O505" s="23" t="b">
        <v>0</v>
      </c>
      <c r="P505" s="21" t="s">
        <v>19</v>
      </c>
      <c r="Q505" s="21" t="s">
        <v>15</v>
      </c>
    </row>
    <row r="506" spans="1:17" ht="16" x14ac:dyDescent="0.2">
      <c r="A506" s="21" t="s">
        <v>532</v>
      </c>
      <c r="B506" s="22">
        <v>0</v>
      </c>
      <c r="C506" s="21" t="s">
        <v>670</v>
      </c>
      <c r="D506" s="23">
        <v>6</v>
      </c>
      <c r="E506" s="23">
        <v>7</v>
      </c>
      <c r="F506" s="23">
        <v>7</v>
      </c>
      <c r="G506" s="23">
        <v>6</v>
      </c>
      <c r="H506" s="23">
        <v>8</v>
      </c>
      <c r="I506" s="23">
        <v>8</v>
      </c>
      <c r="J506" s="23">
        <v>7</v>
      </c>
      <c r="K506" s="23">
        <v>6</v>
      </c>
      <c r="L506" s="23">
        <v>10</v>
      </c>
      <c r="M506" s="23">
        <v>3</v>
      </c>
      <c r="N506" s="23">
        <f t="shared" si="11"/>
        <v>6.8</v>
      </c>
      <c r="O506" s="23" t="b">
        <v>0</v>
      </c>
      <c r="P506" s="21" t="s">
        <v>14</v>
      </c>
      <c r="Q506" s="21" t="s">
        <v>15</v>
      </c>
    </row>
    <row r="507" spans="1:17" ht="16" x14ac:dyDescent="0.2">
      <c r="A507" s="21" t="s">
        <v>533</v>
      </c>
      <c r="B507" s="22">
        <v>0</v>
      </c>
      <c r="C507" s="21" t="s">
        <v>670</v>
      </c>
      <c r="D507" s="23">
        <v>1</v>
      </c>
      <c r="E507" s="23">
        <v>1</v>
      </c>
      <c r="F507" s="23">
        <v>2</v>
      </c>
      <c r="G507" s="23">
        <v>4</v>
      </c>
      <c r="H507" s="23">
        <v>2</v>
      </c>
      <c r="I507" s="23">
        <v>5</v>
      </c>
      <c r="J507" s="23">
        <v>4</v>
      </c>
      <c r="K507" s="23">
        <v>4</v>
      </c>
      <c r="L507" s="23">
        <v>1</v>
      </c>
      <c r="M507" s="23">
        <v>3</v>
      </c>
      <c r="N507" s="23">
        <f t="shared" si="11"/>
        <v>2.7</v>
      </c>
      <c r="O507" s="23" t="b">
        <v>0</v>
      </c>
      <c r="P507" s="21" t="s">
        <v>17</v>
      </c>
      <c r="Q507" s="21" t="s">
        <v>15</v>
      </c>
    </row>
    <row r="508" spans="1:17" ht="16" x14ac:dyDescent="0.2">
      <c r="A508" s="21" t="s">
        <v>534</v>
      </c>
      <c r="B508" s="22">
        <v>0</v>
      </c>
      <c r="C508" s="21" t="s">
        <v>670</v>
      </c>
      <c r="D508" s="23">
        <v>3</v>
      </c>
      <c r="E508" s="23">
        <v>5</v>
      </c>
      <c r="F508" s="23">
        <v>5</v>
      </c>
      <c r="G508" s="23">
        <v>1</v>
      </c>
      <c r="H508" s="23">
        <v>2</v>
      </c>
      <c r="I508" s="23">
        <v>4</v>
      </c>
      <c r="J508" s="23">
        <v>0</v>
      </c>
      <c r="K508" s="23">
        <v>4</v>
      </c>
      <c r="L508" s="23">
        <v>3</v>
      </c>
      <c r="M508" s="23">
        <v>3</v>
      </c>
      <c r="N508" s="23">
        <f t="shared" si="11"/>
        <v>3</v>
      </c>
      <c r="O508" s="23" t="b">
        <v>0</v>
      </c>
      <c r="P508" s="21" t="s">
        <v>19</v>
      </c>
      <c r="Q508" s="21" t="s">
        <v>15</v>
      </c>
    </row>
    <row r="509" spans="1:17" ht="16" x14ac:dyDescent="0.2">
      <c r="A509" s="21" t="s">
        <v>535</v>
      </c>
      <c r="B509" s="22">
        <v>0</v>
      </c>
      <c r="C509" s="21" t="s">
        <v>670</v>
      </c>
      <c r="D509" s="23">
        <v>0</v>
      </c>
      <c r="E509" s="23">
        <v>1</v>
      </c>
      <c r="F509" s="23">
        <v>0</v>
      </c>
      <c r="G509" s="23">
        <v>1</v>
      </c>
      <c r="H509" s="23">
        <v>1</v>
      </c>
      <c r="I509" s="23">
        <v>2</v>
      </c>
      <c r="J509" s="23">
        <v>1</v>
      </c>
      <c r="K509" s="23">
        <v>3</v>
      </c>
      <c r="L509" s="23">
        <v>3</v>
      </c>
      <c r="M509" s="23">
        <v>0</v>
      </c>
      <c r="N509" s="23">
        <f t="shared" si="11"/>
        <v>1.2</v>
      </c>
      <c r="O509" s="23" t="b">
        <v>0</v>
      </c>
      <c r="P509" s="21" t="s">
        <v>19</v>
      </c>
      <c r="Q509" s="21" t="s">
        <v>15</v>
      </c>
    </row>
    <row r="510" spans="1:17" ht="16" x14ac:dyDescent="0.2">
      <c r="A510" s="21" t="s">
        <v>536</v>
      </c>
      <c r="B510" s="22">
        <v>0</v>
      </c>
      <c r="C510" s="21" t="s">
        <v>670</v>
      </c>
      <c r="D510" s="23">
        <v>8</v>
      </c>
      <c r="E510" s="23">
        <v>6</v>
      </c>
      <c r="F510" s="23">
        <v>6</v>
      </c>
      <c r="G510" s="23">
        <v>7</v>
      </c>
      <c r="H510" s="23">
        <v>6</v>
      </c>
      <c r="I510" s="23">
        <v>7</v>
      </c>
      <c r="J510" s="23">
        <v>8</v>
      </c>
      <c r="K510" s="23">
        <v>6</v>
      </c>
      <c r="L510" s="23">
        <v>9</v>
      </c>
      <c r="M510" s="23">
        <v>20</v>
      </c>
      <c r="N510" s="23">
        <f t="shared" si="11"/>
        <v>8.3000000000000007</v>
      </c>
      <c r="O510" s="23" t="b">
        <v>0</v>
      </c>
      <c r="P510" s="21" t="s">
        <v>19</v>
      </c>
      <c r="Q510" s="21" t="s">
        <v>15</v>
      </c>
    </row>
    <row r="511" spans="1:17" ht="16" x14ac:dyDescent="0.2">
      <c r="A511" s="21" t="s">
        <v>537</v>
      </c>
      <c r="B511" s="22">
        <v>0</v>
      </c>
      <c r="C511" s="21" t="s">
        <v>670</v>
      </c>
      <c r="D511" s="23">
        <v>5</v>
      </c>
      <c r="E511" s="23">
        <v>6</v>
      </c>
      <c r="F511" s="23">
        <v>6</v>
      </c>
      <c r="G511" s="23">
        <v>8</v>
      </c>
      <c r="H511" s="23">
        <v>3</v>
      </c>
      <c r="I511" s="23">
        <v>2</v>
      </c>
      <c r="J511" s="23">
        <v>4</v>
      </c>
      <c r="K511" s="23">
        <v>2</v>
      </c>
      <c r="L511" s="23">
        <v>3</v>
      </c>
      <c r="M511" s="23">
        <v>8</v>
      </c>
      <c r="N511" s="23">
        <f t="shared" si="11"/>
        <v>4.7</v>
      </c>
      <c r="O511" s="23" t="b">
        <v>0</v>
      </c>
      <c r="P511" s="21" t="s">
        <v>19</v>
      </c>
      <c r="Q511" s="21" t="s">
        <v>15</v>
      </c>
    </row>
    <row r="512" spans="1:17" ht="16" x14ac:dyDescent="0.2">
      <c r="A512" s="21" t="s">
        <v>538</v>
      </c>
      <c r="B512" s="22">
        <v>0</v>
      </c>
      <c r="C512" s="21" t="s">
        <v>670</v>
      </c>
      <c r="D512" s="23">
        <v>14</v>
      </c>
      <c r="E512" s="23">
        <v>20</v>
      </c>
      <c r="F512" s="23">
        <v>17</v>
      </c>
      <c r="G512" s="23">
        <v>22</v>
      </c>
      <c r="H512" s="23">
        <v>18</v>
      </c>
      <c r="I512" s="23">
        <v>14</v>
      </c>
      <c r="J512" s="23">
        <v>18</v>
      </c>
      <c r="K512" s="23">
        <v>16</v>
      </c>
      <c r="L512" s="23">
        <v>28</v>
      </c>
      <c r="M512" s="23">
        <v>14</v>
      </c>
      <c r="N512" s="23">
        <f t="shared" si="11"/>
        <v>18.100000000000001</v>
      </c>
      <c r="O512" s="23" t="b">
        <v>0</v>
      </c>
      <c r="P512" s="21" t="s">
        <v>14</v>
      </c>
      <c r="Q512" s="21" t="s">
        <v>15</v>
      </c>
    </row>
    <row r="513" spans="1:17" ht="16" x14ac:dyDescent="0.2">
      <c r="A513" s="21" t="s">
        <v>539</v>
      </c>
      <c r="B513" s="22">
        <v>0</v>
      </c>
      <c r="C513" s="21" t="s">
        <v>670</v>
      </c>
      <c r="D513" s="23">
        <v>6</v>
      </c>
      <c r="E513" s="23">
        <v>7</v>
      </c>
      <c r="F513" s="23">
        <v>7</v>
      </c>
      <c r="G513" s="23">
        <v>7</v>
      </c>
      <c r="H513" s="23">
        <v>9</v>
      </c>
      <c r="I513" s="23">
        <v>11</v>
      </c>
      <c r="J513" s="23">
        <v>4</v>
      </c>
      <c r="K513" s="23">
        <v>6</v>
      </c>
      <c r="L513" s="23">
        <v>1</v>
      </c>
      <c r="M513" s="23">
        <v>9</v>
      </c>
      <c r="N513" s="23">
        <f t="shared" si="11"/>
        <v>6.7</v>
      </c>
      <c r="O513" s="23" t="b">
        <v>0</v>
      </c>
      <c r="P513" s="21" t="s">
        <v>17</v>
      </c>
      <c r="Q513" s="21" t="s">
        <v>15</v>
      </c>
    </row>
    <row r="514" spans="1:17" ht="16" x14ac:dyDescent="0.2">
      <c r="A514" s="21" t="s">
        <v>540</v>
      </c>
      <c r="B514" s="22">
        <v>0</v>
      </c>
      <c r="C514" s="21" t="s">
        <v>670</v>
      </c>
      <c r="D514" s="23">
        <v>6</v>
      </c>
      <c r="E514" s="23">
        <v>10</v>
      </c>
      <c r="F514" s="23">
        <v>8</v>
      </c>
      <c r="G514" s="23">
        <v>9</v>
      </c>
      <c r="H514" s="23">
        <v>7</v>
      </c>
      <c r="I514" s="23">
        <v>5</v>
      </c>
      <c r="J514" s="23">
        <v>5</v>
      </c>
      <c r="K514" s="23">
        <v>4</v>
      </c>
      <c r="L514" s="23">
        <v>6</v>
      </c>
      <c r="M514" s="23">
        <v>2</v>
      </c>
      <c r="N514" s="23">
        <f t="shared" si="11"/>
        <v>6.2</v>
      </c>
      <c r="O514" s="23" t="b">
        <v>0</v>
      </c>
      <c r="P514" s="21" t="s">
        <v>19</v>
      </c>
      <c r="Q514" s="21" t="s">
        <v>15</v>
      </c>
    </row>
    <row r="515" spans="1:17" ht="16" x14ac:dyDescent="0.2">
      <c r="A515" s="21" t="s">
        <v>541</v>
      </c>
      <c r="B515" s="22">
        <v>0</v>
      </c>
      <c r="C515" s="21" t="s">
        <v>670</v>
      </c>
      <c r="D515" s="23">
        <v>4</v>
      </c>
      <c r="E515" s="23">
        <v>6</v>
      </c>
      <c r="F515" s="23">
        <v>7</v>
      </c>
      <c r="G515" s="23">
        <v>1</v>
      </c>
      <c r="H515" s="23">
        <v>4</v>
      </c>
      <c r="I515" s="23">
        <v>8</v>
      </c>
      <c r="J515" s="23">
        <v>1</v>
      </c>
      <c r="K515" s="23">
        <v>11</v>
      </c>
      <c r="L515" s="23">
        <v>4</v>
      </c>
      <c r="M515" s="23">
        <v>1</v>
      </c>
      <c r="N515" s="23">
        <f t="shared" si="11"/>
        <v>4.7</v>
      </c>
      <c r="O515" s="23" t="b">
        <v>0</v>
      </c>
      <c r="P515" s="21" t="s">
        <v>19</v>
      </c>
      <c r="Q515" s="21" t="s">
        <v>15</v>
      </c>
    </row>
    <row r="516" spans="1:17" ht="16" x14ac:dyDescent="0.2">
      <c r="A516" s="21" t="s">
        <v>542</v>
      </c>
      <c r="B516" s="22">
        <v>0</v>
      </c>
      <c r="C516" s="21" t="s">
        <v>670</v>
      </c>
      <c r="D516" s="23">
        <v>6</v>
      </c>
      <c r="E516" s="23">
        <v>8</v>
      </c>
      <c r="F516" s="23">
        <v>3</v>
      </c>
      <c r="G516" s="23">
        <v>6</v>
      </c>
      <c r="H516" s="23">
        <v>8</v>
      </c>
      <c r="I516" s="23">
        <v>5</v>
      </c>
      <c r="J516" s="23">
        <v>5</v>
      </c>
      <c r="K516" s="23">
        <v>6</v>
      </c>
      <c r="L516" s="23">
        <v>7</v>
      </c>
      <c r="M516" s="23">
        <v>9</v>
      </c>
      <c r="N516" s="23">
        <f t="shared" si="11"/>
        <v>6.3</v>
      </c>
      <c r="O516" s="23" t="b">
        <v>0</v>
      </c>
      <c r="P516" s="21" t="s">
        <v>19</v>
      </c>
      <c r="Q516" s="21" t="s">
        <v>15</v>
      </c>
    </row>
    <row r="517" spans="1:17" ht="16" x14ac:dyDescent="0.2">
      <c r="A517" s="21" t="s">
        <v>543</v>
      </c>
      <c r="B517" s="22">
        <v>0</v>
      </c>
      <c r="C517" s="21" t="s">
        <v>670</v>
      </c>
      <c r="D517" s="23">
        <v>9</v>
      </c>
      <c r="E517" s="23">
        <v>4</v>
      </c>
      <c r="F517" s="23">
        <v>8</v>
      </c>
      <c r="G517" s="23">
        <v>12</v>
      </c>
      <c r="H517" s="23">
        <v>11</v>
      </c>
      <c r="I517" s="23">
        <v>11</v>
      </c>
      <c r="J517" s="23">
        <v>7</v>
      </c>
      <c r="K517" s="23">
        <v>5</v>
      </c>
      <c r="L517" s="23">
        <v>5</v>
      </c>
      <c r="M517" s="23">
        <v>5</v>
      </c>
      <c r="N517" s="23">
        <f t="shared" si="11"/>
        <v>7.7</v>
      </c>
      <c r="O517" s="23" t="b">
        <v>0</v>
      </c>
      <c r="P517" s="21" t="s">
        <v>19</v>
      </c>
      <c r="Q517" s="21" t="s">
        <v>15</v>
      </c>
    </row>
    <row r="518" spans="1:17" ht="16" x14ac:dyDescent="0.2">
      <c r="A518" s="21" t="s">
        <v>544</v>
      </c>
      <c r="B518" s="22">
        <v>0</v>
      </c>
      <c r="C518" s="21" t="s">
        <v>670</v>
      </c>
      <c r="D518" s="23">
        <v>2</v>
      </c>
      <c r="E518" s="23">
        <v>1</v>
      </c>
      <c r="F518" s="23">
        <v>9</v>
      </c>
      <c r="G518" s="23">
        <v>3</v>
      </c>
      <c r="H518" s="23">
        <v>12</v>
      </c>
      <c r="I518" s="23">
        <v>7</v>
      </c>
      <c r="J518" s="23">
        <v>7</v>
      </c>
      <c r="K518" s="23">
        <v>4</v>
      </c>
      <c r="L518" s="23">
        <v>4</v>
      </c>
      <c r="M518" s="23">
        <v>9</v>
      </c>
      <c r="N518" s="23">
        <f t="shared" si="11"/>
        <v>5.8</v>
      </c>
      <c r="O518" s="23" t="b">
        <v>0</v>
      </c>
      <c r="P518" s="21" t="s">
        <v>14</v>
      </c>
      <c r="Q518" s="21" t="s">
        <v>15</v>
      </c>
    </row>
    <row r="519" spans="1:17" ht="16" x14ac:dyDescent="0.2">
      <c r="A519" s="21" t="s">
        <v>545</v>
      </c>
      <c r="B519" s="22">
        <v>0</v>
      </c>
      <c r="C519" s="21" t="s">
        <v>670</v>
      </c>
      <c r="D519" s="23">
        <v>1</v>
      </c>
      <c r="E519" s="23">
        <v>16</v>
      </c>
      <c r="F519" s="23">
        <v>1</v>
      </c>
      <c r="G519" s="23">
        <v>0</v>
      </c>
      <c r="H519" s="23">
        <v>2</v>
      </c>
      <c r="I519" s="23">
        <v>0</v>
      </c>
      <c r="J519" s="23">
        <v>0</v>
      </c>
      <c r="K519" s="23">
        <v>0</v>
      </c>
      <c r="L519" s="23">
        <v>2</v>
      </c>
      <c r="M519" s="23">
        <v>0</v>
      </c>
      <c r="N519" s="23">
        <f t="shared" si="11"/>
        <v>2.2000000000000002</v>
      </c>
      <c r="O519" s="23" t="b">
        <v>0</v>
      </c>
      <c r="P519" s="21" t="s">
        <v>17</v>
      </c>
      <c r="Q519" s="21" t="s">
        <v>15</v>
      </c>
    </row>
    <row r="520" spans="1:17" ht="16" x14ac:dyDescent="0.2">
      <c r="A520" s="21" t="s">
        <v>546</v>
      </c>
      <c r="B520" s="22">
        <v>0</v>
      </c>
      <c r="C520" s="21" t="s">
        <v>670</v>
      </c>
      <c r="D520" s="23">
        <v>4</v>
      </c>
      <c r="E520" s="23">
        <v>6</v>
      </c>
      <c r="F520" s="23">
        <v>4</v>
      </c>
      <c r="G520" s="23">
        <v>7</v>
      </c>
      <c r="H520" s="23">
        <v>7</v>
      </c>
      <c r="I520" s="23">
        <v>5</v>
      </c>
      <c r="J520" s="23">
        <v>5</v>
      </c>
      <c r="K520" s="23">
        <v>5</v>
      </c>
      <c r="L520" s="23">
        <v>4</v>
      </c>
      <c r="M520" s="23">
        <v>6</v>
      </c>
      <c r="N520" s="23">
        <f t="shared" si="11"/>
        <v>5.3</v>
      </c>
      <c r="O520" s="23" t="b">
        <v>0</v>
      </c>
      <c r="P520" s="21" t="s">
        <v>19</v>
      </c>
      <c r="Q520" s="21" t="s">
        <v>15</v>
      </c>
    </row>
    <row r="521" spans="1:17" ht="16" x14ac:dyDescent="0.2">
      <c r="A521" s="21" t="s">
        <v>547</v>
      </c>
      <c r="B521" s="22">
        <v>0</v>
      </c>
      <c r="C521" s="21" t="s">
        <v>670</v>
      </c>
      <c r="D521" s="23">
        <v>15</v>
      </c>
      <c r="E521" s="23">
        <v>7</v>
      </c>
      <c r="F521" s="23">
        <v>8</v>
      </c>
      <c r="G521" s="23">
        <v>9</v>
      </c>
      <c r="H521" s="23">
        <v>11</v>
      </c>
      <c r="I521" s="23">
        <v>9</v>
      </c>
      <c r="J521" s="23">
        <v>7</v>
      </c>
      <c r="K521" s="23">
        <v>14</v>
      </c>
      <c r="L521" s="23">
        <v>14</v>
      </c>
      <c r="M521" s="23">
        <v>19</v>
      </c>
      <c r="N521" s="23">
        <f t="shared" si="11"/>
        <v>11.3</v>
      </c>
      <c r="O521" s="23" t="b">
        <v>0</v>
      </c>
      <c r="P521" s="21" t="s">
        <v>19</v>
      </c>
      <c r="Q521" s="21" t="s">
        <v>15</v>
      </c>
    </row>
    <row r="522" spans="1:17" ht="16" x14ac:dyDescent="0.2">
      <c r="A522" s="21" t="s">
        <v>548</v>
      </c>
      <c r="B522" s="22">
        <v>0</v>
      </c>
      <c r="C522" s="21" t="s">
        <v>670</v>
      </c>
      <c r="D522" s="23">
        <v>5</v>
      </c>
      <c r="E522" s="23">
        <v>9</v>
      </c>
      <c r="F522" s="23">
        <v>10</v>
      </c>
      <c r="G522" s="23">
        <v>12</v>
      </c>
      <c r="H522" s="23">
        <v>12</v>
      </c>
      <c r="I522" s="23">
        <v>8</v>
      </c>
      <c r="J522" s="23">
        <v>15</v>
      </c>
      <c r="K522" s="23">
        <v>10</v>
      </c>
      <c r="L522" s="23">
        <v>11</v>
      </c>
      <c r="M522" s="23">
        <v>14</v>
      </c>
      <c r="N522" s="23">
        <f t="shared" si="11"/>
        <v>10.6</v>
      </c>
      <c r="O522" s="23" t="b">
        <v>0</v>
      </c>
      <c r="P522" s="21" t="s">
        <v>19</v>
      </c>
      <c r="Q522" s="21" t="s">
        <v>15</v>
      </c>
    </row>
    <row r="523" spans="1:17" ht="16" x14ac:dyDescent="0.2">
      <c r="A523" s="21" t="s">
        <v>549</v>
      </c>
      <c r="B523" s="22">
        <v>0</v>
      </c>
      <c r="C523" s="21" t="s">
        <v>670</v>
      </c>
      <c r="D523" s="23">
        <v>9</v>
      </c>
      <c r="E523" s="23">
        <v>20</v>
      </c>
      <c r="F523" s="23">
        <v>13</v>
      </c>
      <c r="G523" s="23">
        <v>22</v>
      </c>
      <c r="H523" s="23">
        <v>22</v>
      </c>
      <c r="I523" s="23">
        <v>15</v>
      </c>
      <c r="J523" s="23">
        <v>17</v>
      </c>
      <c r="K523" s="23">
        <v>20</v>
      </c>
      <c r="L523" s="23">
        <v>17</v>
      </c>
      <c r="M523" s="23">
        <v>18</v>
      </c>
      <c r="N523" s="23">
        <f t="shared" si="11"/>
        <v>17.3</v>
      </c>
      <c r="O523" s="23" t="b">
        <v>0</v>
      </c>
      <c r="P523" s="21" t="s">
        <v>19</v>
      </c>
      <c r="Q523" s="21" t="s">
        <v>15</v>
      </c>
    </row>
    <row r="524" spans="1:17" ht="16" x14ac:dyDescent="0.2">
      <c r="A524" s="21" t="s">
        <v>550</v>
      </c>
      <c r="B524" s="22">
        <v>0</v>
      </c>
      <c r="C524" s="21" t="s">
        <v>670</v>
      </c>
      <c r="D524" s="23">
        <v>9</v>
      </c>
      <c r="E524" s="23">
        <v>2</v>
      </c>
      <c r="F524" s="23">
        <v>10</v>
      </c>
      <c r="G524" s="23">
        <v>8</v>
      </c>
      <c r="H524" s="23">
        <v>4</v>
      </c>
      <c r="I524" s="23">
        <v>8</v>
      </c>
      <c r="J524" s="23">
        <v>7</v>
      </c>
      <c r="K524" s="23">
        <v>6</v>
      </c>
      <c r="L524" s="23">
        <v>7</v>
      </c>
      <c r="M524" s="23">
        <v>9</v>
      </c>
      <c r="N524" s="23">
        <f t="shared" si="11"/>
        <v>7</v>
      </c>
      <c r="O524" s="23" t="b">
        <v>0</v>
      </c>
      <c r="P524" s="21" t="s">
        <v>14</v>
      </c>
      <c r="Q524" s="21" t="s">
        <v>15</v>
      </c>
    </row>
    <row r="525" spans="1:17" ht="16" x14ac:dyDescent="0.2">
      <c r="A525" s="21" t="s">
        <v>551</v>
      </c>
      <c r="B525" s="22">
        <v>0</v>
      </c>
      <c r="C525" s="21" t="s">
        <v>670</v>
      </c>
      <c r="D525" s="23">
        <v>2</v>
      </c>
      <c r="E525" s="23">
        <v>7</v>
      </c>
      <c r="F525" s="23">
        <v>3</v>
      </c>
      <c r="G525" s="23">
        <v>4</v>
      </c>
      <c r="H525" s="23">
        <v>2</v>
      </c>
      <c r="I525" s="23">
        <v>2</v>
      </c>
      <c r="J525" s="23">
        <v>4</v>
      </c>
      <c r="K525" s="23">
        <v>5</v>
      </c>
      <c r="L525" s="23">
        <v>8</v>
      </c>
      <c r="M525" s="23">
        <v>5</v>
      </c>
      <c r="N525" s="23">
        <f t="shared" si="11"/>
        <v>4.2</v>
      </c>
      <c r="O525" s="23" t="b">
        <v>0</v>
      </c>
      <c r="P525" s="21" t="s">
        <v>17</v>
      </c>
      <c r="Q525" s="21" t="s">
        <v>15</v>
      </c>
    </row>
    <row r="526" spans="1:17" ht="16" x14ac:dyDescent="0.2">
      <c r="A526" s="21" t="s">
        <v>552</v>
      </c>
      <c r="B526" s="22">
        <v>0</v>
      </c>
      <c r="C526" s="21" t="s">
        <v>670</v>
      </c>
      <c r="D526" s="23">
        <v>11</v>
      </c>
      <c r="E526" s="23">
        <v>13</v>
      </c>
      <c r="F526" s="23">
        <v>10</v>
      </c>
      <c r="G526" s="23">
        <v>7</v>
      </c>
      <c r="H526" s="23">
        <v>7</v>
      </c>
      <c r="I526" s="23">
        <v>6</v>
      </c>
      <c r="J526" s="23">
        <v>6</v>
      </c>
      <c r="K526" s="23">
        <v>6</v>
      </c>
      <c r="L526" s="23">
        <v>13</v>
      </c>
      <c r="M526" s="23">
        <v>6</v>
      </c>
      <c r="N526" s="23">
        <f t="shared" si="11"/>
        <v>8.5</v>
      </c>
      <c r="O526" s="23" t="b">
        <v>0</v>
      </c>
      <c r="P526" s="21" t="s">
        <v>19</v>
      </c>
      <c r="Q526" s="21" t="s">
        <v>15</v>
      </c>
    </row>
    <row r="527" spans="1:17" ht="16" x14ac:dyDescent="0.2">
      <c r="A527" s="21" t="s">
        <v>553</v>
      </c>
      <c r="B527" s="22">
        <v>0</v>
      </c>
      <c r="C527" s="21" t="s">
        <v>670</v>
      </c>
      <c r="D527" s="23">
        <v>5</v>
      </c>
      <c r="E527" s="23">
        <v>5</v>
      </c>
      <c r="F527" s="23">
        <v>11</v>
      </c>
      <c r="G527" s="23">
        <v>7</v>
      </c>
      <c r="H527" s="23">
        <v>12</v>
      </c>
      <c r="I527" s="23">
        <v>5</v>
      </c>
      <c r="J527" s="23">
        <v>6</v>
      </c>
      <c r="K527" s="23">
        <v>7</v>
      </c>
      <c r="L527" s="23">
        <v>8</v>
      </c>
      <c r="M527" s="23">
        <v>11</v>
      </c>
      <c r="N527" s="23">
        <f t="shared" si="11"/>
        <v>7.7</v>
      </c>
      <c r="O527" s="23" t="b">
        <v>0</v>
      </c>
      <c r="P527" s="21" t="s">
        <v>19</v>
      </c>
      <c r="Q527" s="21" t="s">
        <v>15</v>
      </c>
    </row>
    <row r="528" spans="1:17" ht="16" x14ac:dyDescent="0.2">
      <c r="A528" s="21" t="s">
        <v>554</v>
      </c>
      <c r="B528" s="22">
        <v>0</v>
      </c>
      <c r="C528" s="21" t="s">
        <v>670</v>
      </c>
      <c r="D528" s="23">
        <v>2</v>
      </c>
      <c r="E528" s="23">
        <v>4</v>
      </c>
      <c r="F528" s="23">
        <v>4</v>
      </c>
      <c r="G528" s="23">
        <v>3</v>
      </c>
      <c r="H528" s="23">
        <v>5</v>
      </c>
      <c r="I528" s="23">
        <v>2</v>
      </c>
      <c r="J528" s="23">
        <v>3</v>
      </c>
      <c r="K528" s="23">
        <v>5</v>
      </c>
      <c r="L528" s="23">
        <v>3</v>
      </c>
      <c r="M528" s="23">
        <v>10</v>
      </c>
      <c r="N528" s="23">
        <f t="shared" si="11"/>
        <v>4.0999999999999996</v>
      </c>
      <c r="O528" s="23" t="b">
        <v>0</v>
      </c>
      <c r="P528" s="21" t="s">
        <v>19</v>
      </c>
      <c r="Q528" s="21" t="s">
        <v>15</v>
      </c>
    </row>
    <row r="529" spans="1:17" ht="16" x14ac:dyDescent="0.2">
      <c r="A529" s="21" t="s">
        <v>555</v>
      </c>
      <c r="B529" s="22">
        <v>0</v>
      </c>
      <c r="C529" s="21" t="s">
        <v>670</v>
      </c>
      <c r="D529" s="23">
        <v>7</v>
      </c>
      <c r="E529" s="23">
        <v>4</v>
      </c>
      <c r="F529" s="23">
        <v>3</v>
      </c>
      <c r="G529" s="23">
        <v>6</v>
      </c>
      <c r="H529" s="23">
        <v>2</v>
      </c>
      <c r="I529" s="23">
        <v>6</v>
      </c>
      <c r="J529" s="23">
        <v>3</v>
      </c>
      <c r="K529" s="23">
        <v>1</v>
      </c>
      <c r="L529" s="23">
        <v>4</v>
      </c>
      <c r="M529" s="23">
        <v>5</v>
      </c>
      <c r="N529" s="23">
        <f t="shared" si="11"/>
        <v>4.0999999999999996</v>
      </c>
      <c r="O529" s="23" t="b">
        <v>0</v>
      </c>
      <c r="P529" s="21" t="s">
        <v>19</v>
      </c>
      <c r="Q529" s="21" t="s">
        <v>15</v>
      </c>
    </row>
    <row r="530" spans="1:17" ht="16" x14ac:dyDescent="0.2">
      <c r="A530" s="21" t="s">
        <v>556</v>
      </c>
      <c r="B530" s="22">
        <v>0</v>
      </c>
      <c r="C530" s="21" t="s">
        <v>670</v>
      </c>
      <c r="D530" s="23">
        <v>2</v>
      </c>
      <c r="E530" s="23">
        <v>9</v>
      </c>
      <c r="F530" s="23">
        <v>10</v>
      </c>
      <c r="G530" s="23">
        <v>12</v>
      </c>
      <c r="H530" s="23">
        <v>8</v>
      </c>
      <c r="I530" s="23">
        <v>7</v>
      </c>
      <c r="J530" s="23">
        <v>8</v>
      </c>
      <c r="K530" s="23">
        <v>4</v>
      </c>
      <c r="L530" s="23">
        <v>6</v>
      </c>
      <c r="M530" s="23">
        <v>3</v>
      </c>
      <c r="N530" s="23">
        <f t="shared" si="11"/>
        <v>6.9</v>
      </c>
      <c r="O530" s="23" t="b">
        <v>0</v>
      </c>
      <c r="P530" s="21" t="s">
        <v>14</v>
      </c>
      <c r="Q530" s="21" t="s">
        <v>15</v>
      </c>
    </row>
    <row r="531" spans="1:17" ht="16" x14ac:dyDescent="0.2">
      <c r="A531" s="21" t="s">
        <v>557</v>
      </c>
      <c r="B531" s="22">
        <v>0</v>
      </c>
      <c r="C531" s="21" t="s">
        <v>670</v>
      </c>
      <c r="D531" s="23">
        <v>6</v>
      </c>
      <c r="E531" s="23">
        <v>17</v>
      </c>
      <c r="F531" s="23">
        <v>4</v>
      </c>
      <c r="G531" s="23">
        <v>6</v>
      </c>
      <c r="H531" s="23">
        <v>12</v>
      </c>
      <c r="I531" s="23">
        <v>11</v>
      </c>
      <c r="J531" s="23">
        <v>12</v>
      </c>
      <c r="K531" s="23">
        <v>11</v>
      </c>
      <c r="L531" s="23">
        <v>12</v>
      </c>
      <c r="M531" s="23">
        <v>4</v>
      </c>
      <c r="N531" s="23">
        <f t="shared" si="11"/>
        <v>9.5</v>
      </c>
      <c r="O531" s="23" t="b">
        <v>0</v>
      </c>
      <c r="P531" s="21" t="s">
        <v>17</v>
      </c>
      <c r="Q531" s="21" t="s">
        <v>15</v>
      </c>
    </row>
    <row r="532" spans="1:17" ht="16" x14ac:dyDescent="0.2">
      <c r="A532" s="21" t="s">
        <v>558</v>
      </c>
      <c r="B532" s="22">
        <v>0</v>
      </c>
      <c r="C532" s="21" t="s">
        <v>670</v>
      </c>
      <c r="D532" s="23">
        <v>17</v>
      </c>
      <c r="E532" s="23">
        <v>26</v>
      </c>
      <c r="F532" s="23">
        <v>20</v>
      </c>
      <c r="G532" s="23">
        <v>29</v>
      </c>
      <c r="H532" s="23">
        <v>25</v>
      </c>
      <c r="I532" s="23">
        <v>18</v>
      </c>
      <c r="J532" s="23">
        <v>20</v>
      </c>
      <c r="K532" s="23">
        <v>27</v>
      </c>
      <c r="L532" s="23">
        <v>20</v>
      </c>
      <c r="M532" s="23">
        <v>26</v>
      </c>
      <c r="N532" s="23">
        <f t="shared" si="11"/>
        <v>22.8</v>
      </c>
      <c r="O532" s="23" t="b">
        <v>0</v>
      </c>
      <c r="P532" s="21" t="s">
        <v>19</v>
      </c>
      <c r="Q532" s="21" t="s">
        <v>15</v>
      </c>
    </row>
    <row r="533" spans="1:17" ht="16" x14ac:dyDescent="0.2">
      <c r="A533" s="21" t="s">
        <v>559</v>
      </c>
      <c r="B533" s="22">
        <v>0</v>
      </c>
      <c r="C533" s="21" t="s">
        <v>670</v>
      </c>
      <c r="D533" s="23">
        <v>9</v>
      </c>
      <c r="E533" s="23">
        <v>21</v>
      </c>
      <c r="F533" s="23">
        <v>17</v>
      </c>
      <c r="G533" s="23">
        <v>27</v>
      </c>
      <c r="H533" s="23">
        <v>30</v>
      </c>
      <c r="I533" s="23">
        <v>17</v>
      </c>
      <c r="J533" s="23">
        <v>14</v>
      </c>
      <c r="K533" s="23">
        <v>1</v>
      </c>
      <c r="L533" s="23">
        <v>30</v>
      </c>
      <c r="M533" s="23">
        <v>21</v>
      </c>
      <c r="N533" s="23">
        <f t="shared" si="11"/>
        <v>18.7</v>
      </c>
      <c r="O533" s="23" t="b">
        <v>0</v>
      </c>
      <c r="P533" s="21" t="s">
        <v>19</v>
      </c>
      <c r="Q533" s="21" t="s">
        <v>15</v>
      </c>
    </row>
    <row r="534" spans="1:17" ht="16" x14ac:dyDescent="0.2">
      <c r="A534" s="21" t="s">
        <v>560</v>
      </c>
      <c r="B534" s="22">
        <v>0</v>
      </c>
      <c r="C534" s="21" t="s">
        <v>670</v>
      </c>
      <c r="D534" s="23">
        <v>1</v>
      </c>
      <c r="E534" s="23">
        <v>2</v>
      </c>
      <c r="F534" s="23">
        <v>2</v>
      </c>
      <c r="G534" s="23">
        <v>1</v>
      </c>
      <c r="H534" s="23">
        <v>1</v>
      </c>
      <c r="I534" s="23">
        <v>3</v>
      </c>
      <c r="J534" s="23">
        <v>3</v>
      </c>
      <c r="K534" s="23">
        <v>2</v>
      </c>
      <c r="L534" s="23">
        <v>3</v>
      </c>
      <c r="M534" s="23">
        <v>2</v>
      </c>
      <c r="N534" s="23">
        <f t="shared" si="11"/>
        <v>2</v>
      </c>
      <c r="O534" s="23" t="b">
        <v>0</v>
      </c>
      <c r="P534" s="21" t="s">
        <v>19</v>
      </c>
      <c r="Q534" s="21" t="s">
        <v>15</v>
      </c>
    </row>
    <row r="535" spans="1:17" ht="16" x14ac:dyDescent="0.2">
      <c r="A535" s="21" t="s">
        <v>561</v>
      </c>
      <c r="B535" s="22">
        <v>0</v>
      </c>
      <c r="C535" s="21" t="s">
        <v>670</v>
      </c>
      <c r="D535" s="23">
        <v>10</v>
      </c>
      <c r="E535" s="23">
        <v>6</v>
      </c>
      <c r="F535" s="23">
        <v>6</v>
      </c>
      <c r="G535" s="23">
        <v>6</v>
      </c>
      <c r="H535" s="23">
        <v>7</v>
      </c>
      <c r="I535" s="23">
        <v>9</v>
      </c>
      <c r="J535" s="23">
        <v>8</v>
      </c>
      <c r="K535" s="23">
        <v>13</v>
      </c>
      <c r="L535" s="23">
        <v>6</v>
      </c>
      <c r="M535" s="23">
        <v>9</v>
      </c>
      <c r="N535" s="23">
        <f t="shared" si="11"/>
        <v>8</v>
      </c>
      <c r="O535" s="23" t="b">
        <v>0</v>
      </c>
      <c r="P535" s="21" t="s">
        <v>19</v>
      </c>
      <c r="Q535" s="21" t="s">
        <v>15</v>
      </c>
    </row>
    <row r="536" spans="1:17" ht="16" x14ac:dyDescent="0.2">
      <c r="A536" s="21" t="s">
        <v>562</v>
      </c>
      <c r="B536" s="22">
        <v>0</v>
      </c>
      <c r="C536" s="21" t="s">
        <v>670</v>
      </c>
      <c r="D536" s="23">
        <v>17</v>
      </c>
      <c r="E536" s="23">
        <v>19</v>
      </c>
      <c r="F536" s="23">
        <v>20</v>
      </c>
      <c r="G536" s="23">
        <v>13</v>
      </c>
      <c r="H536" s="23">
        <v>13</v>
      </c>
      <c r="I536" s="23">
        <v>18</v>
      </c>
      <c r="J536" s="23">
        <v>15</v>
      </c>
      <c r="K536" s="23">
        <v>10</v>
      </c>
      <c r="L536" s="23">
        <v>14</v>
      </c>
      <c r="M536" s="23">
        <v>9</v>
      </c>
      <c r="N536" s="23">
        <f t="shared" si="11"/>
        <v>14.8</v>
      </c>
      <c r="O536" s="23" t="b">
        <v>0</v>
      </c>
      <c r="P536" s="21" t="s">
        <v>14</v>
      </c>
      <c r="Q536" s="21" t="s">
        <v>15</v>
      </c>
    </row>
    <row r="537" spans="1:17" ht="16" x14ac:dyDescent="0.2">
      <c r="A537" s="21" t="s">
        <v>563</v>
      </c>
      <c r="B537" s="22">
        <v>0</v>
      </c>
      <c r="C537" s="21" t="s">
        <v>670</v>
      </c>
      <c r="D537" s="23">
        <v>14</v>
      </c>
      <c r="E537" s="23">
        <v>10</v>
      </c>
      <c r="F537" s="23">
        <v>11</v>
      </c>
      <c r="G537" s="23">
        <v>16</v>
      </c>
      <c r="H537" s="23">
        <v>14</v>
      </c>
      <c r="I537" s="23">
        <v>8</v>
      </c>
      <c r="J537" s="23">
        <v>12</v>
      </c>
      <c r="K537" s="23">
        <v>15</v>
      </c>
      <c r="L537" s="23">
        <v>12</v>
      </c>
      <c r="M537" s="23">
        <v>13</v>
      </c>
      <c r="N537" s="23">
        <f t="shared" si="11"/>
        <v>12.5</v>
      </c>
      <c r="O537" s="23" t="b">
        <v>0</v>
      </c>
      <c r="P537" s="21" t="s">
        <v>17</v>
      </c>
      <c r="Q537" s="21" t="s">
        <v>15</v>
      </c>
    </row>
    <row r="538" spans="1:17" ht="16" x14ac:dyDescent="0.2">
      <c r="A538" s="21" t="s">
        <v>564</v>
      </c>
      <c r="B538" s="22">
        <v>0</v>
      </c>
      <c r="C538" s="21" t="s">
        <v>670</v>
      </c>
      <c r="D538" s="23">
        <v>33</v>
      </c>
      <c r="E538" s="23">
        <v>20</v>
      </c>
      <c r="F538" s="23">
        <v>22</v>
      </c>
      <c r="G538" s="23">
        <v>23</v>
      </c>
      <c r="H538" s="23">
        <v>24</v>
      </c>
      <c r="I538" s="23">
        <v>21</v>
      </c>
      <c r="J538" s="23">
        <v>21</v>
      </c>
      <c r="K538" s="23">
        <v>24</v>
      </c>
      <c r="L538" s="23">
        <v>24</v>
      </c>
      <c r="M538" s="23">
        <v>23</v>
      </c>
      <c r="N538" s="23">
        <f t="shared" si="11"/>
        <v>23.5</v>
      </c>
      <c r="O538" s="23" t="b">
        <v>0</v>
      </c>
      <c r="P538" s="21" t="s">
        <v>19</v>
      </c>
      <c r="Q538" s="21" t="s">
        <v>15</v>
      </c>
    </row>
    <row r="539" spans="1:17" ht="16" x14ac:dyDescent="0.2">
      <c r="A539" s="21" t="s">
        <v>565</v>
      </c>
      <c r="B539" s="22">
        <v>0</v>
      </c>
      <c r="C539" s="21" t="s">
        <v>670</v>
      </c>
      <c r="D539" s="23">
        <v>14</v>
      </c>
      <c r="E539" s="23">
        <v>23</v>
      </c>
      <c r="F539" s="23">
        <v>10</v>
      </c>
      <c r="G539" s="23">
        <v>11</v>
      </c>
      <c r="H539" s="23">
        <v>9</v>
      </c>
      <c r="I539" s="23">
        <v>14</v>
      </c>
      <c r="J539" s="23">
        <v>16</v>
      </c>
      <c r="K539" s="23">
        <v>19</v>
      </c>
      <c r="L539" s="23">
        <v>15</v>
      </c>
      <c r="M539" s="23">
        <v>21</v>
      </c>
      <c r="N539" s="23">
        <f t="shared" si="11"/>
        <v>15.2</v>
      </c>
      <c r="O539" s="23" t="b">
        <v>0</v>
      </c>
      <c r="P539" s="21" t="s">
        <v>19</v>
      </c>
      <c r="Q539" s="21" t="s">
        <v>15</v>
      </c>
    </row>
    <row r="540" spans="1:17" ht="16" x14ac:dyDescent="0.2">
      <c r="A540" s="21" t="s">
        <v>566</v>
      </c>
      <c r="B540" s="22">
        <v>0</v>
      </c>
      <c r="C540" s="21" t="s">
        <v>670</v>
      </c>
      <c r="D540" s="23">
        <v>15</v>
      </c>
      <c r="E540" s="23">
        <v>9</v>
      </c>
      <c r="F540" s="23">
        <v>7</v>
      </c>
      <c r="G540" s="23">
        <v>8</v>
      </c>
      <c r="H540" s="23">
        <v>17</v>
      </c>
      <c r="I540" s="23">
        <v>12</v>
      </c>
      <c r="J540" s="23">
        <v>11</v>
      </c>
      <c r="K540" s="23">
        <v>8</v>
      </c>
      <c r="L540" s="23">
        <v>11</v>
      </c>
      <c r="M540" s="23">
        <v>11</v>
      </c>
      <c r="N540" s="23">
        <f t="shared" si="11"/>
        <v>10.9</v>
      </c>
      <c r="O540" s="23" t="b">
        <v>0</v>
      </c>
      <c r="P540" s="21" t="s">
        <v>19</v>
      </c>
      <c r="Q540" s="21" t="s">
        <v>15</v>
      </c>
    </row>
    <row r="541" spans="1:17" ht="16" x14ac:dyDescent="0.2">
      <c r="A541" s="21" t="s">
        <v>567</v>
      </c>
      <c r="B541" s="22">
        <v>0</v>
      </c>
      <c r="C541" s="21" t="s">
        <v>670</v>
      </c>
      <c r="D541" s="23">
        <v>6</v>
      </c>
      <c r="E541" s="23">
        <v>7</v>
      </c>
      <c r="F541" s="23">
        <v>4</v>
      </c>
      <c r="G541" s="23">
        <v>4</v>
      </c>
      <c r="H541" s="23">
        <v>6</v>
      </c>
      <c r="I541" s="23">
        <v>7</v>
      </c>
      <c r="J541" s="23">
        <v>1</v>
      </c>
      <c r="K541" s="23">
        <v>3</v>
      </c>
      <c r="L541" s="23">
        <v>5</v>
      </c>
      <c r="M541" s="23">
        <v>8</v>
      </c>
      <c r="N541" s="23">
        <f t="shared" si="11"/>
        <v>5.0999999999999996</v>
      </c>
      <c r="O541" s="23" t="b">
        <v>0</v>
      </c>
      <c r="P541" s="21" t="s">
        <v>19</v>
      </c>
      <c r="Q541" s="21" t="s">
        <v>15</v>
      </c>
    </row>
    <row r="542" spans="1:17" ht="16" x14ac:dyDescent="0.2">
      <c r="A542" s="21" t="s">
        <v>568</v>
      </c>
      <c r="B542" s="22">
        <v>0</v>
      </c>
      <c r="C542" s="21" t="s">
        <v>670</v>
      </c>
      <c r="D542" s="23">
        <v>11</v>
      </c>
      <c r="E542" s="23">
        <v>17</v>
      </c>
      <c r="F542" s="23">
        <v>6</v>
      </c>
      <c r="G542" s="23">
        <v>11</v>
      </c>
      <c r="H542" s="23">
        <v>7</v>
      </c>
      <c r="I542" s="23">
        <v>7</v>
      </c>
      <c r="J542" s="23">
        <v>14</v>
      </c>
      <c r="K542" s="23">
        <v>4</v>
      </c>
      <c r="L542" s="23">
        <v>5</v>
      </c>
      <c r="M542" s="23">
        <v>5</v>
      </c>
      <c r="N542" s="23">
        <f t="shared" si="11"/>
        <v>8.6999999999999993</v>
      </c>
      <c r="O542" s="23" t="b">
        <v>0</v>
      </c>
      <c r="P542" s="21" t="s">
        <v>457</v>
      </c>
      <c r="Q542" s="21" t="s">
        <v>15</v>
      </c>
    </row>
    <row r="543" spans="1:17" ht="16" x14ac:dyDescent="0.2">
      <c r="A543" s="21" t="s">
        <v>569</v>
      </c>
      <c r="B543" s="22">
        <v>0</v>
      </c>
      <c r="C543" s="21" t="s">
        <v>670</v>
      </c>
      <c r="D543" s="23">
        <v>12</v>
      </c>
      <c r="E543" s="23">
        <v>7</v>
      </c>
      <c r="F543" s="23">
        <v>12</v>
      </c>
      <c r="G543" s="23">
        <v>11</v>
      </c>
      <c r="H543" s="23">
        <v>14</v>
      </c>
      <c r="I543" s="23">
        <v>11</v>
      </c>
      <c r="J543" s="23">
        <v>12</v>
      </c>
      <c r="K543" s="23">
        <v>12</v>
      </c>
      <c r="L543" s="23">
        <v>12</v>
      </c>
      <c r="M543" s="23">
        <v>8</v>
      </c>
      <c r="N543" s="23">
        <f t="shared" si="11"/>
        <v>11.1</v>
      </c>
      <c r="O543" s="23" t="b">
        <v>0</v>
      </c>
      <c r="P543" s="21" t="s">
        <v>17</v>
      </c>
      <c r="Q543" s="21" t="s">
        <v>15</v>
      </c>
    </row>
    <row r="544" spans="1:17" ht="16" x14ac:dyDescent="0.2">
      <c r="A544" s="21" t="s">
        <v>570</v>
      </c>
      <c r="B544" s="22">
        <v>0</v>
      </c>
      <c r="C544" s="21" t="s">
        <v>670</v>
      </c>
      <c r="D544" s="23">
        <v>9</v>
      </c>
      <c r="E544" s="23">
        <v>8</v>
      </c>
      <c r="F544" s="23">
        <v>10</v>
      </c>
      <c r="G544" s="23">
        <v>4</v>
      </c>
      <c r="H544" s="23">
        <v>8</v>
      </c>
      <c r="I544" s="23">
        <v>3</v>
      </c>
      <c r="J544" s="23">
        <v>12</v>
      </c>
      <c r="K544" s="23">
        <v>10</v>
      </c>
      <c r="L544" s="23">
        <v>6</v>
      </c>
      <c r="M544" s="23">
        <v>6</v>
      </c>
      <c r="N544" s="23">
        <f t="shared" si="11"/>
        <v>7.6</v>
      </c>
      <c r="O544" s="23" t="b">
        <v>0</v>
      </c>
      <c r="P544" s="21" t="s">
        <v>19</v>
      </c>
      <c r="Q544" s="21" t="s">
        <v>15</v>
      </c>
    </row>
    <row r="545" spans="1:17" ht="16" x14ac:dyDescent="0.2">
      <c r="A545" s="21" t="s">
        <v>571</v>
      </c>
      <c r="B545" s="22">
        <v>0</v>
      </c>
      <c r="C545" s="21" t="s">
        <v>670</v>
      </c>
      <c r="D545" s="23">
        <v>24</v>
      </c>
      <c r="E545" s="23">
        <v>6</v>
      </c>
      <c r="F545" s="23">
        <v>14</v>
      </c>
      <c r="G545" s="23">
        <v>16</v>
      </c>
      <c r="H545" s="23">
        <v>14</v>
      </c>
      <c r="I545" s="23">
        <v>16</v>
      </c>
      <c r="J545" s="23">
        <v>9</v>
      </c>
      <c r="K545" s="23">
        <v>7</v>
      </c>
      <c r="L545" s="23">
        <v>13</v>
      </c>
      <c r="M545" s="23">
        <v>11</v>
      </c>
      <c r="N545" s="23">
        <f t="shared" si="11"/>
        <v>13</v>
      </c>
      <c r="O545" s="23" t="b">
        <v>0</v>
      </c>
      <c r="P545" s="21" t="s">
        <v>19</v>
      </c>
      <c r="Q545" s="21" t="s">
        <v>15</v>
      </c>
    </row>
    <row r="546" spans="1:17" ht="16" x14ac:dyDescent="0.2">
      <c r="A546" s="21" t="s">
        <v>572</v>
      </c>
      <c r="B546" s="24"/>
      <c r="C546" s="21" t="s">
        <v>670</v>
      </c>
      <c r="D546" s="24"/>
      <c r="E546" s="24"/>
      <c r="F546" s="24"/>
      <c r="G546" s="24"/>
      <c r="H546" s="24"/>
      <c r="I546" s="24"/>
      <c r="J546" s="24"/>
      <c r="K546" s="24"/>
      <c r="L546" s="24"/>
      <c r="M546" s="24"/>
      <c r="N546" s="23"/>
      <c r="O546" s="23" t="b">
        <v>0</v>
      </c>
      <c r="P546" s="21" t="s">
        <v>15</v>
      </c>
      <c r="Q546" s="21" t="s">
        <v>81</v>
      </c>
    </row>
    <row r="547" spans="1:17" ht="16" x14ac:dyDescent="0.2">
      <c r="A547" s="21" t="s">
        <v>573</v>
      </c>
      <c r="B547" s="22">
        <v>0</v>
      </c>
      <c r="C547" s="21" t="s">
        <v>670</v>
      </c>
      <c r="D547" s="23">
        <v>2</v>
      </c>
      <c r="E547" s="23">
        <v>0</v>
      </c>
      <c r="F547" s="23">
        <v>3</v>
      </c>
      <c r="G547" s="23">
        <v>2</v>
      </c>
      <c r="H547" s="23">
        <v>0</v>
      </c>
      <c r="I547" s="23">
        <v>1</v>
      </c>
      <c r="J547" s="23">
        <v>1</v>
      </c>
      <c r="K547" s="23">
        <v>1</v>
      </c>
      <c r="L547" s="23">
        <v>1</v>
      </c>
      <c r="M547" s="23">
        <v>1</v>
      </c>
      <c r="N547" s="23">
        <f t="shared" ref="N547:N587" si="12">AVERAGE(D547:M547)</f>
        <v>1.2</v>
      </c>
      <c r="O547" s="23" t="b">
        <v>0</v>
      </c>
      <c r="P547" s="21" t="s">
        <v>19</v>
      </c>
      <c r="Q547" s="21" t="s">
        <v>15</v>
      </c>
    </row>
    <row r="548" spans="1:17" ht="16" x14ac:dyDescent="0.2">
      <c r="A548" s="21" t="s">
        <v>574</v>
      </c>
      <c r="B548" s="22">
        <v>0</v>
      </c>
      <c r="C548" s="21" t="s">
        <v>670</v>
      </c>
      <c r="D548" s="23">
        <v>0</v>
      </c>
      <c r="E548" s="23">
        <v>1</v>
      </c>
      <c r="F548" s="23">
        <v>0</v>
      </c>
      <c r="G548" s="23">
        <v>0</v>
      </c>
      <c r="H548" s="23">
        <v>1</v>
      </c>
      <c r="I548" s="23">
        <v>0</v>
      </c>
      <c r="J548" s="23">
        <v>0</v>
      </c>
      <c r="K548" s="23">
        <v>1</v>
      </c>
      <c r="L548" s="23">
        <v>1</v>
      </c>
      <c r="M548" s="23">
        <v>0</v>
      </c>
      <c r="N548" s="23">
        <f t="shared" si="12"/>
        <v>0.4</v>
      </c>
      <c r="O548" s="23" t="b">
        <v>0</v>
      </c>
      <c r="P548" s="21" t="s">
        <v>19</v>
      </c>
      <c r="Q548" s="21" t="s">
        <v>15</v>
      </c>
    </row>
    <row r="549" spans="1:17" ht="16" x14ac:dyDescent="0.2">
      <c r="A549" s="21" t="s">
        <v>575</v>
      </c>
      <c r="B549" s="22">
        <v>0</v>
      </c>
      <c r="C549" s="21" t="s">
        <v>670</v>
      </c>
      <c r="D549" s="23">
        <v>1</v>
      </c>
      <c r="E549" s="23">
        <v>0</v>
      </c>
      <c r="F549" s="23">
        <v>0</v>
      </c>
      <c r="G549" s="23">
        <v>0</v>
      </c>
      <c r="H549" s="23">
        <v>0</v>
      </c>
      <c r="I549" s="23">
        <v>0</v>
      </c>
      <c r="J549" s="23">
        <v>0</v>
      </c>
      <c r="K549" s="23">
        <v>0</v>
      </c>
      <c r="L549" s="23">
        <v>0</v>
      </c>
      <c r="M549" s="23">
        <v>2</v>
      </c>
      <c r="N549" s="23">
        <f t="shared" si="12"/>
        <v>0.3</v>
      </c>
      <c r="O549" s="23" t="b">
        <v>0</v>
      </c>
      <c r="P549" s="21" t="s">
        <v>19</v>
      </c>
      <c r="Q549" s="21" t="s">
        <v>15</v>
      </c>
    </row>
    <row r="550" spans="1:17" ht="16" x14ac:dyDescent="0.2">
      <c r="A550" s="21" t="s">
        <v>576</v>
      </c>
      <c r="B550" s="22">
        <v>0</v>
      </c>
      <c r="C550" s="21" t="s">
        <v>670</v>
      </c>
      <c r="D550" s="23">
        <v>0</v>
      </c>
      <c r="E550" s="23">
        <v>0</v>
      </c>
      <c r="F550" s="23">
        <v>5</v>
      </c>
      <c r="G550" s="23">
        <v>0</v>
      </c>
      <c r="H550" s="23">
        <v>6</v>
      </c>
      <c r="I550" s="23">
        <v>0</v>
      </c>
      <c r="J550" s="23">
        <v>1</v>
      </c>
      <c r="K550" s="23">
        <v>3</v>
      </c>
      <c r="L550" s="23">
        <v>1</v>
      </c>
      <c r="M550" s="23">
        <v>0</v>
      </c>
      <c r="N550" s="23">
        <f t="shared" si="12"/>
        <v>1.6</v>
      </c>
      <c r="O550" s="23" t="b">
        <v>0</v>
      </c>
      <c r="P550" s="21" t="s">
        <v>19</v>
      </c>
      <c r="Q550" s="21" t="s">
        <v>15</v>
      </c>
    </row>
    <row r="551" spans="1:17" ht="16" x14ac:dyDescent="0.2">
      <c r="A551" s="21" t="s">
        <v>577</v>
      </c>
      <c r="B551" s="22">
        <v>0</v>
      </c>
      <c r="C551" s="21" t="s">
        <v>670</v>
      </c>
      <c r="D551" s="23">
        <v>3</v>
      </c>
      <c r="E551" s="23">
        <v>3</v>
      </c>
      <c r="F551" s="23">
        <v>5</v>
      </c>
      <c r="G551" s="23">
        <v>3</v>
      </c>
      <c r="H551" s="23">
        <v>2</v>
      </c>
      <c r="I551" s="23">
        <v>2</v>
      </c>
      <c r="J551" s="23">
        <v>3</v>
      </c>
      <c r="K551" s="23">
        <v>0</v>
      </c>
      <c r="L551" s="23">
        <v>5</v>
      </c>
      <c r="M551" s="23">
        <v>4</v>
      </c>
      <c r="N551" s="23">
        <f t="shared" si="12"/>
        <v>3</v>
      </c>
      <c r="O551" s="23" t="b">
        <v>0</v>
      </c>
      <c r="P551" s="21" t="s">
        <v>19</v>
      </c>
      <c r="Q551" s="21" t="s">
        <v>15</v>
      </c>
    </row>
    <row r="552" spans="1:17" ht="16" x14ac:dyDescent="0.2">
      <c r="A552" s="21" t="s">
        <v>578</v>
      </c>
      <c r="B552" s="22">
        <v>0</v>
      </c>
      <c r="C552" s="21" t="s">
        <v>670</v>
      </c>
      <c r="D552" s="23">
        <v>3</v>
      </c>
      <c r="E552" s="23">
        <v>2</v>
      </c>
      <c r="F552" s="23">
        <v>2</v>
      </c>
      <c r="G552" s="23">
        <v>1</v>
      </c>
      <c r="H552" s="23">
        <v>4</v>
      </c>
      <c r="I552" s="23">
        <v>2</v>
      </c>
      <c r="J552" s="23">
        <v>2</v>
      </c>
      <c r="K552" s="23">
        <v>2</v>
      </c>
      <c r="L552" s="23">
        <v>4</v>
      </c>
      <c r="M552" s="23">
        <v>3</v>
      </c>
      <c r="N552" s="23">
        <f t="shared" si="12"/>
        <v>2.5</v>
      </c>
      <c r="O552" s="23" t="b">
        <v>0</v>
      </c>
      <c r="P552" s="21" t="s">
        <v>19</v>
      </c>
      <c r="Q552" s="21" t="s">
        <v>15</v>
      </c>
    </row>
    <row r="553" spans="1:17" ht="16" x14ac:dyDescent="0.2">
      <c r="A553" s="21" t="s">
        <v>579</v>
      </c>
      <c r="B553" s="22">
        <v>0</v>
      </c>
      <c r="C553" s="21" t="s">
        <v>670</v>
      </c>
      <c r="D553" s="23">
        <v>7</v>
      </c>
      <c r="E553" s="23">
        <v>11</v>
      </c>
      <c r="F553" s="23">
        <v>8</v>
      </c>
      <c r="G553" s="23">
        <v>17</v>
      </c>
      <c r="H553" s="23">
        <v>12</v>
      </c>
      <c r="I553" s="23">
        <v>13</v>
      </c>
      <c r="J553" s="23">
        <v>12</v>
      </c>
      <c r="K553" s="23">
        <v>17</v>
      </c>
      <c r="L553" s="23">
        <v>13</v>
      </c>
      <c r="M553" s="23">
        <v>17</v>
      </c>
      <c r="N553" s="23">
        <f t="shared" si="12"/>
        <v>12.7</v>
      </c>
      <c r="O553" s="23" t="b">
        <v>0</v>
      </c>
      <c r="P553" s="21" t="s">
        <v>19</v>
      </c>
      <c r="Q553" s="21" t="s">
        <v>15</v>
      </c>
    </row>
    <row r="554" spans="1:17" ht="16" x14ac:dyDescent="0.2">
      <c r="A554" s="21" t="s">
        <v>580</v>
      </c>
      <c r="B554" s="22">
        <v>0</v>
      </c>
      <c r="C554" s="21" t="s">
        <v>670</v>
      </c>
      <c r="D554" s="23">
        <v>8</v>
      </c>
      <c r="E554" s="23">
        <v>5</v>
      </c>
      <c r="F554" s="23">
        <v>9</v>
      </c>
      <c r="G554" s="23">
        <v>8</v>
      </c>
      <c r="H554" s="23">
        <v>5</v>
      </c>
      <c r="I554" s="23">
        <v>8</v>
      </c>
      <c r="J554" s="23">
        <v>9</v>
      </c>
      <c r="K554" s="23">
        <v>16</v>
      </c>
      <c r="L554" s="23">
        <v>3</v>
      </c>
      <c r="M554" s="23">
        <v>7</v>
      </c>
      <c r="N554" s="23">
        <f t="shared" si="12"/>
        <v>7.8</v>
      </c>
      <c r="O554" s="23" t="b">
        <v>0</v>
      </c>
      <c r="P554" s="21" t="s">
        <v>14</v>
      </c>
      <c r="Q554" s="21" t="s">
        <v>15</v>
      </c>
    </row>
    <row r="555" spans="1:17" ht="16" x14ac:dyDescent="0.2">
      <c r="A555" s="21" t="s">
        <v>581</v>
      </c>
      <c r="B555" s="22">
        <v>0</v>
      </c>
      <c r="C555" s="21" t="s">
        <v>670</v>
      </c>
      <c r="D555" s="23">
        <v>5</v>
      </c>
      <c r="E555" s="23">
        <v>6</v>
      </c>
      <c r="F555" s="23">
        <v>7</v>
      </c>
      <c r="G555" s="23">
        <v>8</v>
      </c>
      <c r="H555" s="23">
        <v>9</v>
      </c>
      <c r="I555" s="23">
        <v>4</v>
      </c>
      <c r="J555" s="23">
        <v>11</v>
      </c>
      <c r="K555" s="23">
        <v>9</v>
      </c>
      <c r="L555" s="23">
        <v>7</v>
      </c>
      <c r="M555" s="23">
        <v>9</v>
      </c>
      <c r="N555" s="23">
        <f t="shared" si="12"/>
        <v>7.5</v>
      </c>
      <c r="O555" s="23" t="b">
        <v>0</v>
      </c>
      <c r="P555" s="21" t="s">
        <v>17</v>
      </c>
      <c r="Q555" s="21" t="s">
        <v>15</v>
      </c>
    </row>
    <row r="556" spans="1:17" ht="16" x14ac:dyDescent="0.2">
      <c r="A556" s="21" t="s">
        <v>582</v>
      </c>
      <c r="B556" s="22">
        <v>0</v>
      </c>
      <c r="C556" s="21" t="s">
        <v>670</v>
      </c>
      <c r="D556" s="23">
        <v>37</v>
      </c>
      <c r="E556" s="23">
        <v>72</v>
      </c>
      <c r="F556" s="23">
        <v>73</v>
      </c>
      <c r="G556" s="23">
        <v>87</v>
      </c>
      <c r="H556" s="23">
        <v>89</v>
      </c>
      <c r="I556" s="23">
        <v>76</v>
      </c>
      <c r="J556" s="23">
        <v>67</v>
      </c>
      <c r="K556" s="23">
        <v>67</v>
      </c>
      <c r="L556" s="23">
        <v>80</v>
      </c>
      <c r="M556" s="23">
        <v>85</v>
      </c>
      <c r="N556" s="23">
        <f t="shared" si="12"/>
        <v>73.3</v>
      </c>
      <c r="O556" s="23" t="b">
        <v>0</v>
      </c>
      <c r="P556" s="21" t="s">
        <v>19</v>
      </c>
      <c r="Q556" s="21" t="s">
        <v>15</v>
      </c>
    </row>
    <row r="557" spans="1:17" ht="16" x14ac:dyDescent="0.2">
      <c r="A557" s="21" t="s">
        <v>583</v>
      </c>
      <c r="B557" s="22">
        <v>0</v>
      </c>
      <c r="C557" s="21" t="s">
        <v>670</v>
      </c>
      <c r="D557" s="23">
        <v>8</v>
      </c>
      <c r="E557" s="23">
        <v>10</v>
      </c>
      <c r="F557" s="23">
        <v>2</v>
      </c>
      <c r="G557" s="23">
        <v>5</v>
      </c>
      <c r="H557" s="23">
        <v>4</v>
      </c>
      <c r="I557" s="23">
        <v>3</v>
      </c>
      <c r="J557" s="23">
        <v>3</v>
      </c>
      <c r="K557" s="23">
        <v>5</v>
      </c>
      <c r="L557" s="23">
        <v>7</v>
      </c>
      <c r="M557" s="23">
        <v>6</v>
      </c>
      <c r="N557" s="23">
        <f t="shared" si="12"/>
        <v>5.3</v>
      </c>
      <c r="O557" s="23" t="b">
        <v>0</v>
      </c>
      <c r="P557" s="21" t="s">
        <v>19</v>
      </c>
      <c r="Q557" s="21" t="s">
        <v>15</v>
      </c>
    </row>
    <row r="558" spans="1:17" ht="16" x14ac:dyDescent="0.2">
      <c r="A558" s="21" t="s">
        <v>584</v>
      </c>
      <c r="B558" s="22">
        <v>0</v>
      </c>
      <c r="C558" s="21" t="s">
        <v>670</v>
      </c>
      <c r="D558" s="23">
        <v>12</v>
      </c>
      <c r="E558" s="23">
        <v>7</v>
      </c>
      <c r="F558" s="23">
        <v>10</v>
      </c>
      <c r="G558" s="23">
        <v>10</v>
      </c>
      <c r="H558" s="23">
        <v>11</v>
      </c>
      <c r="I558" s="23">
        <v>6</v>
      </c>
      <c r="J558" s="23">
        <v>9</v>
      </c>
      <c r="K558" s="23">
        <v>7</v>
      </c>
      <c r="L558" s="23">
        <v>7</v>
      </c>
      <c r="M558" s="23">
        <v>5</v>
      </c>
      <c r="N558" s="23">
        <f t="shared" si="12"/>
        <v>8.4</v>
      </c>
      <c r="O558" s="23" t="b">
        <v>0</v>
      </c>
      <c r="P558" s="21" t="s">
        <v>19</v>
      </c>
      <c r="Q558" s="21" t="s">
        <v>15</v>
      </c>
    </row>
    <row r="559" spans="1:17" ht="16" x14ac:dyDescent="0.2">
      <c r="A559" s="21" t="s">
        <v>585</v>
      </c>
      <c r="B559" s="22">
        <v>0</v>
      </c>
      <c r="C559" s="21" t="s">
        <v>670</v>
      </c>
      <c r="D559" s="23">
        <v>0</v>
      </c>
      <c r="E559" s="23">
        <v>0</v>
      </c>
      <c r="F559" s="23">
        <v>0</v>
      </c>
      <c r="G559" s="23">
        <v>2</v>
      </c>
      <c r="H559" s="23">
        <v>1</v>
      </c>
      <c r="I559" s="23">
        <v>2</v>
      </c>
      <c r="J559" s="23">
        <v>0</v>
      </c>
      <c r="K559" s="23">
        <v>0</v>
      </c>
      <c r="L559" s="23">
        <v>2</v>
      </c>
      <c r="M559" s="23">
        <v>0</v>
      </c>
      <c r="N559" s="23">
        <f t="shared" si="12"/>
        <v>0.7</v>
      </c>
      <c r="O559" s="23" t="b">
        <v>0</v>
      </c>
      <c r="P559" s="21" t="s">
        <v>19</v>
      </c>
      <c r="Q559" s="21" t="s">
        <v>15</v>
      </c>
    </row>
    <row r="560" spans="1:17" ht="16" x14ac:dyDescent="0.2">
      <c r="A560" s="21" t="s">
        <v>586</v>
      </c>
      <c r="B560" s="22">
        <v>0</v>
      </c>
      <c r="C560" s="21" t="s">
        <v>670</v>
      </c>
      <c r="D560" s="23">
        <v>0</v>
      </c>
      <c r="E560" s="23">
        <v>0</v>
      </c>
      <c r="F560" s="23">
        <v>1</v>
      </c>
      <c r="G560" s="23">
        <v>1</v>
      </c>
      <c r="H560" s="23">
        <v>0</v>
      </c>
      <c r="I560" s="23">
        <v>0</v>
      </c>
      <c r="J560" s="23">
        <v>1</v>
      </c>
      <c r="K560" s="23">
        <v>0</v>
      </c>
      <c r="L560" s="23">
        <v>1</v>
      </c>
      <c r="M560" s="23">
        <v>0</v>
      </c>
      <c r="N560" s="23">
        <f t="shared" si="12"/>
        <v>0.4</v>
      </c>
      <c r="O560" s="23" t="b">
        <v>0</v>
      </c>
      <c r="P560" s="21" t="s">
        <v>14</v>
      </c>
      <c r="Q560" s="21" t="s">
        <v>15</v>
      </c>
    </row>
    <row r="561" spans="1:17" ht="16" x14ac:dyDescent="0.2">
      <c r="A561" s="21" t="s">
        <v>587</v>
      </c>
      <c r="B561" s="22">
        <v>0</v>
      </c>
      <c r="C561" s="21" t="s">
        <v>670</v>
      </c>
      <c r="D561" s="23">
        <v>0</v>
      </c>
      <c r="E561" s="23">
        <v>1</v>
      </c>
      <c r="F561" s="23">
        <v>0</v>
      </c>
      <c r="G561" s="23">
        <v>0</v>
      </c>
      <c r="H561" s="23">
        <v>0</v>
      </c>
      <c r="I561" s="23">
        <v>0</v>
      </c>
      <c r="J561" s="23">
        <v>1</v>
      </c>
      <c r="K561" s="23">
        <v>1</v>
      </c>
      <c r="L561" s="23">
        <v>0</v>
      </c>
      <c r="M561" s="23">
        <v>0</v>
      </c>
      <c r="N561" s="23">
        <f t="shared" si="12"/>
        <v>0.3</v>
      </c>
      <c r="O561" s="23" t="b">
        <v>0</v>
      </c>
      <c r="P561" s="21" t="s">
        <v>17</v>
      </c>
      <c r="Q561" s="21" t="s">
        <v>15</v>
      </c>
    </row>
    <row r="562" spans="1:17" ht="16" x14ac:dyDescent="0.2">
      <c r="A562" s="21" t="s">
        <v>588</v>
      </c>
      <c r="B562" s="22">
        <v>0</v>
      </c>
      <c r="C562" s="21" t="s">
        <v>670</v>
      </c>
      <c r="D562" s="23">
        <v>2</v>
      </c>
      <c r="E562" s="23">
        <v>2</v>
      </c>
      <c r="F562" s="23">
        <v>3</v>
      </c>
      <c r="G562" s="23">
        <v>1</v>
      </c>
      <c r="H562" s="23">
        <v>0</v>
      </c>
      <c r="I562" s="23">
        <v>1</v>
      </c>
      <c r="J562" s="23">
        <v>0</v>
      </c>
      <c r="K562" s="23">
        <v>0</v>
      </c>
      <c r="L562" s="23">
        <v>0</v>
      </c>
      <c r="M562" s="23">
        <v>0</v>
      </c>
      <c r="N562" s="23">
        <f t="shared" si="12"/>
        <v>0.9</v>
      </c>
      <c r="O562" s="23" t="b">
        <v>0</v>
      </c>
      <c r="P562" s="21" t="s">
        <v>19</v>
      </c>
      <c r="Q562" s="21" t="s">
        <v>15</v>
      </c>
    </row>
    <row r="563" spans="1:17" ht="16" x14ac:dyDescent="0.2">
      <c r="A563" s="21" t="s">
        <v>589</v>
      </c>
      <c r="B563" s="22">
        <v>0</v>
      </c>
      <c r="C563" s="21" t="s">
        <v>670</v>
      </c>
      <c r="D563" s="23">
        <v>0</v>
      </c>
      <c r="E563" s="23">
        <v>0</v>
      </c>
      <c r="F563" s="23">
        <v>0</v>
      </c>
      <c r="G563" s="23">
        <v>0</v>
      </c>
      <c r="H563" s="23">
        <v>0</v>
      </c>
      <c r="I563" s="23">
        <v>0</v>
      </c>
      <c r="J563" s="23">
        <v>0</v>
      </c>
      <c r="K563" s="23">
        <v>2</v>
      </c>
      <c r="L563" s="23">
        <v>0</v>
      </c>
      <c r="M563" s="23">
        <v>3</v>
      </c>
      <c r="N563" s="23">
        <f t="shared" si="12"/>
        <v>0.5</v>
      </c>
      <c r="O563" s="23" t="b">
        <v>0</v>
      </c>
      <c r="P563" s="21" t="s">
        <v>19</v>
      </c>
      <c r="Q563" s="21" t="s">
        <v>15</v>
      </c>
    </row>
    <row r="564" spans="1:17" ht="16" x14ac:dyDescent="0.2">
      <c r="A564" s="21" t="s">
        <v>590</v>
      </c>
      <c r="B564" s="22">
        <v>0</v>
      </c>
      <c r="C564" s="21" t="s">
        <v>670</v>
      </c>
      <c r="D564" s="23">
        <v>0</v>
      </c>
      <c r="E564" s="23">
        <v>0</v>
      </c>
      <c r="F564" s="23">
        <v>0</v>
      </c>
      <c r="G564" s="23">
        <v>0</v>
      </c>
      <c r="H564" s="23">
        <v>0</v>
      </c>
      <c r="I564" s="23">
        <v>0</v>
      </c>
      <c r="J564" s="23">
        <v>0</v>
      </c>
      <c r="K564" s="23">
        <v>1</v>
      </c>
      <c r="L564" s="23">
        <v>0</v>
      </c>
      <c r="M564" s="23">
        <v>0</v>
      </c>
      <c r="N564" s="23">
        <f t="shared" si="12"/>
        <v>0.1</v>
      </c>
      <c r="O564" s="23" t="b">
        <v>0</v>
      </c>
      <c r="P564" s="21" t="s">
        <v>19</v>
      </c>
      <c r="Q564" s="21" t="s">
        <v>15</v>
      </c>
    </row>
    <row r="565" spans="1:17" ht="16" x14ac:dyDescent="0.2">
      <c r="A565" s="21" t="s">
        <v>591</v>
      </c>
      <c r="B565" s="22">
        <v>0</v>
      </c>
      <c r="C565" s="21" t="s">
        <v>670</v>
      </c>
      <c r="D565" s="23">
        <v>11</v>
      </c>
      <c r="E565" s="23">
        <v>6</v>
      </c>
      <c r="F565" s="23">
        <v>8</v>
      </c>
      <c r="G565" s="23">
        <v>7</v>
      </c>
      <c r="H565" s="23">
        <v>6</v>
      </c>
      <c r="I565" s="23">
        <v>6</v>
      </c>
      <c r="J565" s="23">
        <v>5</v>
      </c>
      <c r="K565" s="23">
        <v>7</v>
      </c>
      <c r="L565" s="23">
        <v>4</v>
      </c>
      <c r="M565" s="23">
        <v>5</v>
      </c>
      <c r="N565" s="23">
        <f t="shared" si="12"/>
        <v>6.5</v>
      </c>
      <c r="O565" s="23" t="b">
        <v>0</v>
      </c>
      <c r="P565" s="21" t="s">
        <v>19</v>
      </c>
      <c r="Q565" s="21" t="s">
        <v>15</v>
      </c>
    </row>
    <row r="566" spans="1:17" ht="16" x14ac:dyDescent="0.2">
      <c r="A566" s="21" t="s">
        <v>592</v>
      </c>
      <c r="B566" s="22">
        <v>0</v>
      </c>
      <c r="C566" s="21" t="s">
        <v>670</v>
      </c>
      <c r="D566" s="23">
        <v>1</v>
      </c>
      <c r="E566" s="23">
        <v>4</v>
      </c>
      <c r="F566" s="23">
        <v>0</v>
      </c>
      <c r="G566" s="23">
        <v>3</v>
      </c>
      <c r="H566" s="23">
        <v>3</v>
      </c>
      <c r="I566" s="23">
        <v>4</v>
      </c>
      <c r="J566" s="23">
        <v>2</v>
      </c>
      <c r="K566" s="23">
        <v>0</v>
      </c>
      <c r="L566" s="23">
        <v>1</v>
      </c>
      <c r="M566" s="23">
        <v>4</v>
      </c>
      <c r="N566" s="23">
        <f t="shared" si="12"/>
        <v>2.2000000000000002</v>
      </c>
      <c r="O566" s="23" t="b">
        <v>0</v>
      </c>
      <c r="P566" s="21" t="s">
        <v>14</v>
      </c>
      <c r="Q566" s="21" t="s">
        <v>15</v>
      </c>
    </row>
    <row r="567" spans="1:17" ht="16" x14ac:dyDescent="0.2">
      <c r="A567" s="21" t="s">
        <v>593</v>
      </c>
      <c r="B567" s="22">
        <v>0</v>
      </c>
      <c r="C567" s="21" t="s">
        <v>670</v>
      </c>
      <c r="D567" s="23">
        <v>1</v>
      </c>
      <c r="E567" s="23">
        <v>1</v>
      </c>
      <c r="F567" s="23">
        <v>2</v>
      </c>
      <c r="G567" s="23">
        <v>1</v>
      </c>
      <c r="H567" s="23">
        <v>3</v>
      </c>
      <c r="I567" s="23">
        <v>0</v>
      </c>
      <c r="J567" s="23">
        <v>1</v>
      </c>
      <c r="K567" s="23">
        <v>3</v>
      </c>
      <c r="L567" s="23">
        <v>1</v>
      </c>
      <c r="M567" s="23">
        <v>0</v>
      </c>
      <c r="N567" s="23">
        <f t="shared" si="12"/>
        <v>1.3</v>
      </c>
      <c r="O567" s="23" t="b">
        <v>0</v>
      </c>
      <c r="P567" s="21" t="s">
        <v>17</v>
      </c>
      <c r="Q567" s="21" t="s">
        <v>15</v>
      </c>
    </row>
    <row r="568" spans="1:17" ht="16" x14ac:dyDescent="0.2">
      <c r="A568" s="21" t="s">
        <v>594</v>
      </c>
      <c r="B568" s="22">
        <v>0</v>
      </c>
      <c r="C568" s="21" t="s">
        <v>670</v>
      </c>
      <c r="D568" s="23">
        <v>0</v>
      </c>
      <c r="E568" s="23">
        <v>0</v>
      </c>
      <c r="F568" s="23">
        <v>0</v>
      </c>
      <c r="G568" s="23">
        <v>0</v>
      </c>
      <c r="H568" s="23">
        <v>1</v>
      </c>
      <c r="I568" s="23">
        <v>2</v>
      </c>
      <c r="J568" s="23">
        <v>0</v>
      </c>
      <c r="K568" s="23">
        <v>2</v>
      </c>
      <c r="L568" s="23">
        <v>1</v>
      </c>
      <c r="M568" s="23">
        <v>0</v>
      </c>
      <c r="N568" s="23">
        <f t="shared" si="12"/>
        <v>0.6</v>
      </c>
      <c r="O568" s="23" t="b">
        <v>0</v>
      </c>
      <c r="P568" s="21" t="s">
        <v>19</v>
      </c>
      <c r="Q568" s="21" t="s">
        <v>15</v>
      </c>
    </row>
    <row r="569" spans="1:17" ht="16" x14ac:dyDescent="0.2">
      <c r="A569" s="21" t="s">
        <v>595</v>
      </c>
      <c r="B569" s="22">
        <v>0</v>
      </c>
      <c r="C569" s="21" t="s">
        <v>670</v>
      </c>
      <c r="D569" s="23">
        <v>0</v>
      </c>
      <c r="E569" s="23">
        <v>2</v>
      </c>
      <c r="F569" s="23">
        <v>1</v>
      </c>
      <c r="G569" s="23">
        <v>2</v>
      </c>
      <c r="H569" s="23">
        <v>0</v>
      </c>
      <c r="I569" s="23">
        <v>0</v>
      </c>
      <c r="J569" s="23">
        <v>0</v>
      </c>
      <c r="K569" s="23">
        <v>0</v>
      </c>
      <c r="L569" s="23">
        <v>0</v>
      </c>
      <c r="M569" s="23">
        <v>1</v>
      </c>
      <c r="N569" s="23">
        <f t="shared" si="12"/>
        <v>0.6</v>
      </c>
      <c r="O569" s="23" t="b">
        <v>0</v>
      </c>
      <c r="P569" s="21" t="s">
        <v>19</v>
      </c>
      <c r="Q569" s="21" t="s">
        <v>15</v>
      </c>
    </row>
    <row r="570" spans="1:17" ht="16" x14ac:dyDescent="0.2">
      <c r="A570" s="21" t="s">
        <v>596</v>
      </c>
      <c r="B570" s="22">
        <v>0</v>
      </c>
      <c r="C570" s="21" t="s">
        <v>670</v>
      </c>
      <c r="D570" s="23">
        <v>1</v>
      </c>
      <c r="E570" s="23">
        <v>0</v>
      </c>
      <c r="F570" s="23">
        <v>1</v>
      </c>
      <c r="G570" s="23">
        <v>5</v>
      </c>
      <c r="H570" s="23">
        <v>1</v>
      </c>
      <c r="I570" s="23">
        <v>3</v>
      </c>
      <c r="J570" s="23">
        <v>1</v>
      </c>
      <c r="K570" s="23">
        <v>1</v>
      </c>
      <c r="L570" s="23">
        <v>4</v>
      </c>
      <c r="M570" s="23">
        <v>4</v>
      </c>
      <c r="N570" s="23">
        <f t="shared" si="12"/>
        <v>2.1</v>
      </c>
      <c r="O570" s="23" t="b">
        <v>0</v>
      </c>
      <c r="P570" s="21" t="s">
        <v>19</v>
      </c>
      <c r="Q570" s="21" t="s">
        <v>15</v>
      </c>
    </row>
    <row r="571" spans="1:17" ht="16" x14ac:dyDescent="0.2">
      <c r="A571" s="21" t="s">
        <v>597</v>
      </c>
      <c r="B571" s="22">
        <v>0</v>
      </c>
      <c r="C571" s="21" t="s">
        <v>670</v>
      </c>
      <c r="D571" s="23">
        <v>6</v>
      </c>
      <c r="E571" s="23">
        <v>3</v>
      </c>
      <c r="F571" s="23">
        <v>1</v>
      </c>
      <c r="G571" s="23">
        <v>4</v>
      </c>
      <c r="H571" s="23">
        <v>7</v>
      </c>
      <c r="I571" s="23">
        <v>5</v>
      </c>
      <c r="J571" s="23">
        <v>6</v>
      </c>
      <c r="K571" s="23">
        <v>4</v>
      </c>
      <c r="L571" s="23">
        <v>10</v>
      </c>
      <c r="M571" s="23">
        <v>3</v>
      </c>
      <c r="N571" s="23">
        <f t="shared" si="12"/>
        <v>4.9000000000000004</v>
      </c>
      <c r="O571" s="23" t="b">
        <v>0</v>
      </c>
      <c r="P571" s="21" t="s">
        <v>19</v>
      </c>
      <c r="Q571" s="21" t="s">
        <v>15</v>
      </c>
    </row>
    <row r="572" spans="1:17" ht="16" x14ac:dyDescent="0.2">
      <c r="A572" s="21" t="s">
        <v>598</v>
      </c>
      <c r="B572" s="22">
        <v>0</v>
      </c>
      <c r="C572" s="21" t="s">
        <v>670</v>
      </c>
      <c r="D572" s="23">
        <v>5</v>
      </c>
      <c r="E572" s="23">
        <v>6</v>
      </c>
      <c r="F572" s="23">
        <v>5</v>
      </c>
      <c r="G572" s="23">
        <v>6</v>
      </c>
      <c r="H572" s="23">
        <v>8</v>
      </c>
      <c r="I572" s="23">
        <v>7</v>
      </c>
      <c r="J572" s="24"/>
      <c r="K572" s="23">
        <v>6</v>
      </c>
      <c r="L572" s="23">
        <v>8</v>
      </c>
      <c r="M572" s="23">
        <v>11</v>
      </c>
      <c r="N572" s="23">
        <f t="shared" si="12"/>
        <v>6.8888888888888893</v>
      </c>
      <c r="O572" s="23" t="b">
        <v>0</v>
      </c>
      <c r="P572" s="21" t="s">
        <v>19</v>
      </c>
      <c r="Q572" s="21" t="s">
        <v>676</v>
      </c>
    </row>
    <row r="573" spans="1:17" ht="16" x14ac:dyDescent="0.2">
      <c r="A573" s="21" t="s">
        <v>599</v>
      </c>
      <c r="B573" s="22">
        <v>0</v>
      </c>
      <c r="C573" s="21" t="s">
        <v>670</v>
      </c>
      <c r="D573" s="23">
        <v>4</v>
      </c>
      <c r="E573" s="23">
        <v>6</v>
      </c>
      <c r="F573" s="23">
        <v>1</v>
      </c>
      <c r="G573" s="23">
        <v>4</v>
      </c>
      <c r="H573" s="23">
        <v>0</v>
      </c>
      <c r="I573" s="23">
        <v>4</v>
      </c>
      <c r="J573" s="23">
        <v>1</v>
      </c>
      <c r="K573" s="23">
        <v>3</v>
      </c>
      <c r="L573" s="23">
        <v>0</v>
      </c>
      <c r="M573" s="23">
        <v>1</v>
      </c>
      <c r="N573" s="23">
        <f t="shared" si="12"/>
        <v>2.4</v>
      </c>
      <c r="O573" s="23" t="b">
        <v>0</v>
      </c>
      <c r="P573" s="21" t="s">
        <v>17</v>
      </c>
      <c r="Q573" s="21" t="s">
        <v>15</v>
      </c>
    </row>
    <row r="574" spans="1:17" ht="16" x14ac:dyDescent="0.2">
      <c r="A574" s="21" t="s">
        <v>600</v>
      </c>
      <c r="B574" s="22">
        <v>0</v>
      </c>
      <c r="C574" s="21" t="s">
        <v>670</v>
      </c>
      <c r="D574" s="23">
        <v>11</v>
      </c>
      <c r="E574" s="23">
        <v>16</v>
      </c>
      <c r="F574" s="23">
        <v>7</v>
      </c>
      <c r="G574" s="23">
        <v>12</v>
      </c>
      <c r="H574" s="23">
        <v>19</v>
      </c>
      <c r="I574" s="23">
        <v>12</v>
      </c>
      <c r="J574" s="23">
        <v>14</v>
      </c>
      <c r="K574" s="23">
        <v>10</v>
      </c>
      <c r="L574" s="23">
        <v>16</v>
      </c>
      <c r="M574" s="23">
        <v>14</v>
      </c>
      <c r="N574" s="23">
        <f t="shared" si="12"/>
        <v>13.1</v>
      </c>
      <c r="O574" s="23" t="b">
        <v>0</v>
      </c>
      <c r="P574" s="21" t="s">
        <v>19</v>
      </c>
      <c r="Q574" s="21" t="s">
        <v>15</v>
      </c>
    </row>
    <row r="575" spans="1:17" ht="16" x14ac:dyDescent="0.2">
      <c r="A575" s="21" t="s">
        <v>601</v>
      </c>
      <c r="B575" s="22">
        <v>0</v>
      </c>
      <c r="C575" s="21" t="s">
        <v>670</v>
      </c>
      <c r="D575" s="23">
        <v>12</v>
      </c>
      <c r="E575" s="23">
        <v>8</v>
      </c>
      <c r="F575" s="23">
        <v>16</v>
      </c>
      <c r="G575" s="23">
        <v>15</v>
      </c>
      <c r="H575" s="23">
        <v>10</v>
      </c>
      <c r="I575" s="23">
        <v>12</v>
      </c>
      <c r="J575" s="23">
        <v>13</v>
      </c>
      <c r="K575" s="23">
        <v>10</v>
      </c>
      <c r="L575" s="23">
        <v>16</v>
      </c>
      <c r="M575" s="23">
        <v>19</v>
      </c>
      <c r="N575" s="23">
        <f t="shared" si="12"/>
        <v>13.1</v>
      </c>
      <c r="O575" s="23" t="b">
        <v>0</v>
      </c>
      <c r="P575" s="21" t="s">
        <v>19</v>
      </c>
      <c r="Q575" s="21" t="s">
        <v>15</v>
      </c>
    </row>
    <row r="576" spans="1:17" ht="16" x14ac:dyDescent="0.2">
      <c r="A576" s="21" t="s">
        <v>602</v>
      </c>
      <c r="B576" s="22">
        <v>0</v>
      </c>
      <c r="C576" s="21" t="s">
        <v>670</v>
      </c>
      <c r="D576" s="23">
        <v>5</v>
      </c>
      <c r="E576" s="23">
        <v>5</v>
      </c>
      <c r="F576" s="23">
        <v>4</v>
      </c>
      <c r="G576" s="23">
        <v>1</v>
      </c>
      <c r="H576" s="23">
        <v>5</v>
      </c>
      <c r="I576" s="23">
        <v>2</v>
      </c>
      <c r="J576" s="23">
        <v>1</v>
      </c>
      <c r="K576" s="23">
        <v>4</v>
      </c>
      <c r="L576" s="23">
        <v>6</v>
      </c>
      <c r="M576" s="23">
        <v>4</v>
      </c>
      <c r="N576" s="23">
        <f t="shared" si="12"/>
        <v>3.7</v>
      </c>
      <c r="O576" s="23" t="b">
        <v>0</v>
      </c>
      <c r="P576" s="21" t="s">
        <v>19</v>
      </c>
      <c r="Q576" s="21" t="s">
        <v>15</v>
      </c>
    </row>
    <row r="577" spans="1:17" ht="16" x14ac:dyDescent="0.2">
      <c r="A577" s="21" t="s">
        <v>603</v>
      </c>
      <c r="B577" s="22">
        <v>0</v>
      </c>
      <c r="C577" s="21" t="s">
        <v>670</v>
      </c>
      <c r="D577" s="23">
        <v>21</v>
      </c>
      <c r="E577" s="23">
        <v>23</v>
      </c>
      <c r="F577" s="23">
        <v>18</v>
      </c>
      <c r="G577" s="23">
        <v>18</v>
      </c>
      <c r="H577" s="23">
        <v>16</v>
      </c>
      <c r="I577" s="23">
        <v>25</v>
      </c>
      <c r="J577" s="23">
        <v>23</v>
      </c>
      <c r="K577" s="23">
        <v>12</v>
      </c>
      <c r="L577" s="23">
        <v>20</v>
      </c>
      <c r="M577" s="23">
        <v>23</v>
      </c>
      <c r="N577" s="23">
        <f t="shared" si="12"/>
        <v>19.899999999999999</v>
      </c>
      <c r="O577" s="23" t="b">
        <v>0</v>
      </c>
      <c r="P577" s="21" t="s">
        <v>19</v>
      </c>
      <c r="Q577" s="21" t="s">
        <v>15</v>
      </c>
    </row>
    <row r="578" spans="1:17" ht="16" x14ac:dyDescent="0.2">
      <c r="A578" s="21" t="s">
        <v>604</v>
      </c>
      <c r="B578" s="22">
        <v>0</v>
      </c>
      <c r="C578" s="21" t="s">
        <v>670</v>
      </c>
      <c r="D578" s="23">
        <v>5</v>
      </c>
      <c r="E578" s="23">
        <v>3</v>
      </c>
      <c r="F578" s="23">
        <v>2</v>
      </c>
      <c r="G578" s="23">
        <v>5</v>
      </c>
      <c r="H578" s="23">
        <v>4</v>
      </c>
      <c r="I578" s="23">
        <v>2</v>
      </c>
      <c r="J578" s="23">
        <v>2</v>
      </c>
      <c r="K578" s="23">
        <v>4</v>
      </c>
      <c r="L578" s="23">
        <v>1</v>
      </c>
      <c r="M578" s="23">
        <v>2</v>
      </c>
      <c r="N578" s="23">
        <f t="shared" si="12"/>
        <v>3</v>
      </c>
      <c r="O578" s="23" t="b">
        <v>0</v>
      </c>
      <c r="P578" s="21" t="s">
        <v>14</v>
      </c>
      <c r="Q578" s="21" t="s">
        <v>15</v>
      </c>
    </row>
    <row r="579" spans="1:17" ht="16" x14ac:dyDescent="0.2">
      <c r="A579" s="21" t="s">
        <v>605</v>
      </c>
      <c r="B579" s="22">
        <v>0</v>
      </c>
      <c r="C579" s="21" t="s">
        <v>670</v>
      </c>
      <c r="D579" s="23">
        <v>5</v>
      </c>
      <c r="E579" s="23">
        <v>6</v>
      </c>
      <c r="F579" s="23">
        <v>3</v>
      </c>
      <c r="G579" s="23">
        <v>2</v>
      </c>
      <c r="H579" s="23">
        <v>2</v>
      </c>
      <c r="I579" s="23">
        <v>1</v>
      </c>
      <c r="J579" s="23">
        <v>5</v>
      </c>
      <c r="K579" s="23">
        <v>2</v>
      </c>
      <c r="L579" s="23">
        <v>1</v>
      </c>
      <c r="M579" s="23">
        <v>4</v>
      </c>
      <c r="N579" s="23">
        <f t="shared" si="12"/>
        <v>3.1</v>
      </c>
      <c r="O579" s="23" t="b">
        <v>0</v>
      </c>
      <c r="P579" s="21" t="s">
        <v>17</v>
      </c>
      <c r="Q579" s="21" t="s">
        <v>15</v>
      </c>
    </row>
    <row r="580" spans="1:17" ht="16" x14ac:dyDescent="0.2">
      <c r="A580" s="21" t="s">
        <v>606</v>
      </c>
      <c r="B580" s="22">
        <v>0</v>
      </c>
      <c r="C580" s="21" t="s">
        <v>670</v>
      </c>
      <c r="D580" s="23">
        <v>0</v>
      </c>
      <c r="E580" s="23">
        <v>3</v>
      </c>
      <c r="F580" s="23">
        <v>3</v>
      </c>
      <c r="G580" s="23">
        <v>5</v>
      </c>
      <c r="H580" s="23">
        <v>3</v>
      </c>
      <c r="I580" s="23">
        <v>6</v>
      </c>
      <c r="J580" s="23">
        <v>6</v>
      </c>
      <c r="K580" s="23">
        <v>5</v>
      </c>
      <c r="L580" s="23">
        <v>2</v>
      </c>
      <c r="M580" s="23">
        <v>7</v>
      </c>
      <c r="N580" s="23">
        <f t="shared" si="12"/>
        <v>4</v>
      </c>
      <c r="O580" s="23" t="b">
        <v>0</v>
      </c>
      <c r="P580" s="21" t="s">
        <v>19</v>
      </c>
      <c r="Q580" s="21" t="s">
        <v>15</v>
      </c>
    </row>
    <row r="581" spans="1:17" ht="16" x14ac:dyDescent="0.2">
      <c r="A581" s="21" t="s">
        <v>607</v>
      </c>
      <c r="B581" s="22">
        <v>0</v>
      </c>
      <c r="C581" s="21" t="s">
        <v>670</v>
      </c>
      <c r="D581" s="23">
        <v>8</v>
      </c>
      <c r="E581" s="23">
        <v>3</v>
      </c>
      <c r="F581" s="23">
        <v>6</v>
      </c>
      <c r="G581" s="23">
        <v>7</v>
      </c>
      <c r="H581" s="23">
        <v>10</v>
      </c>
      <c r="I581" s="23">
        <v>9</v>
      </c>
      <c r="J581" s="23">
        <v>14</v>
      </c>
      <c r="K581" s="23">
        <v>5</v>
      </c>
      <c r="L581" s="23">
        <v>12</v>
      </c>
      <c r="M581" s="23">
        <v>15</v>
      </c>
      <c r="N581" s="23">
        <f t="shared" si="12"/>
        <v>8.9</v>
      </c>
      <c r="O581" s="23" t="b">
        <v>0</v>
      </c>
      <c r="P581" s="21" t="s">
        <v>19</v>
      </c>
      <c r="Q581" s="21" t="s">
        <v>15</v>
      </c>
    </row>
    <row r="582" spans="1:17" ht="16" x14ac:dyDescent="0.2">
      <c r="A582" s="21" t="s">
        <v>608</v>
      </c>
      <c r="B582" s="22">
        <v>0</v>
      </c>
      <c r="C582" s="21" t="s">
        <v>670</v>
      </c>
      <c r="D582" s="23">
        <v>17</v>
      </c>
      <c r="E582" s="23">
        <v>10</v>
      </c>
      <c r="F582" s="23">
        <v>13</v>
      </c>
      <c r="G582" s="23">
        <v>16</v>
      </c>
      <c r="H582" s="23">
        <v>18</v>
      </c>
      <c r="I582" s="23">
        <v>22</v>
      </c>
      <c r="J582" s="23">
        <v>19</v>
      </c>
      <c r="K582" s="23">
        <v>17</v>
      </c>
      <c r="L582" s="23">
        <v>20</v>
      </c>
      <c r="M582" s="23">
        <v>16</v>
      </c>
      <c r="N582" s="23">
        <f t="shared" si="12"/>
        <v>16.8</v>
      </c>
      <c r="O582" s="23" t="b">
        <v>0</v>
      </c>
      <c r="P582" s="21" t="s">
        <v>19</v>
      </c>
      <c r="Q582" s="21" t="s">
        <v>15</v>
      </c>
    </row>
    <row r="583" spans="1:17" ht="16" x14ac:dyDescent="0.2">
      <c r="A583" s="21" t="s">
        <v>609</v>
      </c>
      <c r="B583" s="22">
        <v>0</v>
      </c>
      <c r="C583" s="21" t="s">
        <v>670</v>
      </c>
      <c r="D583" s="23">
        <v>9</v>
      </c>
      <c r="E583" s="23">
        <v>3</v>
      </c>
      <c r="F583" s="23">
        <v>3</v>
      </c>
      <c r="G583" s="23">
        <v>5</v>
      </c>
      <c r="H583" s="23">
        <v>9</v>
      </c>
      <c r="I583" s="23">
        <v>8</v>
      </c>
      <c r="J583" s="23">
        <v>2</v>
      </c>
      <c r="K583" s="23">
        <v>5</v>
      </c>
      <c r="L583" s="23">
        <v>5</v>
      </c>
      <c r="M583" s="23">
        <v>7</v>
      </c>
      <c r="N583" s="23">
        <f t="shared" si="12"/>
        <v>5.6</v>
      </c>
      <c r="O583" s="23" t="b">
        <v>0</v>
      </c>
      <c r="P583" s="21" t="s">
        <v>19</v>
      </c>
      <c r="Q583" s="21" t="s">
        <v>15</v>
      </c>
    </row>
    <row r="584" spans="1:17" ht="16" x14ac:dyDescent="0.2">
      <c r="A584" s="21" t="s">
        <v>610</v>
      </c>
      <c r="B584" s="22">
        <v>0</v>
      </c>
      <c r="C584" s="21" t="s">
        <v>670</v>
      </c>
      <c r="D584" s="23">
        <v>4</v>
      </c>
      <c r="E584" s="23">
        <v>2</v>
      </c>
      <c r="F584" s="23">
        <v>3</v>
      </c>
      <c r="G584" s="23">
        <v>3</v>
      </c>
      <c r="H584" s="23">
        <v>7</v>
      </c>
      <c r="I584" s="23">
        <v>7</v>
      </c>
      <c r="J584" s="23">
        <v>2</v>
      </c>
      <c r="K584" s="23">
        <v>3</v>
      </c>
      <c r="L584" s="23">
        <v>3</v>
      </c>
      <c r="M584" s="23">
        <v>3</v>
      </c>
      <c r="N584" s="23">
        <f t="shared" si="12"/>
        <v>3.7</v>
      </c>
      <c r="O584" s="23" t="b">
        <v>0</v>
      </c>
      <c r="P584" s="21" t="s">
        <v>457</v>
      </c>
      <c r="Q584" s="21" t="s">
        <v>15</v>
      </c>
    </row>
    <row r="585" spans="1:17" ht="16" x14ac:dyDescent="0.2">
      <c r="A585" s="21" t="s">
        <v>611</v>
      </c>
      <c r="B585" s="22">
        <v>0</v>
      </c>
      <c r="C585" s="21" t="s">
        <v>670</v>
      </c>
      <c r="D585" s="23">
        <v>0</v>
      </c>
      <c r="E585" s="23">
        <v>0</v>
      </c>
      <c r="F585" s="23">
        <v>1</v>
      </c>
      <c r="G585" s="23">
        <v>0</v>
      </c>
      <c r="H585" s="23">
        <v>1</v>
      </c>
      <c r="I585" s="23">
        <v>1</v>
      </c>
      <c r="J585" s="23">
        <v>1</v>
      </c>
      <c r="K585" s="23">
        <v>0</v>
      </c>
      <c r="L585" s="23">
        <v>1</v>
      </c>
      <c r="M585" s="23">
        <v>0</v>
      </c>
      <c r="N585" s="23">
        <f t="shared" si="12"/>
        <v>0.5</v>
      </c>
      <c r="O585" s="23" t="b">
        <v>0</v>
      </c>
      <c r="P585" s="21" t="s">
        <v>17</v>
      </c>
      <c r="Q585" s="21" t="s">
        <v>15</v>
      </c>
    </row>
    <row r="586" spans="1:17" ht="16" x14ac:dyDescent="0.2">
      <c r="A586" s="21" t="s">
        <v>612</v>
      </c>
      <c r="B586" s="22">
        <v>0</v>
      </c>
      <c r="C586" s="21" t="s">
        <v>670</v>
      </c>
      <c r="D586" s="23">
        <v>0</v>
      </c>
      <c r="E586" s="23">
        <v>2</v>
      </c>
      <c r="F586" s="23">
        <v>1</v>
      </c>
      <c r="G586" s="23">
        <v>0</v>
      </c>
      <c r="H586" s="23">
        <v>2</v>
      </c>
      <c r="I586" s="23">
        <v>1</v>
      </c>
      <c r="J586" s="23">
        <v>1</v>
      </c>
      <c r="K586" s="23">
        <v>1</v>
      </c>
      <c r="L586" s="23">
        <v>0</v>
      </c>
      <c r="M586" s="23">
        <v>1</v>
      </c>
      <c r="N586" s="23">
        <f t="shared" si="12"/>
        <v>0.9</v>
      </c>
      <c r="O586" s="23" t="b">
        <v>0</v>
      </c>
      <c r="P586" s="21" t="s">
        <v>19</v>
      </c>
      <c r="Q586" s="21" t="s">
        <v>15</v>
      </c>
    </row>
    <row r="587" spans="1:17" ht="16" x14ac:dyDescent="0.2">
      <c r="A587" s="21" t="s">
        <v>613</v>
      </c>
      <c r="B587" s="22">
        <v>0</v>
      </c>
      <c r="C587" s="21" t="s">
        <v>670</v>
      </c>
      <c r="D587" s="23">
        <v>1</v>
      </c>
      <c r="E587" s="23">
        <v>1</v>
      </c>
      <c r="F587" s="23">
        <v>3</v>
      </c>
      <c r="G587" s="23">
        <v>0</v>
      </c>
      <c r="H587" s="23">
        <v>1</v>
      </c>
      <c r="I587" s="23">
        <v>0</v>
      </c>
      <c r="J587" s="23">
        <v>1</v>
      </c>
      <c r="K587" s="23">
        <v>3</v>
      </c>
      <c r="L587" s="23">
        <v>0</v>
      </c>
      <c r="M587" s="23">
        <v>0</v>
      </c>
      <c r="N587" s="23">
        <f t="shared" si="12"/>
        <v>1</v>
      </c>
      <c r="O587" s="23" t="b">
        <v>0</v>
      </c>
      <c r="P587" s="21" t="s">
        <v>19</v>
      </c>
      <c r="Q587" s="21" t="s">
        <v>15</v>
      </c>
    </row>
    <row r="588" spans="1:17" ht="16" x14ac:dyDescent="0.2">
      <c r="A588" s="21" t="s">
        <v>614</v>
      </c>
      <c r="B588" s="24"/>
      <c r="C588" s="21" t="s">
        <v>670</v>
      </c>
      <c r="D588" s="24"/>
      <c r="E588" s="24"/>
      <c r="F588" s="24"/>
      <c r="G588" s="24"/>
      <c r="H588" s="24"/>
      <c r="I588" s="24"/>
      <c r="J588" s="24"/>
      <c r="K588" s="24"/>
      <c r="L588" s="24"/>
      <c r="M588" s="24"/>
      <c r="N588" s="23"/>
      <c r="O588" s="23" t="b">
        <v>0</v>
      </c>
      <c r="P588" s="21" t="s">
        <v>15</v>
      </c>
      <c r="Q588" s="21" t="s">
        <v>81</v>
      </c>
    </row>
    <row r="589" spans="1:17" ht="16" x14ac:dyDescent="0.2">
      <c r="A589" s="21" t="s">
        <v>615</v>
      </c>
      <c r="B589" s="22">
        <v>0</v>
      </c>
      <c r="C589" s="21" t="s">
        <v>670</v>
      </c>
      <c r="D589" s="23">
        <v>1</v>
      </c>
      <c r="E589" s="24"/>
      <c r="F589" s="23">
        <v>2</v>
      </c>
      <c r="G589" s="23">
        <v>2</v>
      </c>
      <c r="H589" s="23">
        <v>2</v>
      </c>
      <c r="I589" s="23">
        <v>1</v>
      </c>
      <c r="J589" s="23">
        <v>1</v>
      </c>
      <c r="K589" s="23">
        <v>2</v>
      </c>
      <c r="L589" s="23">
        <v>3</v>
      </c>
      <c r="M589" s="23">
        <v>1</v>
      </c>
      <c r="N589" s="23">
        <f t="shared" ref="N589:N594" si="13">AVERAGE(D589:M589)</f>
        <v>1.6666666666666667</v>
      </c>
      <c r="O589" s="23" t="b">
        <v>0</v>
      </c>
      <c r="P589" s="21" t="s">
        <v>19</v>
      </c>
      <c r="Q589" s="21" t="s">
        <v>693</v>
      </c>
    </row>
    <row r="590" spans="1:17" ht="16" x14ac:dyDescent="0.2">
      <c r="A590" s="21" t="s">
        <v>616</v>
      </c>
      <c r="B590" s="22">
        <v>0</v>
      </c>
      <c r="C590" s="21" t="s">
        <v>670</v>
      </c>
      <c r="D590" s="23">
        <v>0</v>
      </c>
      <c r="E590" s="23">
        <v>1</v>
      </c>
      <c r="F590" s="23">
        <v>0</v>
      </c>
      <c r="G590" s="23">
        <v>0</v>
      </c>
      <c r="H590" s="23">
        <v>0</v>
      </c>
      <c r="I590" s="23">
        <v>0</v>
      </c>
      <c r="J590" s="23">
        <v>0</v>
      </c>
      <c r="K590" s="23">
        <v>2</v>
      </c>
      <c r="L590" s="23">
        <v>3</v>
      </c>
      <c r="M590" s="23">
        <v>2</v>
      </c>
      <c r="N590" s="23">
        <f t="shared" si="13"/>
        <v>0.8</v>
      </c>
      <c r="O590" s="23" t="b">
        <v>0</v>
      </c>
      <c r="P590" s="21" t="s">
        <v>19</v>
      </c>
      <c r="Q590" s="21" t="s">
        <v>15</v>
      </c>
    </row>
    <row r="591" spans="1:17" ht="16" x14ac:dyDescent="0.2">
      <c r="A591" s="21" t="s">
        <v>617</v>
      </c>
      <c r="B591" s="22">
        <v>0</v>
      </c>
      <c r="C591" s="21" t="s">
        <v>670</v>
      </c>
      <c r="D591" s="23">
        <v>0</v>
      </c>
      <c r="E591" s="23">
        <v>0</v>
      </c>
      <c r="F591" s="23">
        <v>0</v>
      </c>
      <c r="G591" s="23">
        <v>1</v>
      </c>
      <c r="H591" s="23">
        <v>0</v>
      </c>
      <c r="I591" s="23">
        <v>1</v>
      </c>
      <c r="J591" s="23">
        <v>1</v>
      </c>
      <c r="K591" s="23">
        <v>3</v>
      </c>
      <c r="L591" s="23">
        <v>1</v>
      </c>
      <c r="M591" s="23">
        <v>1</v>
      </c>
      <c r="N591" s="23">
        <f t="shared" si="13"/>
        <v>0.8</v>
      </c>
      <c r="O591" s="23" t="b">
        <v>0</v>
      </c>
      <c r="P591" s="21" t="s">
        <v>19</v>
      </c>
      <c r="Q591" s="21" t="s">
        <v>15</v>
      </c>
    </row>
    <row r="592" spans="1:17" ht="16" x14ac:dyDescent="0.2">
      <c r="A592" s="21" t="s">
        <v>618</v>
      </c>
      <c r="B592" s="22">
        <v>0</v>
      </c>
      <c r="C592" s="21" t="s">
        <v>670</v>
      </c>
      <c r="D592" s="23">
        <v>3</v>
      </c>
      <c r="E592" s="23">
        <v>5</v>
      </c>
      <c r="F592" s="23">
        <v>0</v>
      </c>
      <c r="G592" s="23">
        <v>0</v>
      </c>
      <c r="H592" s="23">
        <v>0</v>
      </c>
      <c r="I592" s="23">
        <v>0</v>
      </c>
      <c r="J592" s="23">
        <v>1</v>
      </c>
      <c r="K592" s="23">
        <v>1</v>
      </c>
      <c r="L592" s="23">
        <v>1</v>
      </c>
      <c r="M592" s="23">
        <v>0</v>
      </c>
      <c r="N592" s="23">
        <f t="shared" si="13"/>
        <v>1.1000000000000001</v>
      </c>
      <c r="O592" s="23" t="b">
        <v>0</v>
      </c>
      <c r="P592" s="21" t="s">
        <v>19</v>
      </c>
      <c r="Q592" s="21" t="s">
        <v>15</v>
      </c>
    </row>
    <row r="593" spans="1:17" ht="16" x14ac:dyDescent="0.2">
      <c r="A593" s="21" t="s">
        <v>619</v>
      </c>
      <c r="B593" s="22">
        <v>0</v>
      </c>
      <c r="C593" s="21" t="s">
        <v>670</v>
      </c>
      <c r="D593" s="23">
        <v>3</v>
      </c>
      <c r="E593" s="23">
        <v>1</v>
      </c>
      <c r="F593" s="23">
        <v>1</v>
      </c>
      <c r="G593" s="23">
        <v>1</v>
      </c>
      <c r="H593" s="23">
        <v>0</v>
      </c>
      <c r="I593" s="23">
        <v>1</v>
      </c>
      <c r="J593" s="23">
        <v>3</v>
      </c>
      <c r="K593" s="23">
        <v>3</v>
      </c>
      <c r="L593" s="23">
        <v>0</v>
      </c>
      <c r="M593" s="23">
        <v>0</v>
      </c>
      <c r="N593" s="23">
        <f t="shared" si="13"/>
        <v>1.3</v>
      </c>
      <c r="O593" s="23" t="b">
        <v>0</v>
      </c>
      <c r="P593" s="21" t="s">
        <v>19</v>
      </c>
      <c r="Q593" s="21" t="s">
        <v>15</v>
      </c>
    </row>
    <row r="594" spans="1:17" ht="16" x14ac:dyDescent="0.2">
      <c r="A594" s="21" t="s">
        <v>620</v>
      </c>
      <c r="B594" s="22">
        <v>0</v>
      </c>
      <c r="C594" s="21" t="s">
        <v>670</v>
      </c>
      <c r="D594" s="23">
        <v>4</v>
      </c>
      <c r="E594" s="23">
        <v>0</v>
      </c>
      <c r="F594" s="23">
        <v>2</v>
      </c>
      <c r="G594" s="23">
        <v>0</v>
      </c>
      <c r="H594" s="23">
        <v>1</v>
      </c>
      <c r="I594" s="23">
        <v>0</v>
      </c>
      <c r="J594" s="23">
        <v>1</v>
      </c>
      <c r="K594" s="23">
        <v>1</v>
      </c>
      <c r="L594" s="23">
        <v>1</v>
      </c>
      <c r="M594" s="23">
        <v>2</v>
      </c>
      <c r="N594" s="23">
        <f t="shared" si="13"/>
        <v>1.2</v>
      </c>
      <c r="O594" s="23" t="b">
        <v>0</v>
      </c>
      <c r="P594" s="21" t="s">
        <v>19</v>
      </c>
      <c r="Q594" s="21" t="s">
        <v>15</v>
      </c>
    </row>
    <row r="595" spans="1:17" x14ac:dyDescent="0.2">
      <c r="A595" s="80"/>
      <c r="B595" s="81"/>
      <c r="C595" s="80"/>
      <c r="D595" s="79"/>
      <c r="E595" s="79"/>
      <c r="F595" s="79"/>
      <c r="G595" s="79"/>
      <c r="H595" s="79"/>
      <c r="I595" s="79"/>
      <c r="J595" s="79"/>
      <c r="K595" s="79"/>
      <c r="L595" s="79"/>
      <c r="M595" s="79"/>
      <c r="N595" s="79"/>
      <c r="O595" s="79"/>
      <c r="P595" s="80"/>
      <c r="Q595" s="80"/>
    </row>
    <row r="596" spans="1:17" ht="16" x14ac:dyDescent="0.2">
      <c r="A596" s="80"/>
      <c r="B596" s="81"/>
      <c r="C596" s="80"/>
      <c r="D596" s="79"/>
      <c r="E596" s="79"/>
      <c r="F596" s="79"/>
      <c r="G596" s="79"/>
      <c r="H596" s="79"/>
      <c r="I596" s="79"/>
      <c r="J596" s="79"/>
      <c r="K596" s="79"/>
      <c r="L596" s="79"/>
      <c r="M596" s="79" t="s">
        <v>994</v>
      </c>
      <c r="N596" s="79">
        <f>AVERAGE(N2:N594)</f>
        <v>12.033554928271425</v>
      </c>
      <c r="O596" s="79"/>
      <c r="P596" s="80"/>
      <c r="Q596" s="80"/>
    </row>
    <row r="597" spans="1:17" ht="16" x14ac:dyDescent="0.2">
      <c r="A597" s="80"/>
      <c r="B597" s="81"/>
      <c r="C597" s="80"/>
      <c r="D597" s="79"/>
      <c r="E597" s="79"/>
      <c r="F597" s="79"/>
      <c r="G597" s="79"/>
      <c r="H597" s="79"/>
      <c r="I597" s="79"/>
      <c r="J597" s="79"/>
      <c r="K597" s="79"/>
      <c r="L597" s="79"/>
      <c r="M597" s="79" t="s">
        <v>998</v>
      </c>
      <c r="N597" s="79">
        <f>_xlfn.STDEV.S(N2:N594)</f>
        <v>38.54472799437098</v>
      </c>
      <c r="O597" s="79"/>
      <c r="P597" s="80"/>
      <c r="Q597" s="80"/>
    </row>
    <row r="598" spans="1:17" ht="16" x14ac:dyDescent="0.2">
      <c r="A598" s="80"/>
      <c r="B598" s="81"/>
      <c r="C598" s="80"/>
      <c r="D598" s="79"/>
      <c r="E598" s="79"/>
      <c r="F598" s="79"/>
      <c r="G598" s="79"/>
      <c r="H598" s="79"/>
      <c r="I598" s="79"/>
      <c r="J598" s="79"/>
      <c r="K598" s="79"/>
      <c r="L598" s="79"/>
      <c r="M598" s="79" t="s">
        <v>996</v>
      </c>
      <c r="N598" s="79">
        <f>GEOMEAN(N2:N594)</f>
        <v>4.0833883799882109</v>
      </c>
      <c r="O598" s="79"/>
      <c r="P598" s="80"/>
      <c r="Q598" s="80"/>
    </row>
    <row r="599" spans="1:17" x14ac:dyDescent="0.2">
      <c r="A599" s="80"/>
      <c r="B599" s="81"/>
      <c r="C599" s="80"/>
      <c r="D599" s="79"/>
      <c r="E599" s="79"/>
      <c r="F599" s="79"/>
      <c r="G599" s="79"/>
      <c r="H599" s="79"/>
      <c r="I599" s="79"/>
      <c r="J599" s="79"/>
      <c r="K599" s="79"/>
      <c r="L599" s="79"/>
      <c r="M599" s="79"/>
      <c r="N599" s="79"/>
      <c r="O599" s="79"/>
      <c r="P599" s="80"/>
      <c r="Q599" s="80"/>
    </row>
    <row r="600" spans="1:17" x14ac:dyDescent="0.2">
      <c r="A600" s="80"/>
      <c r="B600" s="81"/>
      <c r="C600" s="80"/>
      <c r="D600" s="79"/>
      <c r="E600" s="79"/>
      <c r="F600" s="79"/>
      <c r="G600" s="79"/>
      <c r="H600" s="79"/>
      <c r="I600" s="79"/>
      <c r="J600" s="79"/>
      <c r="K600" s="79"/>
      <c r="L600" s="79"/>
      <c r="M600" s="79"/>
      <c r="N600" s="79"/>
      <c r="O600" s="79"/>
      <c r="P600" s="80"/>
      <c r="Q600" s="80"/>
    </row>
    <row r="601" spans="1:17" x14ac:dyDescent="0.2">
      <c r="A601" s="80"/>
      <c r="B601" s="81"/>
      <c r="C601" s="80"/>
      <c r="D601" s="79"/>
      <c r="E601" s="79"/>
      <c r="F601" s="79"/>
      <c r="G601" s="79"/>
      <c r="H601" s="79"/>
      <c r="I601" s="79"/>
      <c r="J601" s="79"/>
      <c r="K601" s="79"/>
      <c r="L601" s="79"/>
      <c r="M601" s="79"/>
      <c r="N601" s="79"/>
      <c r="O601" s="79"/>
      <c r="P601" s="80"/>
      <c r="Q601" s="80"/>
    </row>
    <row r="602" spans="1:17" x14ac:dyDescent="0.2">
      <c r="A602" s="80"/>
      <c r="B602" s="81"/>
      <c r="C602" s="80"/>
      <c r="D602" s="79"/>
      <c r="E602" s="79"/>
      <c r="F602" s="79"/>
      <c r="G602" s="79"/>
      <c r="H602" s="79"/>
      <c r="I602" s="79"/>
      <c r="J602" s="79"/>
      <c r="K602" s="79"/>
      <c r="L602" s="79"/>
      <c r="M602" s="79"/>
      <c r="N602" s="79"/>
      <c r="O602" s="79"/>
      <c r="P602" s="80"/>
      <c r="Q602" s="80"/>
    </row>
    <row r="603" spans="1:17" x14ac:dyDescent="0.2">
      <c r="A603" s="80"/>
      <c r="B603" s="81"/>
      <c r="C603" s="80"/>
      <c r="D603" s="79"/>
      <c r="E603" s="79"/>
      <c r="F603" s="79"/>
      <c r="G603" s="79"/>
      <c r="H603" s="79"/>
      <c r="I603" s="79"/>
      <c r="J603" s="79"/>
      <c r="K603" s="79"/>
      <c r="L603" s="79"/>
      <c r="M603" s="79"/>
      <c r="N603" s="79"/>
      <c r="O603" s="79"/>
      <c r="P603" s="80"/>
      <c r="Q603" s="80"/>
    </row>
    <row r="604" spans="1:17" x14ac:dyDescent="0.2">
      <c r="A604" s="80"/>
      <c r="B604" s="81"/>
      <c r="C604" s="80"/>
      <c r="D604" s="79"/>
      <c r="E604" s="79"/>
      <c r="F604" s="79"/>
      <c r="G604" s="79"/>
      <c r="H604" s="79"/>
      <c r="I604" s="79"/>
      <c r="J604" s="79"/>
      <c r="K604" s="79"/>
      <c r="L604" s="79"/>
      <c r="M604" s="79"/>
      <c r="N604" s="79"/>
      <c r="O604" s="79"/>
      <c r="P604" s="80"/>
      <c r="Q604" s="80"/>
    </row>
    <row r="605" spans="1:17" x14ac:dyDescent="0.2">
      <c r="A605" s="80"/>
      <c r="B605" s="81"/>
      <c r="C605" s="80"/>
      <c r="D605" s="79"/>
      <c r="E605" s="79"/>
      <c r="F605" s="79"/>
      <c r="G605" s="79"/>
      <c r="H605" s="79"/>
      <c r="I605" s="79"/>
      <c r="J605" s="79"/>
      <c r="K605" s="79"/>
      <c r="L605" s="79"/>
      <c r="M605" s="79"/>
      <c r="N605" s="79"/>
      <c r="O605" s="79"/>
      <c r="P605" s="80"/>
      <c r="Q605" s="80"/>
    </row>
    <row r="606" spans="1:17" x14ac:dyDescent="0.2">
      <c r="A606" s="80"/>
      <c r="B606" s="81"/>
      <c r="C606" s="80"/>
      <c r="D606" s="79"/>
      <c r="E606" s="79"/>
      <c r="F606" s="79"/>
      <c r="G606" s="79"/>
      <c r="H606" s="79"/>
      <c r="I606" s="79"/>
      <c r="J606" s="79"/>
      <c r="K606" s="79"/>
      <c r="L606" s="79"/>
      <c r="M606" s="79"/>
      <c r="N606" s="79"/>
      <c r="O606" s="79"/>
      <c r="P606" s="80"/>
      <c r="Q606" s="80"/>
    </row>
    <row r="607" spans="1:17" x14ac:dyDescent="0.2">
      <c r="A607" s="80"/>
      <c r="B607" s="81"/>
      <c r="C607" s="80"/>
      <c r="D607" s="79"/>
      <c r="E607" s="79"/>
      <c r="F607" s="79"/>
      <c r="G607" s="79"/>
      <c r="H607" s="79"/>
      <c r="I607" s="79"/>
      <c r="J607" s="79"/>
      <c r="K607" s="79"/>
      <c r="L607" s="79"/>
      <c r="M607" s="79"/>
      <c r="N607" s="79"/>
      <c r="O607" s="79"/>
      <c r="P607" s="80"/>
      <c r="Q607" s="80"/>
    </row>
    <row r="608" spans="1:17" x14ac:dyDescent="0.2">
      <c r="A608" s="80"/>
      <c r="B608" s="81"/>
      <c r="C608" s="80"/>
      <c r="D608" s="79"/>
      <c r="E608" s="79"/>
      <c r="F608" s="79"/>
      <c r="G608" s="79"/>
      <c r="H608" s="79"/>
      <c r="I608" s="79"/>
      <c r="J608" s="79"/>
      <c r="K608" s="79"/>
      <c r="L608" s="79"/>
      <c r="M608" s="79"/>
      <c r="N608" s="79"/>
      <c r="O608" s="79"/>
      <c r="P608" s="80"/>
      <c r="Q608" s="80"/>
    </row>
    <row r="609" spans="1:17" x14ac:dyDescent="0.2">
      <c r="A609" s="80"/>
      <c r="B609" s="81"/>
      <c r="C609" s="80"/>
      <c r="D609" s="79"/>
      <c r="E609" s="79"/>
      <c r="F609" s="79"/>
      <c r="G609" s="79"/>
      <c r="H609" s="79"/>
      <c r="I609" s="79"/>
      <c r="J609" s="79"/>
      <c r="K609" s="79"/>
      <c r="L609" s="79"/>
      <c r="M609" s="79"/>
      <c r="N609" s="79"/>
      <c r="O609" s="79"/>
      <c r="P609" s="80"/>
      <c r="Q609" s="80"/>
    </row>
    <row r="610" spans="1:17" x14ac:dyDescent="0.2">
      <c r="A610" s="80"/>
      <c r="B610" s="81"/>
      <c r="C610" s="80"/>
      <c r="D610" s="79"/>
      <c r="E610" s="79"/>
      <c r="F610" s="79"/>
      <c r="G610" s="79"/>
      <c r="H610" s="79"/>
      <c r="I610" s="79"/>
      <c r="J610" s="79"/>
      <c r="K610" s="79"/>
      <c r="L610" s="79"/>
      <c r="M610" s="79"/>
      <c r="N610" s="79"/>
      <c r="O610" s="79"/>
      <c r="P610" s="80"/>
      <c r="Q610" s="80"/>
    </row>
    <row r="611" spans="1:17" x14ac:dyDescent="0.2">
      <c r="A611" s="80"/>
      <c r="B611" s="81"/>
      <c r="C611" s="80"/>
      <c r="D611" s="79"/>
      <c r="E611" s="79"/>
      <c r="F611" s="79"/>
      <c r="G611" s="79"/>
      <c r="H611" s="79"/>
      <c r="I611" s="79"/>
      <c r="J611" s="79"/>
      <c r="K611" s="79"/>
      <c r="L611" s="79"/>
      <c r="M611" s="79"/>
      <c r="N611" s="79"/>
      <c r="O611" s="79"/>
      <c r="P611" s="80"/>
      <c r="Q611" s="80"/>
    </row>
    <row r="612" spans="1:17" x14ac:dyDescent="0.2">
      <c r="A612" s="80"/>
      <c r="B612" s="81"/>
      <c r="C612" s="80"/>
      <c r="D612" s="79"/>
      <c r="E612" s="79"/>
      <c r="F612" s="79"/>
      <c r="G612" s="79"/>
      <c r="H612" s="79"/>
      <c r="I612" s="79"/>
      <c r="J612" s="79"/>
      <c r="K612" s="79"/>
      <c r="L612" s="79"/>
      <c r="M612" s="79"/>
      <c r="N612" s="79"/>
      <c r="O612" s="79"/>
      <c r="P612" s="80"/>
      <c r="Q612" s="80"/>
    </row>
    <row r="613" spans="1:17" x14ac:dyDescent="0.2">
      <c r="A613" s="80"/>
      <c r="B613" s="81"/>
      <c r="C613" s="80"/>
      <c r="D613" s="79"/>
      <c r="E613" s="79"/>
      <c r="F613" s="79"/>
      <c r="G613" s="79"/>
      <c r="H613" s="79"/>
      <c r="I613" s="79"/>
      <c r="J613" s="79"/>
      <c r="K613" s="79"/>
      <c r="L613" s="79"/>
      <c r="M613" s="79"/>
      <c r="N613" s="79"/>
      <c r="O613" s="79"/>
      <c r="P613" s="80"/>
      <c r="Q613" s="80"/>
    </row>
    <row r="614" spans="1:17" x14ac:dyDescent="0.2">
      <c r="A614" s="80"/>
      <c r="B614" s="81"/>
      <c r="C614" s="80"/>
      <c r="D614" s="79"/>
      <c r="E614" s="79"/>
      <c r="F614" s="79"/>
      <c r="G614" s="79"/>
      <c r="H614" s="79"/>
      <c r="I614" s="79"/>
      <c r="J614" s="79"/>
      <c r="K614" s="79"/>
      <c r="L614" s="79"/>
      <c r="M614" s="79"/>
      <c r="N614" s="79"/>
      <c r="O614" s="79"/>
      <c r="P614" s="80"/>
      <c r="Q614" s="80"/>
    </row>
    <row r="615" spans="1:17" x14ac:dyDescent="0.2">
      <c r="A615" s="80"/>
      <c r="B615" s="81"/>
      <c r="C615" s="80"/>
      <c r="D615" s="79"/>
      <c r="E615" s="79"/>
      <c r="F615" s="79"/>
      <c r="G615" s="79"/>
      <c r="H615" s="79"/>
      <c r="I615" s="79"/>
      <c r="J615" s="79"/>
      <c r="K615" s="79"/>
      <c r="L615" s="79"/>
      <c r="M615" s="79"/>
      <c r="N615" s="79"/>
      <c r="O615" s="79"/>
      <c r="P615" s="80"/>
      <c r="Q615" s="80"/>
    </row>
    <row r="616" spans="1:17" x14ac:dyDescent="0.2">
      <c r="A616" s="80"/>
      <c r="B616" s="81"/>
      <c r="C616" s="80"/>
      <c r="D616" s="79"/>
      <c r="E616" s="79"/>
      <c r="F616" s="79"/>
      <c r="G616" s="79"/>
      <c r="H616" s="79"/>
      <c r="I616" s="79"/>
      <c r="J616" s="79"/>
      <c r="K616" s="79"/>
      <c r="L616" s="79"/>
      <c r="M616" s="79"/>
      <c r="N616" s="79"/>
      <c r="O616" s="79"/>
      <c r="P616" s="80"/>
      <c r="Q616" s="80"/>
    </row>
    <row r="617" spans="1:17" x14ac:dyDescent="0.2">
      <c r="A617" s="80"/>
      <c r="B617" s="81"/>
      <c r="C617" s="80"/>
      <c r="D617" s="79"/>
      <c r="E617" s="79"/>
      <c r="F617" s="79"/>
      <c r="G617" s="79"/>
      <c r="H617" s="79"/>
      <c r="I617" s="79"/>
      <c r="J617" s="79"/>
      <c r="K617" s="79"/>
      <c r="L617" s="79"/>
      <c r="M617" s="79"/>
      <c r="N617" s="79"/>
      <c r="O617" s="79"/>
      <c r="P617" s="80"/>
      <c r="Q617" s="80"/>
    </row>
    <row r="618" spans="1:17" x14ac:dyDescent="0.2">
      <c r="A618" s="80"/>
      <c r="B618" s="81"/>
      <c r="C618" s="80"/>
      <c r="D618" s="79"/>
      <c r="E618" s="79"/>
      <c r="F618" s="79"/>
      <c r="G618" s="79"/>
      <c r="H618" s="79"/>
      <c r="I618" s="79"/>
      <c r="J618" s="79"/>
      <c r="K618" s="79"/>
      <c r="L618" s="79"/>
      <c r="M618" s="79"/>
      <c r="N618" s="79"/>
      <c r="O618" s="79"/>
      <c r="P618" s="80"/>
      <c r="Q618" s="80"/>
    </row>
    <row r="619" spans="1:17" x14ac:dyDescent="0.2">
      <c r="A619" s="80"/>
      <c r="B619" s="81"/>
      <c r="C619" s="80"/>
      <c r="D619" s="79"/>
      <c r="E619" s="79"/>
      <c r="F619" s="79"/>
      <c r="G619" s="79"/>
      <c r="H619" s="79"/>
      <c r="I619" s="79"/>
      <c r="J619" s="79"/>
      <c r="K619" s="79"/>
      <c r="L619" s="79"/>
      <c r="M619" s="79"/>
      <c r="N619" s="79"/>
      <c r="O619" s="79"/>
      <c r="P619" s="80"/>
      <c r="Q619" s="80"/>
    </row>
    <row r="620" spans="1:17" x14ac:dyDescent="0.2">
      <c r="A620" s="80"/>
      <c r="B620" s="81"/>
      <c r="C620" s="80"/>
      <c r="D620" s="79"/>
      <c r="E620" s="79"/>
      <c r="F620" s="79"/>
      <c r="G620" s="79"/>
      <c r="H620" s="79"/>
      <c r="I620" s="79"/>
      <c r="J620" s="79"/>
      <c r="K620" s="79"/>
      <c r="L620" s="79"/>
      <c r="M620" s="79"/>
      <c r="N620" s="79"/>
      <c r="O620" s="79"/>
      <c r="P620" s="80"/>
      <c r="Q620" s="80"/>
    </row>
    <row r="621" spans="1:17" x14ac:dyDescent="0.2">
      <c r="A621" s="80"/>
      <c r="B621" s="81"/>
      <c r="C621" s="80"/>
      <c r="D621" s="79"/>
      <c r="E621" s="79"/>
      <c r="F621" s="79"/>
      <c r="G621" s="79"/>
      <c r="H621" s="79"/>
      <c r="I621" s="79"/>
      <c r="J621" s="79"/>
      <c r="K621" s="79"/>
      <c r="L621" s="79"/>
      <c r="M621" s="79"/>
      <c r="N621" s="79"/>
      <c r="O621" s="79"/>
      <c r="P621" s="80"/>
      <c r="Q621" s="80"/>
    </row>
    <row r="622" spans="1:17" x14ac:dyDescent="0.2">
      <c r="A622" s="80"/>
      <c r="B622" s="81"/>
      <c r="C622" s="80"/>
      <c r="D622" s="79"/>
      <c r="E622" s="79"/>
      <c r="F622" s="79"/>
      <c r="G622" s="79"/>
      <c r="H622" s="79"/>
      <c r="I622" s="79"/>
      <c r="J622" s="79"/>
      <c r="K622" s="79"/>
      <c r="L622" s="79"/>
      <c r="M622" s="79"/>
      <c r="N622" s="79"/>
      <c r="O622" s="79"/>
      <c r="P622" s="80"/>
      <c r="Q622" s="80"/>
    </row>
    <row r="623" spans="1:17" x14ac:dyDescent="0.2">
      <c r="A623" s="80"/>
      <c r="B623" s="81"/>
      <c r="C623" s="80"/>
      <c r="D623" s="79"/>
      <c r="E623" s="79"/>
      <c r="F623" s="79"/>
      <c r="G623" s="79"/>
      <c r="H623" s="79"/>
      <c r="I623" s="79"/>
      <c r="J623" s="79"/>
      <c r="K623" s="79"/>
      <c r="L623" s="79"/>
      <c r="M623" s="79"/>
      <c r="N623" s="79"/>
      <c r="O623" s="79"/>
      <c r="P623" s="80"/>
      <c r="Q623" s="80"/>
    </row>
    <row r="624" spans="1:17" x14ac:dyDescent="0.2">
      <c r="A624" s="80"/>
      <c r="B624" s="81"/>
      <c r="C624" s="80"/>
      <c r="D624" s="79"/>
      <c r="E624" s="79"/>
      <c r="F624" s="79"/>
      <c r="G624" s="79"/>
      <c r="H624" s="79"/>
      <c r="I624" s="79"/>
      <c r="J624" s="79"/>
      <c r="K624" s="79"/>
      <c r="L624" s="24"/>
      <c r="M624" s="79"/>
      <c r="N624" s="79"/>
      <c r="O624" s="79"/>
      <c r="P624" s="80"/>
      <c r="Q624" s="80"/>
    </row>
    <row r="625" spans="1:17" x14ac:dyDescent="0.2">
      <c r="A625" s="80"/>
      <c r="B625" s="81"/>
      <c r="C625" s="80"/>
      <c r="D625" s="79"/>
      <c r="E625" s="79"/>
      <c r="F625" s="79"/>
      <c r="G625" s="79"/>
      <c r="H625" s="79"/>
      <c r="I625" s="79"/>
      <c r="J625" s="79"/>
      <c r="K625" s="79"/>
      <c r="L625" s="79"/>
      <c r="M625" s="79"/>
      <c r="N625" s="79"/>
      <c r="O625" s="79"/>
      <c r="P625" s="80"/>
      <c r="Q625" s="80"/>
    </row>
    <row r="626" spans="1:17" x14ac:dyDescent="0.2">
      <c r="A626" s="80"/>
      <c r="B626" s="81"/>
      <c r="C626" s="80"/>
      <c r="D626" s="79"/>
      <c r="E626" s="79"/>
      <c r="F626" s="79"/>
      <c r="G626" s="79"/>
      <c r="H626" s="79"/>
      <c r="I626" s="79"/>
      <c r="J626" s="79"/>
      <c r="K626" s="79"/>
      <c r="L626" s="79"/>
      <c r="M626" s="79"/>
      <c r="N626" s="79"/>
      <c r="O626" s="79"/>
      <c r="P626" s="80"/>
      <c r="Q626" s="80"/>
    </row>
    <row r="627" spans="1:17" x14ac:dyDescent="0.2">
      <c r="A627" s="80"/>
      <c r="B627" s="81"/>
      <c r="C627" s="80"/>
      <c r="D627" s="79"/>
      <c r="E627" s="79"/>
      <c r="F627" s="79"/>
      <c r="G627" s="79"/>
      <c r="H627" s="79"/>
      <c r="I627" s="79"/>
      <c r="J627" s="79"/>
      <c r="K627" s="79"/>
      <c r="L627" s="79"/>
      <c r="M627" s="79"/>
      <c r="N627" s="79"/>
      <c r="O627" s="79"/>
      <c r="P627" s="80"/>
      <c r="Q627" s="80"/>
    </row>
    <row r="628" spans="1:17" x14ac:dyDescent="0.2">
      <c r="A628" s="80"/>
      <c r="B628" s="81"/>
      <c r="C628" s="80"/>
      <c r="D628" s="79"/>
      <c r="E628" s="79"/>
      <c r="F628" s="79"/>
      <c r="G628" s="79"/>
      <c r="H628" s="79"/>
      <c r="I628" s="79"/>
      <c r="J628" s="79"/>
      <c r="K628" s="79"/>
      <c r="L628" s="79"/>
      <c r="M628" s="79"/>
      <c r="N628" s="79"/>
      <c r="O628" s="79"/>
      <c r="P628" s="80"/>
      <c r="Q628" s="80"/>
    </row>
    <row r="629" spans="1:17" x14ac:dyDescent="0.2">
      <c r="A629" s="80"/>
      <c r="B629" s="81"/>
      <c r="C629" s="80"/>
      <c r="D629" s="79"/>
      <c r="E629" s="79"/>
      <c r="F629" s="79"/>
      <c r="G629" s="79"/>
      <c r="H629" s="79"/>
      <c r="I629" s="79"/>
      <c r="J629" s="79"/>
      <c r="K629" s="79"/>
      <c r="L629" s="79"/>
      <c r="M629" s="79"/>
      <c r="N629" s="79"/>
      <c r="O629" s="79"/>
      <c r="P629" s="80"/>
      <c r="Q629" s="80"/>
    </row>
    <row r="630" spans="1:17" x14ac:dyDescent="0.2">
      <c r="A630" s="80"/>
      <c r="B630" s="81"/>
      <c r="C630" s="80"/>
      <c r="D630" s="79"/>
      <c r="E630" s="79"/>
      <c r="F630" s="24"/>
      <c r="G630" s="79"/>
      <c r="H630" s="24"/>
      <c r="I630" s="79"/>
      <c r="J630" s="24"/>
      <c r="K630" s="79"/>
      <c r="L630" s="79"/>
      <c r="M630" s="79"/>
      <c r="N630" s="79"/>
      <c r="O630" s="79"/>
      <c r="P630" s="80"/>
      <c r="Q630" s="80"/>
    </row>
    <row r="631" spans="1:17" x14ac:dyDescent="0.2">
      <c r="A631" s="80"/>
      <c r="B631" s="81"/>
      <c r="C631" s="80"/>
      <c r="D631" s="79"/>
      <c r="E631" s="79"/>
      <c r="F631" s="79"/>
      <c r="G631" s="79"/>
      <c r="H631" s="79"/>
      <c r="I631" s="79"/>
      <c r="J631" s="79"/>
      <c r="K631" s="79"/>
      <c r="L631" s="79"/>
      <c r="M631" s="79"/>
      <c r="N631" s="79"/>
      <c r="O631" s="79"/>
      <c r="P631" s="80"/>
      <c r="Q631" s="80"/>
    </row>
    <row r="632" spans="1:17" x14ac:dyDescent="0.2">
      <c r="A632" s="80"/>
      <c r="B632" s="81"/>
      <c r="C632" s="80"/>
      <c r="D632" s="79"/>
      <c r="E632" s="79"/>
      <c r="F632" s="79"/>
      <c r="G632" s="79"/>
      <c r="H632" s="79"/>
      <c r="I632" s="79"/>
      <c r="J632" s="79"/>
      <c r="K632" s="79"/>
      <c r="L632" s="79"/>
      <c r="M632" s="79"/>
      <c r="N632" s="79"/>
      <c r="O632" s="79"/>
      <c r="P632" s="80"/>
      <c r="Q632" s="80"/>
    </row>
    <row r="633" spans="1:17" x14ac:dyDescent="0.2">
      <c r="A633" s="80"/>
      <c r="B633" s="81"/>
      <c r="C633" s="80"/>
      <c r="D633" s="79"/>
      <c r="E633" s="79"/>
      <c r="F633" s="79"/>
      <c r="G633" s="79"/>
      <c r="H633" s="79"/>
      <c r="I633" s="79"/>
      <c r="J633" s="79"/>
      <c r="K633" s="79"/>
      <c r="L633" s="79"/>
      <c r="M633" s="79"/>
      <c r="N633" s="79"/>
      <c r="O633" s="79"/>
      <c r="P633" s="80"/>
      <c r="Q633" s="80"/>
    </row>
    <row r="634" spans="1:17" x14ac:dyDescent="0.2">
      <c r="A634" s="80"/>
      <c r="B634" s="81"/>
      <c r="C634" s="80"/>
      <c r="D634" s="79"/>
      <c r="E634" s="79"/>
      <c r="F634" s="79"/>
      <c r="G634" s="79"/>
      <c r="H634" s="79"/>
      <c r="I634" s="79"/>
      <c r="J634" s="79"/>
      <c r="K634" s="79"/>
      <c r="L634" s="79"/>
      <c r="M634" s="79"/>
      <c r="N634" s="79"/>
      <c r="O634" s="79"/>
      <c r="P634" s="80"/>
      <c r="Q634" s="80"/>
    </row>
    <row r="635" spans="1:17" x14ac:dyDescent="0.2">
      <c r="A635" s="80"/>
      <c r="B635" s="81"/>
      <c r="C635" s="80"/>
      <c r="D635" s="79"/>
      <c r="E635" s="79"/>
      <c r="F635" s="79"/>
      <c r="G635" s="79"/>
      <c r="H635" s="79"/>
      <c r="I635" s="79"/>
      <c r="J635" s="79"/>
      <c r="K635" s="79"/>
      <c r="L635" s="79"/>
      <c r="M635" s="79"/>
      <c r="N635" s="79"/>
      <c r="O635" s="79"/>
      <c r="P635" s="80"/>
      <c r="Q635" s="80"/>
    </row>
    <row r="636" spans="1:17" x14ac:dyDescent="0.2">
      <c r="A636" s="80"/>
      <c r="B636" s="81"/>
      <c r="C636" s="80"/>
      <c r="D636" s="79"/>
      <c r="E636" s="79"/>
      <c r="F636" s="79"/>
      <c r="G636" s="79"/>
      <c r="H636" s="79"/>
      <c r="I636" s="79"/>
      <c r="J636" s="79"/>
      <c r="K636" s="79"/>
      <c r="L636" s="79"/>
      <c r="M636" s="79"/>
      <c r="N636" s="79"/>
      <c r="O636" s="79"/>
      <c r="P636" s="80"/>
      <c r="Q636" s="80"/>
    </row>
    <row r="637" spans="1:17" x14ac:dyDescent="0.2">
      <c r="A637" s="80"/>
      <c r="B637" s="81"/>
      <c r="C637" s="80"/>
      <c r="D637" s="79"/>
      <c r="E637" s="79"/>
      <c r="F637" s="79"/>
      <c r="G637" s="79"/>
      <c r="H637" s="79"/>
      <c r="I637" s="79"/>
      <c r="J637" s="79"/>
      <c r="K637" s="79"/>
      <c r="L637" s="79"/>
      <c r="M637" s="79"/>
      <c r="N637" s="79"/>
      <c r="O637" s="79"/>
      <c r="P637" s="80"/>
      <c r="Q637" s="80"/>
    </row>
    <row r="638" spans="1:17" x14ac:dyDescent="0.2">
      <c r="A638" s="80"/>
      <c r="B638" s="81"/>
      <c r="C638" s="80"/>
      <c r="D638" s="79"/>
      <c r="E638" s="79"/>
      <c r="F638" s="79"/>
      <c r="G638" s="79"/>
      <c r="H638" s="79"/>
      <c r="I638" s="79"/>
      <c r="J638" s="79"/>
      <c r="K638" s="79"/>
      <c r="L638" s="79"/>
      <c r="M638" s="79"/>
      <c r="N638" s="79"/>
      <c r="O638" s="79"/>
      <c r="P638" s="80"/>
      <c r="Q638" s="80"/>
    </row>
    <row r="639" spans="1:17" x14ac:dyDescent="0.2">
      <c r="A639" s="80"/>
      <c r="B639" s="81"/>
      <c r="C639" s="80"/>
      <c r="D639" s="79"/>
      <c r="E639" s="79"/>
      <c r="F639" s="79"/>
      <c r="G639" s="79"/>
      <c r="H639" s="79"/>
      <c r="I639" s="79"/>
      <c r="J639" s="79"/>
      <c r="K639" s="79"/>
      <c r="L639" s="79"/>
      <c r="M639" s="79"/>
      <c r="N639" s="79"/>
      <c r="O639" s="79"/>
      <c r="P639" s="80"/>
      <c r="Q639" s="80"/>
    </row>
    <row r="640" spans="1:17" x14ac:dyDescent="0.2">
      <c r="A640" s="80"/>
      <c r="B640" s="81"/>
      <c r="C640" s="80"/>
      <c r="D640" s="79"/>
      <c r="E640" s="79"/>
      <c r="F640" s="79"/>
      <c r="G640" s="79"/>
      <c r="H640" s="79"/>
      <c r="I640" s="79"/>
      <c r="J640" s="79"/>
      <c r="K640" s="79"/>
      <c r="L640" s="79"/>
      <c r="M640" s="79"/>
      <c r="N640" s="79"/>
      <c r="O640" s="79"/>
      <c r="P640" s="80"/>
      <c r="Q640" s="80"/>
    </row>
    <row r="641" spans="1:17" x14ac:dyDescent="0.2">
      <c r="A641" s="80"/>
      <c r="B641" s="81"/>
      <c r="C641" s="80"/>
      <c r="D641" s="79"/>
      <c r="E641" s="79"/>
      <c r="F641" s="79"/>
      <c r="G641" s="79"/>
      <c r="H641" s="79"/>
      <c r="I641" s="79"/>
      <c r="J641" s="79"/>
      <c r="K641" s="79"/>
      <c r="L641" s="79"/>
      <c r="M641" s="79"/>
      <c r="N641" s="79"/>
      <c r="O641" s="79"/>
      <c r="P641" s="80"/>
      <c r="Q641" s="80"/>
    </row>
    <row r="642" spans="1:17" x14ac:dyDescent="0.2">
      <c r="A642" s="80"/>
      <c r="B642" s="81"/>
      <c r="C642" s="80"/>
      <c r="D642" s="79"/>
      <c r="E642" s="79"/>
      <c r="F642" s="79"/>
      <c r="G642" s="79"/>
      <c r="H642" s="79"/>
      <c r="I642" s="79"/>
      <c r="J642" s="79"/>
      <c r="K642" s="79"/>
      <c r="L642" s="79"/>
      <c r="M642" s="79"/>
      <c r="N642" s="79"/>
      <c r="O642" s="79"/>
      <c r="P642" s="80"/>
      <c r="Q642" s="80"/>
    </row>
    <row r="643" spans="1:17" x14ac:dyDescent="0.2">
      <c r="A643" s="80"/>
      <c r="B643" s="81"/>
      <c r="C643" s="80"/>
      <c r="D643" s="79"/>
      <c r="E643" s="79"/>
      <c r="F643" s="79"/>
      <c r="G643" s="79"/>
      <c r="H643" s="79"/>
      <c r="I643" s="79"/>
      <c r="J643" s="79"/>
      <c r="K643" s="79"/>
      <c r="L643" s="79"/>
      <c r="M643" s="79"/>
      <c r="N643" s="79"/>
      <c r="O643" s="79"/>
      <c r="P643" s="80"/>
      <c r="Q643" s="80"/>
    </row>
    <row r="644" spans="1:17" x14ac:dyDescent="0.2">
      <c r="A644" s="80"/>
      <c r="B644" s="81"/>
      <c r="C644" s="80"/>
      <c r="D644" s="79"/>
      <c r="E644" s="79"/>
      <c r="F644" s="79"/>
      <c r="G644" s="79"/>
      <c r="H644" s="79"/>
      <c r="I644" s="79"/>
      <c r="J644" s="79"/>
      <c r="K644" s="79"/>
      <c r="L644" s="79"/>
      <c r="M644" s="79"/>
      <c r="N644" s="79"/>
      <c r="O644" s="79"/>
      <c r="P644" s="80"/>
      <c r="Q644" s="80"/>
    </row>
    <row r="645" spans="1:17" x14ac:dyDescent="0.2">
      <c r="A645" s="80"/>
      <c r="B645" s="81"/>
      <c r="C645" s="80"/>
      <c r="D645" s="79"/>
      <c r="E645" s="79"/>
      <c r="F645" s="79"/>
      <c r="G645" s="79"/>
      <c r="H645" s="79"/>
      <c r="I645" s="79"/>
      <c r="J645" s="79"/>
      <c r="K645" s="79"/>
      <c r="L645" s="79"/>
      <c r="M645" s="79"/>
      <c r="N645" s="79"/>
      <c r="O645" s="79"/>
      <c r="P645" s="80"/>
      <c r="Q645" s="80"/>
    </row>
    <row r="646" spans="1:17" x14ac:dyDescent="0.2">
      <c r="A646" s="80"/>
      <c r="B646" s="81"/>
      <c r="C646" s="80"/>
      <c r="D646" s="79"/>
      <c r="E646" s="79"/>
      <c r="F646" s="79"/>
      <c r="G646" s="79"/>
      <c r="H646" s="79"/>
      <c r="I646" s="79"/>
      <c r="J646" s="79"/>
      <c r="K646" s="79"/>
      <c r="L646" s="79"/>
      <c r="M646" s="79"/>
      <c r="N646" s="79"/>
      <c r="O646" s="79"/>
      <c r="P646" s="80"/>
      <c r="Q646" s="80"/>
    </row>
    <row r="647" spans="1:17" x14ac:dyDescent="0.2">
      <c r="A647" s="80"/>
      <c r="B647" s="81"/>
      <c r="C647" s="80"/>
      <c r="D647" s="79"/>
      <c r="E647" s="79"/>
      <c r="F647" s="79"/>
      <c r="G647" s="79"/>
      <c r="H647" s="79"/>
      <c r="I647" s="79"/>
      <c r="J647" s="79"/>
      <c r="K647" s="79"/>
      <c r="L647" s="79"/>
      <c r="M647" s="79"/>
      <c r="N647" s="79"/>
      <c r="O647" s="79"/>
      <c r="P647" s="80"/>
      <c r="Q647" s="80"/>
    </row>
    <row r="648" spans="1:17" x14ac:dyDescent="0.2">
      <c r="A648" s="80"/>
      <c r="B648" s="81"/>
      <c r="C648" s="80"/>
      <c r="D648" s="79"/>
      <c r="E648" s="79"/>
      <c r="F648" s="79"/>
      <c r="G648" s="79"/>
      <c r="H648" s="79"/>
      <c r="I648" s="79"/>
      <c r="J648" s="79"/>
      <c r="K648" s="79"/>
      <c r="L648" s="79"/>
      <c r="M648" s="79"/>
      <c r="N648" s="79"/>
      <c r="O648" s="79"/>
      <c r="P648" s="80"/>
      <c r="Q648" s="80"/>
    </row>
    <row r="649" spans="1:17" x14ac:dyDescent="0.2">
      <c r="A649" s="80"/>
      <c r="B649" s="81"/>
      <c r="C649" s="80"/>
      <c r="D649" s="79"/>
      <c r="E649" s="79"/>
      <c r="F649" s="79"/>
      <c r="G649" s="79"/>
      <c r="H649" s="79"/>
      <c r="I649" s="79"/>
      <c r="J649" s="79"/>
      <c r="K649" s="79"/>
      <c r="L649" s="79"/>
      <c r="M649" s="79"/>
      <c r="N649" s="79"/>
      <c r="O649" s="79"/>
      <c r="P649" s="80"/>
      <c r="Q649" s="80"/>
    </row>
    <row r="650" spans="1:17" x14ac:dyDescent="0.2">
      <c r="A650" s="80"/>
      <c r="B650" s="81"/>
      <c r="C650" s="80"/>
      <c r="D650" s="79"/>
      <c r="E650" s="79"/>
      <c r="F650" s="79"/>
      <c r="G650" s="79"/>
      <c r="H650" s="79"/>
      <c r="I650" s="79"/>
      <c r="J650" s="79"/>
      <c r="K650" s="79"/>
      <c r="L650" s="79"/>
      <c r="M650" s="79"/>
      <c r="N650" s="79"/>
      <c r="O650" s="79"/>
      <c r="P650" s="80"/>
      <c r="Q650" s="80"/>
    </row>
    <row r="651" spans="1:17" x14ac:dyDescent="0.2">
      <c r="A651" s="80"/>
      <c r="B651" s="81"/>
      <c r="C651" s="80"/>
      <c r="D651" s="79"/>
      <c r="E651" s="79"/>
      <c r="F651" s="79"/>
      <c r="G651" s="79"/>
      <c r="H651" s="79"/>
      <c r="I651" s="79"/>
      <c r="J651" s="79"/>
      <c r="K651" s="79"/>
      <c r="L651" s="79"/>
      <c r="M651" s="79"/>
      <c r="N651" s="79"/>
      <c r="O651" s="79"/>
      <c r="P651" s="80"/>
      <c r="Q651" s="80"/>
    </row>
    <row r="652" spans="1:17" x14ac:dyDescent="0.2">
      <c r="A652" s="80"/>
      <c r="B652" s="81"/>
      <c r="C652" s="80"/>
      <c r="D652" s="79"/>
      <c r="E652" s="79"/>
      <c r="F652" s="79"/>
      <c r="G652" s="79"/>
      <c r="H652" s="79"/>
      <c r="I652" s="79"/>
      <c r="J652" s="79"/>
      <c r="K652" s="79"/>
      <c r="L652" s="79"/>
      <c r="M652" s="79"/>
      <c r="N652" s="79"/>
      <c r="O652" s="79"/>
      <c r="P652" s="80"/>
      <c r="Q652" s="80"/>
    </row>
    <row r="653" spans="1:17" x14ac:dyDescent="0.2">
      <c r="A653" s="80"/>
      <c r="B653" s="81"/>
      <c r="C653" s="80"/>
      <c r="D653" s="79"/>
      <c r="E653" s="79"/>
      <c r="F653" s="79"/>
      <c r="G653" s="79"/>
      <c r="H653" s="79"/>
      <c r="I653" s="79"/>
      <c r="J653" s="79"/>
      <c r="K653" s="79"/>
      <c r="L653" s="79"/>
      <c r="M653" s="79"/>
      <c r="N653" s="79"/>
      <c r="O653" s="79"/>
      <c r="P653" s="80"/>
      <c r="Q653" s="80"/>
    </row>
    <row r="654" spans="1:17" x14ac:dyDescent="0.2">
      <c r="A654" s="80"/>
      <c r="B654" s="81"/>
      <c r="C654" s="80"/>
      <c r="D654" s="79"/>
      <c r="E654" s="79"/>
      <c r="F654" s="79"/>
      <c r="G654" s="79"/>
      <c r="H654" s="79"/>
      <c r="I654" s="79"/>
      <c r="J654" s="79"/>
      <c r="K654" s="79"/>
      <c r="L654" s="79"/>
      <c r="M654" s="79"/>
      <c r="N654" s="79"/>
      <c r="O654" s="79"/>
      <c r="P654" s="80"/>
      <c r="Q654" s="80"/>
    </row>
    <row r="655" spans="1:17" x14ac:dyDescent="0.2">
      <c r="A655" s="80"/>
      <c r="B655" s="81"/>
      <c r="C655" s="80"/>
      <c r="D655" s="79"/>
      <c r="E655" s="79"/>
      <c r="F655" s="79"/>
      <c r="G655" s="79"/>
      <c r="H655" s="79"/>
      <c r="I655" s="79"/>
      <c r="J655" s="79"/>
      <c r="K655" s="79"/>
      <c r="L655" s="79"/>
      <c r="M655" s="79"/>
      <c r="N655" s="79"/>
      <c r="O655" s="79"/>
      <c r="P655" s="80"/>
      <c r="Q655" s="80"/>
    </row>
    <row r="656" spans="1:17" x14ac:dyDescent="0.2">
      <c r="A656" s="80"/>
      <c r="B656" s="81"/>
      <c r="C656" s="80"/>
      <c r="D656" s="79"/>
      <c r="E656" s="79"/>
      <c r="F656" s="79"/>
      <c r="G656" s="79"/>
      <c r="H656" s="79"/>
      <c r="I656" s="79"/>
      <c r="J656" s="79"/>
      <c r="K656" s="79"/>
      <c r="L656" s="79"/>
      <c r="M656" s="79"/>
      <c r="N656" s="79"/>
      <c r="O656" s="79"/>
      <c r="P656" s="80"/>
      <c r="Q656" s="80"/>
    </row>
    <row r="657" spans="1:17" x14ac:dyDescent="0.2">
      <c r="A657" s="80"/>
      <c r="B657" s="81"/>
      <c r="C657" s="80"/>
      <c r="D657" s="79"/>
      <c r="E657" s="79"/>
      <c r="F657" s="79"/>
      <c r="G657" s="79"/>
      <c r="H657" s="79"/>
      <c r="I657" s="79"/>
      <c r="J657" s="79"/>
      <c r="K657" s="79"/>
      <c r="L657" s="79"/>
      <c r="M657" s="79"/>
      <c r="N657" s="79"/>
      <c r="O657" s="79"/>
      <c r="P657" s="80"/>
      <c r="Q657" s="80"/>
    </row>
    <row r="658" spans="1:17" x14ac:dyDescent="0.2">
      <c r="A658" s="80"/>
      <c r="B658" s="81"/>
      <c r="C658" s="80"/>
      <c r="D658" s="79"/>
      <c r="E658" s="79"/>
      <c r="F658" s="79"/>
      <c r="G658" s="79"/>
      <c r="H658" s="79"/>
      <c r="I658" s="79"/>
      <c r="J658" s="79"/>
      <c r="K658" s="79"/>
      <c r="L658" s="79"/>
      <c r="M658" s="79"/>
      <c r="N658" s="79"/>
      <c r="O658" s="79"/>
      <c r="P658" s="80"/>
      <c r="Q658" s="80"/>
    </row>
    <row r="659" spans="1:17" x14ac:dyDescent="0.2">
      <c r="A659" s="80"/>
      <c r="B659" s="81"/>
      <c r="C659" s="80"/>
      <c r="D659" s="79"/>
      <c r="E659" s="79"/>
      <c r="F659" s="79"/>
      <c r="G659" s="79"/>
      <c r="H659" s="79"/>
      <c r="I659" s="79"/>
      <c r="J659" s="79"/>
      <c r="K659" s="79"/>
      <c r="L659" s="79"/>
      <c r="M659" s="79"/>
      <c r="N659" s="79"/>
      <c r="O659" s="79"/>
      <c r="P659" s="80"/>
      <c r="Q659" s="80"/>
    </row>
    <row r="660" spans="1:17" x14ac:dyDescent="0.2">
      <c r="A660" s="80"/>
      <c r="B660" s="81"/>
      <c r="C660" s="80"/>
      <c r="D660" s="79"/>
      <c r="E660" s="79"/>
      <c r="F660" s="79"/>
      <c r="G660" s="79"/>
      <c r="H660" s="79"/>
      <c r="I660" s="79"/>
      <c r="J660" s="79"/>
      <c r="K660" s="79"/>
      <c r="L660" s="79"/>
      <c r="M660" s="79"/>
      <c r="N660" s="79"/>
      <c r="O660" s="79"/>
      <c r="P660" s="80"/>
      <c r="Q660" s="80"/>
    </row>
    <row r="661" spans="1:17" x14ac:dyDescent="0.2">
      <c r="A661" s="80"/>
      <c r="B661" s="81"/>
      <c r="C661" s="80"/>
      <c r="D661" s="79"/>
      <c r="E661" s="79"/>
      <c r="F661" s="79"/>
      <c r="G661" s="79"/>
      <c r="H661" s="79"/>
      <c r="I661" s="79"/>
      <c r="J661" s="79"/>
      <c r="K661" s="79"/>
      <c r="L661" s="79"/>
      <c r="M661" s="79"/>
      <c r="N661" s="79"/>
      <c r="O661" s="79"/>
      <c r="P661" s="80"/>
      <c r="Q661" s="80"/>
    </row>
    <row r="662" spans="1:17" x14ac:dyDescent="0.2">
      <c r="A662" s="80"/>
      <c r="B662" s="81"/>
      <c r="C662" s="80"/>
      <c r="D662" s="79"/>
      <c r="E662" s="79"/>
      <c r="F662" s="79"/>
      <c r="G662" s="79"/>
      <c r="H662" s="79"/>
      <c r="I662" s="79"/>
      <c r="J662" s="79"/>
      <c r="K662" s="79"/>
      <c r="L662" s="79"/>
      <c r="M662" s="79"/>
      <c r="N662" s="79"/>
      <c r="O662" s="79"/>
      <c r="P662" s="80"/>
      <c r="Q662" s="80"/>
    </row>
    <row r="663" spans="1:17" x14ac:dyDescent="0.2">
      <c r="A663" s="80"/>
      <c r="B663" s="81"/>
      <c r="C663" s="80"/>
      <c r="D663" s="79"/>
      <c r="E663" s="79"/>
      <c r="F663" s="79"/>
      <c r="G663" s="79"/>
      <c r="H663" s="79"/>
      <c r="I663" s="79"/>
      <c r="J663" s="79"/>
      <c r="K663" s="79"/>
      <c r="L663" s="79"/>
      <c r="M663" s="79"/>
      <c r="N663" s="79"/>
      <c r="O663" s="79"/>
      <c r="P663" s="80"/>
      <c r="Q663" s="80"/>
    </row>
    <row r="664" spans="1:17" x14ac:dyDescent="0.2">
      <c r="A664" s="80"/>
      <c r="B664" s="81"/>
      <c r="C664" s="80"/>
      <c r="D664" s="79"/>
      <c r="E664" s="79"/>
      <c r="F664" s="79"/>
      <c r="G664" s="79"/>
      <c r="H664" s="79"/>
      <c r="I664" s="79"/>
      <c r="J664" s="79"/>
      <c r="K664" s="79"/>
      <c r="L664" s="79"/>
      <c r="M664" s="79"/>
      <c r="N664" s="79"/>
      <c r="O664" s="79"/>
      <c r="P664" s="80"/>
      <c r="Q664" s="80"/>
    </row>
    <row r="665" spans="1:17" x14ac:dyDescent="0.2">
      <c r="A665" s="80"/>
      <c r="B665" s="81"/>
      <c r="C665" s="80"/>
      <c r="D665" s="79"/>
      <c r="E665" s="79"/>
      <c r="F665" s="79"/>
      <c r="G665" s="79"/>
      <c r="H665" s="79"/>
      <c r="I665" s="79"/>
      <c r="J665" s="79"/>
      <c r="K665" s="24"/>
      <c r="L665" s="79"/>
      <c r="M665" s="79"/>
      <c r="N665" s="79"/>
      <c r="O665" s="79"/>
      <c r="P665" s="80"/>
      <c r="Q665" s="80"/>
    </row>
    <row r="666" spans="1:17" x14ac:dyDescent="0.2">
      <c r="A666" s="80"/>
      <c r="B666" s="81"/>
      <c r="C666" s="80"/>
      <c r="D666" s="79"/>
      <c r="E666" s="79"/>
      <c r="F666" s="79"/>
      <c r="G666" s="24"/>
      <c r="H666" s="79"/>
      <c r="I666" s="79"/>
      <c r="J666" s="79"/>
      <c r="K666" s="79"/>
      <c r="L666" s="79"/>
      <c r="M666" s="79"/>
      <c r="N666" s="79"/>
      <c r="O666" s="79"/>
      <c r="P666" s="80"/>
      <c r="Q666" s="80"/>
    </row>
    <row r="667" spans="1:17" x14ac:dyDescent="0.2">
      <c r="A667" s="80"/>
      <c r="B667" s="81"/>
      <c r="C667" s="80"/>
      <c r="D667" s="79"/>
      <c r="E667" s="79"/>
      <c r="F667" s="79"/>
      <c r="G667" s="79"/>
      <c r="H667" s="79"/>
      <c r="I667" s="79"/>
      <c r="J667" s="79"/>
      <c r="K667" s="79"/>
      <c r="L667" s="79"/>
      <c r="M667" s="79"/>
      <c r="N667" s="79"/>
      <c r="O667" s="79"/>
      <c r="P667" s="80"/>
      <c r="Q667" s="80"/>
    </row>
    <row r="668" spans="1:17" x14ac:dyDescent="0.2">
      <c r="A668" s="80"/>
      <c r="B668" s="81"/>
      <c r="C668" s="80"/>
      <c r="D668" s="79"/>
      <c r="E668" s="79"/>
      <c r="F668" s="79"/>
      <c r="G668" s="79"/>
      <c r="H668" s="79"/>
      <c r="I668" s="79"/>
      <c r="J668" s="79"/>
      <c r="K668" s="79"/>
      <c r="L668" s="79"/>
      <c r="M668" s="79"/>
      <c r="N668" s="79"/>
      <c r="O668" s="79"/>
      <c r="P668" s="80"/>
      <c r="Q668" s="80"/>
    </row>
    <row r="669" spans="1:17" x14ac:dyDescent="0.2">
      <c r="A669" s="80"/>
      <c r="B669" s="81"/>
      <c r="C669" s="80"/>
      <c r="D669" s="79"/>
      <c r="E669" s="79"/>
      <c r="F669" s="79"/>
      <c r="G669" s="79"/>
      <c r="H669" s="79"/>
      <c r="I669" s="79"/>
      <c r="J669" s="79"/>
      <c r="K669" s="79"/>
      <c r="L669" s="79"/>
      <c r="M669" s="79"/>
      <c r="N669" s="79"/>
      <c r="O669" s="79"/>
      <c r="P669" s="80"/>
      <c r="Q669" s="80"/>
    </row>
    <row r="670" spans="1:17" x14ac:dyDescent="0.2">
      <c r="A670" s="80"/>
      <c r="B670" s="81"/>
      <c r="C670" s="80"/>
      <c r="D670" s="79"/>
      <c r="E670" s="79"/>
      <c r="F670" s="79"/>
      <c r="G670" s="79"/>
      <c r="H670" s="79"/>
      <c r="I670" s="79"/>
      <c r="J670" s="79"/>
      <c r="K670" s="79"/>
      <c r="L670" s="79"/>
      <c r="M670" s="79"/>
      <c r="N670" s="79"/>
      <c r="O670" s="79"/>
      <c r="P670" s="80"/>
      <c r="Q670" s="80"/>
    </row>
    <row r="671" spans="1:17" x14ac:dyDescent="0.2">
      <c r="A671" s="80"/>
      <c r="B671" s="81"/>
      <c r="C671" s="80"/>
      <c r="D671" s="79"/>
      <c r="E671" s="79"/>
      <c r="F671" s="79"/>
      <c r="G671" s="79"/>
      <c r="H671" s="79"/>
      <c r="I671" s="79"/>
      <c r="J671" s="79"/>
      <c r="K671" s="79"/>
      <c r="L671" s="79"/>
      <c r="M671" s="79"/>
      <c r="N671" s="79"/>
      <c r="O671" s="79"/>
      <c r="P671" s="80"/>
      <c r="Q671" s="80"/>
    </row>
    <row r="672" spans="1:17" x14ac:dyDescent="0.2">
      <c r="A672" s="80"/>
      <c r="B672" s="81"/>
      <c r="C672" s="80"/>
      <c r="D672" s="79"/>
      <c r="E672" s="79"/>
      <c r="F672" s="79"/>
      <c r="G672" s="79"/>
      <c r="H672" s="79"/>
      <c r="I672" s="79"/>
      <c r="J672" s="79"/>
      <c r="K672" s="79"/>
      <c r="L672" s="79"/>
      <c r="M672" s="79"/>
      <c r="N672" s="79"/>
      <c r="O672" s="79"/>
      <c r="P672" s="80"/>
      <c r="Q672" s="80"/>
    </row>
    <row r="673" spans="1:17" x14ac:dyDescent="0.2">
      <c r="A673" s="80"/>
      <c r="B673" s="81"/>
      <c r="C673" s="80"/>
      <c r="D673" s="79"/>
      <c r="E673" s="79"/>
      <c r="F673" s="79"/>
      <c r="G673" s="79"/>
      <c r="H673" s="79"/>
      <c r="I673" s="79"/>
      <c r="J673" s="79"/>
      <c r="K673" s="79"/>
      <c r="L673" s="79"/>
      <c r="M673" s="79"/>
      <c r="N673" s="79"/>
      <c r="O673" s="79"/>
      <c r="P673" s="80"/>
      <c r="Q673" s="80"/>
    </row>
    <row r="674" spans="1:17" x14ac:dyDescent="0.2">
      <c r="A674" s="80"/>
      <c r="B674" s="81"/>
      <c r="C674" s="80"/>
      <c r="D674" s="79"/>
      <c r="E674" s="79"/>
      <c r="F674" s="79"/>
      <c r="G674" s="79"/>
      <c r="H674" s="79"/>
      <c r="I674" s="79"/>
      <c r="J674" s="79"/>
      <c r="K674" s="79"/>
      <c r="L674" s="79"/>
      <c r="M674" s="79"/>
      <c r="N674" s="79"/>
      <c r="O674" s="79"/>
      <c r="P674" s="80"/>
      <c r="Q674" s="80"/>
    </row>
    <row r="675" spans="1:17" x14ac:dyDescent="0.2">
      <c r="A675" s="80"/>
      <c r="B675" s="81"/>
      <c r="C675" s="80"/>
      <c r="D675" s="79"/>
      <c r="E675" s="79"/>
      <c r="F675" s="79"/>
      <c r="G675" s="79"/>
      <c r="H675" s="79"/>
      <c r="I675" s="79"/>
      <c r="J675" s="79"/>
      <c r="K675" s="79"/>
      <c r="L675" s="79"/>
      <c r="M675" s="79"/>
      <c r="N675" s="79"/>
      <c r="O675" s="79"/>
      <c r="P675" s="80"/>
      <c r="Q675" s="80"/>
    </row>
    <row r="676" spans="1:17" x14ac:dyDescent="0.2">
      <c r="A676" s="80"/>
      <c r="B676" s="81"/>
      <c r="C676" s="80"/>
      <c r="D676" s="79"/>
      <c r="E676" s="79"/>
      <c r="F676" s="79"/>
      <c r="G676" s="79"/>
      <c r="H676" s="79"/>
      <c r="I676" s="79"/>
      <c r="J676" s="79"/>
      <c r="K676" s="79"/>
      <c r="L676" s="79"/>
      <c r="M676" s="79"/>
      <c r="N676" s="79"/>
      <c r="O676" s="79"/>
      <c r="P676" s="80"/>
      <c r="Q676" s="80"/>
    </row>
    <row r="677" spans="1:17" x14ac:dyDescent="0.2">
      <c r="A677" s="80"/>
      <c r="B677" s="81"/>
      <c r="C677" s="80"/>
      <c r="D677" s="79"/>
      <c r="E677" s="79"/>
      <c r="F677" s="79"/>
      <c r="G677" s="79"/>
      <c r="H677" s="79"/>
      <c r="I677" s="79"/>
      <c r="J677" s="79"/>
      <c r="K677" s="79"/>
      <c r="L677" s="79"/>
      <c r="M677" s="79"/>
      <c r="N677" s="79"/>
      <c r="O677" s="79"/>
      <c r="P677" s="80"/>
      <c r="Q677" s="80"/>
    </row>
    <row r="678" spans="1:17" x14ac:dyDescent="0.2">
      <c r="A678" s="80"/>
      <c r="B678" s="81"/>
      <c r="C678" s="80"/>
      <c r="D678" s="79"/>
      <c r="E678" s="79"/>
      <c r="F678" s="24"/>
      <c r="G678" s="79"/>
      <c r="H678" s="79"/>
      <c r="I678" s="79"/>
      <c r="J678" s="79"/>
      <c r="K678" s="79"/>
      <c r="L678" s="24"/>
      <c r="M678" s="79"/>
      <c r="N678" s="79"/>
      <c r="O678" s="79"/>
      <c r="P678" s="80"/>
      <c r="Q678" s="80"/>
    </row>
    <row r="679" spans="1:17" x14ac:dyDescent="0.2">
      <c r="A679" s="80"/>
      <c r="B679" s="81"/>
      <c r="C679" s="80"/>
      <c r="D679" s="79"/>
      <c r="E679" s="79"/>
      <c r="F679" s="79"/>
      <c r="G679" s="79"/>
      <c r="H679" s="79"/>
      <c r="I679" s="79"/>
      <c r="J679" s="79"/>
      <c r="K679" s="79"/>
      <c r="L679" s="79"/>
      <c r="M679" s="79"/>
      <c r="N679" s="79"/>
      <c r="O679" s="79"/>
      <c r="P679" s="80"/>
      <c r="Q679" s="80"/>
    </row>
    <row r="680" spans="1:17" x14ac:dyDescent="0.2">
      <c r="A680" s="80"/>
      <c r="B680" s="81"/>
      <c r="C680" s="80"/>
      <c r="D680" s="79"/>
      <c r="E680" s="79"/>
      <c r="F680" s="79"/>
      <c r="G680" s="79"/>
      <c r="H680" s="79"/>
      <c r="I680" s="79"/>
      <c r="J680" s="79"/>
      <c r="K680" s="79"/>
      <c r="L680" s="79"/>
      <c r="M680" s="79"/>
      <c r="N680" s="79"/>
      <c r="O680" s="79"/>
      <c r="P680" s="80"/>
      <c r="Q680" s="80"/>
    </row>
    <row r="681" spans="1:17" x14ac:dyDescent="0.2">
      <c r="A681" s="80"/>
      <c r="B681" s="81"/>
      <c r="C681" s="80"/>
      <c r="D681" s="79"/>
      <c r="E681" s="79"/>
      <c r="F681" s="79"/>
      <c r="G681" s="79"/>
      <c r="H681" s="79"/>
      <c r="I681" s="79"/>
      <c r="J681" s="79"/>
      <c r="K681" s="79"/>
      <c r="L681" s="79"/>
      <c r="M681" s="79"/>
      <c r="N681" s="79"/>
      <c r="O681" s="79"/>
      <c r="P681" s="80"/>
      <c r="Q681" s="80"/>
    </row>
    <row r="682" spans="1:17" x14ac:dyDescent="0.2">
      <c r="A682" s="80"/>
      <c r="B682" s="81"/>
      <c r="C682" s="80"/>
      <c r="D682" s="79"/>
      <c r="E682" s="79"/>
      <c r="F682" s="79"/>
      <c r="G682" s="79"/>
      <c r="H682" s="79"/>
      <c r="I682" s="79"/>
      <c r="J682" s="79"/>
      <c r="K682" s="79"/>
      <c r="L682" s="79"/>
      <c r="M682" s="79"/>
      <c r="N682" s="79"/>
      <c r="O682" s="79"/>
      <c r="P682" s="80"/>
      <c r="Q682" s="80"/>
    </row>
    <row r="1100" spans="1:17" x14ac:dyDescent="0.2">
      <c r="A1100" s="67"/>
      <c r="B1100" s="67"/>
      <c r="C1100" s="67"/>
      <c r="D1100" s="67"/>
      <c r="E1100" s="67"/>
      <c r="F1100" s="67"/>
      <c r="G1100" s="67"/>
      <c r="H1100" s="67"/>
      <c r="I1100" s="67"/>
      <c r="J1100" s="67"/>
      <c r="K1100" s="67"/>
      <c r="L1100" s="67"/>
      <c r="M1100" s="67"/>
      <c r="N1100" s="67"/>
      <c r="O1100" s="67"/>
      <c r="P1100" s="67"/>
      <c r="Q1100" s="67"/>
    </row>
    <row r="1101" spans="1:17" x14ac:dyDescent="0.2">
      <c r="A1101" s="67"/>
      <c r="B1101" s="67"/>
      <c r="C1101" s="67"/>
      <c r="D1101" s="67"/>
      <c r="E1101" s="67"/>
      <c r="F1101" s="67"/>
      <c r="G1101" s="67"/>
      <c r="H1101" s="67"/>
      <c r="I1101" s="67"/>
      <c r="J1101" s="67"/>
      <c r="K1101" s="67"/>
      <c r="L1101" s="67"/>
      <c r="M1101" s="67"/>
      <c r="N1101" s="67"/>
      <c r="O1101" s="67"/>
      <c r="P1101" s="67"/>
      <c r="Q1101" s="67"/>
    </row>
    <row r="1102" spans="1:17" x14ac:dyDescent="0.2">
      <c r="A1102" s="67"/>
      <c r="B1102" s="67"/>
      <c r="C1102" s="67"/>
      <c r="D1102" s="67"/>
      <c r="E1102" s="67"/>
      <c r="F1102" s="67"/>
      <c r="G1102" s="67"/>
      <c r="H1102" s="67"/>
      <c r="I1102" s="67"/>
      <c r="J1102" s="67"/>
      <c r="K1102" s="67"/>
      <c r="L1102" s="67"/>
      <c r="M1102" s="67"/>
      <c r="N1102" s="67"/>
      <c r="O1102" s="67"/>
      <c r="P1102" s="67"/>
      <c r="Q1102" s="67"/>
    </row>
    <row r="1103" spans="1:17" x14ac:dyDescent="0.2">
      <c r="A1103" s="67"/>
      <c r="B1103" s="67"/>
      <c r="C1103" s="67"/>
      <c r="D1103" s="67"/>
      <c r="E1103" s="67"/>
      <c r="F1103" s="67"/>
      <c r="G1103" s="67"/>
      <c r="H1103" s="67"/>
      <c r="I1103" s="67"/>
      <c r="J1103" s="67"/>
      <c r="K1103" s="67"/>
      <c r="L1103" s="67"/>
      <c r="M1103" s="67"/>
      <c r="N1103" s="67"/>
      <c r="O1103" s="67"/>
      <c r="P1103" s="67"/>
      <c r="Q1103" s="67"/>
    </row>
    <row r="1104" spans="1:17" x14ac:dyDescent="0.2">
      <c r="A1104" s="67"/>
      <c r="B1104" s="67"/>
      <c r="C1104" s="67"/>
      <c r="D1104" s="67"/>
      <c r="E1104" s="67"/>
      <c r="F1104" s="67"/>
      <c r="G1104" s="67"/>
      <c r="H1104" s="67"/>
      <c r="I1104" s="67"/>
      <c r="J1104" s="67"/>
      <c r="K1104" s="67"/>
      <c r="L1104" s="67"/>
      <c r="M1104" s="67"/>
      <c r="N1104" s="67"/>
      <c r="O1104" s="67"/>
      <c r="P1104" s="67"/>
      <c r="Q1104" s="67"/>
    </row>
    <row r="1105" spans="1:17" x14ac:dyDescent="0.2">
      <c r="A1105" s="67"/>
      <c r="B1105" s="67"/>
      <c r="C1105" s="67"/>
      <c r="D1105" s="67"/>
      <c r="E1105" s="67"/>
      <c r="F1105" s="67"/>
      <c r="G1105" s="67"/>
      <c r="H1105" s="67"/>
      <c r="I1105" s="67"/>
      <c r="J1105" s="67"/>
      <c r="K1105" s="67"/>
      <c r="L1105" s="67"/>
      <c r="M1105" s="67"/>
      <c r="N1105" s="67"/>
      <c r="O1105" s="67"/>
      <c r="P1105" s="67"/>
      <c r="Q1105" s="67"/>
    </row>
    <row r="1106" spans="1:17" x14ac:dyDescent="0.2">
      <c r="A1106" s="67"/>
      <c r="B1106" s="67"/>
      <c r="C1106" s="67"/>
      <c r="D1106" s="67"/>
      <c r="E1106" s="67"/>
      <c r="F1106" s="67"/>
      <c r="G1106" s="67"/>
      <c r="H1106" s="67"/>
      <c r="I1106" s="67"/>
      <c r="J1106" s="67"/>
      <c r="K1106" s="67"/>
      <c r="L1106" s="67"/>
      <c r="M1106" s="67"/>
      <c r="N1106" s="67"/>
      <c r="O1106" s="67"/>
      <c r="P1106" s="67"/>
      <c r="Q1106" s="67"/>
    </row>
    <row r="1107" spans="1:17" x14ac:dyDescent="0.2">
      <c r="A1107" s="67"/>
      <c r="B1107" s="67"/>
      <c r="C1107" s="67"/>
      <c r="D1107" s="67"/>
      <c r="E1107" s="67"/>
      <c r="F1107" s="67"/>
      <c r="G1107" s="67"/>
      <c r="H1107" s="67"/>
      <c r="I1107" s="67"/>
      <c r="J1107" s="67"/>
      <c r="K1107" s="67"/>
      <c r="L1107" s="67"/>
      <c r="M1107" s="67"/>
      <c r="N1107" s="67"/>
      <c r="O1107" s="67"/>
      <c r="P1107" s="67"/>
      <c r="Q1107" s="67"/>
    </row>
    <row r="1108" spans="1:17" x14ac:dyDescent="0.2">
      <c r="A1108" s="67"/>
      <c r="B1108" s="67"/>
      <c r="C1108" s="67"/>
      <c r="D1108" s="67"/>
      <c r="E1108" s="67"/>
      <c r="F1108" s="67"/>
      <c r="G1108" s="67"/>
      <c r="H1108" s="67"/>
      <c r="I1108" s="67"/>
      <c r="J1108" s="67"/>
      <c r="K1108" s="67"/>
      <c r="L1108" s="67"/>
      <c r="M1108" s="67"/>
      <c r="N1108" s="67"/>
      <c r="O1108" s="67"/>
      <c r="P1108" s="67"/>
      <c r="Q1108" s="67"/>
    </row>
    <row r="1109" spans="1:17" x14ac:dyDescent="0.2">
      <c r="A1109" s="67"/>
      <c r="B1109" s="67"/>
      <c r="C1109" s="67"/>
      <c r="D1109" s="67"/>
      <c r="E1109" s="67"/>
      <c r="F1109" s="67"/>
      <c r="G1109" s="67"/>
      <c r="H1109" s="67"/>
      <c r="I1109" s="67"/>
      <c r="J1109" s="67"/>
      <c r="K1109" s="67"/>
      <c r="L1109" s="67"/>
      <c r="M1109" s="67"/>
      <c r="N1109" s="67"/>
      <c r="O1109" s="67"/>
      <c r="P1109" s="67"/>
      <c r="Q1109" s="67"/>
    </row>
    <row r="1110" spans="1:17" x14ac:dyDescent="0.2">
      <c r="A1110" s="67"/>
      <c r="B1110" s="67"/>
      <c r="C1110" s="67"/>
      <c r="D1110" s="67"/>
      <c r="E1110" s="67"/>
      <c r="F1110" s="67"/>
      <c r="G1110" s="67"/>
      <c r="H1110" s="67"/>
      <c r="I1110" s="67"/>
      <c r="J1110" s="67"/>
      <c r="K1110" s="67"/>
      <c r="L1110" s="67"/>
      <c r="M1110" s="67"/>
      <c r="N1110" s="67"/>
      <c r="O1110" s="67"/>
      <c r="P1110" s="67"/>
      <c r="Q1110" s="67"/>
    </row>
    <row r="1111" spans="1:17" x14ac:dyDescent="0.2">
      <c r="A1111" s="67"/>
      <c r="B1111" s="67"/>
      <c r="C1111" s="67"/>
      <c r="D1111" s="67"/>
      <c r="E1111" s="67"/>
      <c r="F1111" s="67"/>
      <c r="G1111" s="67"/>
      <c r="H1111" s="67"/>
      <c r="I1111" s="67"/>
      <c r="J1111" s="67"/>
      <c r="K1111" s="67"/>
      <c r="L1111" s="67"/>
      <c r="M1111" s="67"/>
      <c r="N1111" s="67"/>
      <c r="O1111" s="67"/>
      <c r="P1111" s="67"/>
      <c r="Q1111" s="67"/>
    </row>
    <row r="1112" spans="1:17" x14ac:dyDescent="0.2">
      <c r="A1112" s="67"/>
      <c r="B1112" s="67"/>
      <c r="C1112" s="67"/>
      <c r="D1112" s="67"/>
      <c r="E1112" s="67"/>
      <c r="F1112" s="67"/>
      <c r="G1112" s="67"/>
      <c r="H1112" s="67"/>
      <c r="I1112" s="67"/>
      <c r="J1112" s="67"/>
      <c r="K1112" s="67"/>
      <c r="L1112" s="67"/>
      <c r="M1112" s="67"/>
      <c r="N1112" s="67"/>
      <c r="O1112" s="67"/>
      <c r="P1112" s="67"/>
      <c r="Q1112" s="67"/>
    </row>
    <row r="1113" spans="1:17" x14ac:dyDescent="0.2">
      <c r="A1113" s="67"/>
      <c r="B1113" s="67"/>
      <c r="C1113" s="67"/>
      <c r="D1113" s="67"/>
      <c r="E1113" s="67"/>
      <c r="F1113" s="67"/>
      <c r="G1113" s="67"/>
      <c r="H1113" s="67"/>
      <c r="I1113" s="67"/>
      <c r="J1113" s="67"/>
      <c r="K1113" s="67"/>
      <c r="L1113" s="67"/>
      <c r="M1113" s="67"/>
      <c r="N1113" s="67"/>
      <c r="O1113" s="67"/>
      <c r="P1113" s="67"/>
      <c r="Q1113" s="67"/>
    </row>
    <row r="1114" spans="1:17" x14ac:dyDescent="0.2">
      <c r="A1114" s="67"/>
      <c r="B1114" s="67"/>
      <c r="C1114" s="67"/>
      <c r="D1114" s="67"/>
      <c r="E1114" s="67"/>
      <c r="F1114" s="67"/>
      <c r="G1114" s="67"/>
      <c r="H1114" s="67"/>
      <c r="I1114" s="67"/>
      <c r="J1114" s="67"/>
      <c r="K1114" s="67"/>
      <c r="L1114" s="67"/>
      <c r="M1114" s="67"/>
      <c r="N1114" s="67"/>
      <c r="O1114" s="67"/>
      <c r="P1114" s="67"/>
      <c r="Q1114" s="67"/>
    </row>
    <row r="1115" spans="1:17" x14ac:dyDescent="0.2">
      <c r="A1115" s="67"/>
      <c r="B1115" s="67"/>
      <c r="C1115" s="67"/>
      <c r="D1115" s="67"/>
      <c r="E1115" s="67"/>
      <c r="F1115" s="67"/>
      <c r="G1115" s="67"/>
      <c r="H1115" s="67"/>
      <c r="I1115" s="67"/>
      <c r="J1115" s="67"/>
      <c r="K1115" s="67"/>
      <c r="L1115" s="67"/>
      <c r="M1115" s="67"/>
      <c r="N1115" s="67"/>
      <c r="O1115" s="67"/>
      <c r="P1115" s="67"/>
      <c r="Q1115" s="67"/>
    </row>
    <row r="1116" spans="1:17" x14ac:dyDescent="0.2">
      <c r="A1116" s="67"/>
      <c r="B1116" s="67"/>
      <c r="C1116" s="67"/>
      <c r="D1116" s="67"/>
      <c r="E1116" s="67"/>
      <c r="F1116" s="67"/>
      <c r="G1116" s="67"/>
      <c r="H1116" s="67"/>
      <c r="I1116" s="67"/>
      <c r="J1116" s="67"/>
      <c r="K1116" s="67"/>
      <c r="L1116" s="67"/>
      <c r="M1116" s="67"/>
      <c r="N1116" s="67"/>
      <c r="O1116" s="67"/>
      <c r="P1116" s="67"/>
      <c r="Q1116" s="67"/>
    </row>
    <row r="1117" spans="1:17" x14ac:dyDescent="0.2">
      <c r="A1117" s="67"/>
      <c r="B1117" s="67"/>
      <c r="C1117" s="67"/>
      <c r="D1117" s="67"/>
      <c r="E1117" s="67"/>
      <c r="F1117" s="67"/>
      <c r="G1117" s="67"/>
      <c r="H1117" s="67"/>
      <c r="I1117" s="67"/>
      <c r="J1117" s="67"/>
      <c r="K1117" s="67"/>
      <c r="L1117" s="67"/>
      <c r="M1117" s="67"/>
      <c r="N1117" s="67"/>
      <c r="O1117" s="67"/>
      <c r="P1117" s="67"/>
      <c r="Q1117" s="67"/>
    </row>
    <row r="1118" spans="1:17" x14ac:dyDescent="0.2">
      <c r="A1118" s="67"/>
      <c r="B1118" s="67"/>
      <c r="C1118" s="67"/>
      <c r="D1118" s="67"/>
      <c r="E1118" s="67"/>
      <c r="F1118" s="67"/>
      <c r="G1118" s="67"/>
      <c r="H1118" s="67"/>
      <c r="I1118" s="67"/>
      <c r="J1118" s="67"/>
      <c r="K1118" s="67"/>
      <c r="L1118" s="67"/>
      <c r="M1118" s="67"/>
      <c r="N1118" s="67"/>
      <c r="O1118" s="67"/>
      <c r="P1118" s="67"/>
      <c r="Q1118" s="67"/>
    </row>
    <row r="1119" spans="1:17" x14ac:dyDescent="0.2">
      <c r="A1119" s="67"/>
      <c r="B1119" s="67"/>
      <c r="C1119" s="67"/>
      <c r="D1119" s="67"/>
      <c r="E1119" s="67"/>
      <c r="F1119" s="67"/>
      <c r="G1119" s="67"/>
      <c r="H1119" s="67"/>
      <c r="I1119" s="67"/>
      <c r="J1119" s="67"/>
      <c r="K1119" s="67"/>
      <c r="L1119" s="67"/>
      <c r="M1119" s="67"/>
      <c r="N1119" s="67"/>
      <c r="O1119" s="67"/>
      <c r="P1119" s="67"/>
      <c r="Q1119" s="67"/>
    </row>
    <row r="1120" spans="1:17" x14ac:dyDescent="0.2">
      <c r="A1120" s="67"/>
      <c r="B1120" s="67"/>
      <c r="C1120" s="67"/>
      <c r="D1120" s="67"/>
      <c r="E1120" s="67"/>
      <c r="F1120" s="67"/>
      <c r="G1120" s="67"/>
      <c r="H1120" s="67"/>
      <c r="I1120" s="67"/>
      <c r="J1120" s="67"/>
      <c r="K1120" s="67"/>
      <c r="L1120" s="67"/>
      <c r="M1120" s="67"/>
      <c r="N1120" s="67"/>
      <c r="O1120" s="67"/>
      <c r="P1120" s="67"/>
      <c r="Q1120" s="67"/>
    </row>
    <row r="1121" spans="1:17" x14ac:dyDescent="0.2">
      <c r="A1121" s="67"/>
      <c r="B1121" s="67"/>
      <c r="C1121" s="67"/>
      <c r="D1121" s="67"/>
      <c r="E1121" s="67"/>
      <c r="F1121" s="67"/>
      <c r="G1121" s="67"/>
      <c r="H1121" s="67"/>
      <c r="I1121" s="67"/>
      <c r="J1121" s="67"/>
      <c r="K1121" s="67"/>
      <c r="L1121" s="67"/>
      <c r="M1121" s="67"/>
      <c r="N1121" s="67"/>
      <c r="O1121" s="67"/>
      <c r="P1121" s="67"/>
      <c r="Q1121" s="67"/>
    </row>
    <row r="1122" spans="1:17" x14ac:dyDescent="0.2">
      <c r="A1122" s="67"/>
      <c r="B1122" s="67"/>
      <c r="C1122" s="67"/>
      <c r="D1122" s="67"/>
      <c r="E1122" s="67"/>
      <c r="F1122" s="67"/>
      <c r="G1122" s="67"/>
      <c r="H1122" s="67"/>
      <c r="I1122" s="67"/>
      <c r="J1122" s="67"/>
      <c r="K1122" s="67"/>
      <c r="L1122" s="67"/>
      <c r="M1122" s="67"/>
      <c r="N1122" s="67"/>
      <c r="O1122" s="67"/>
      <c r="P1122" s="67"/>
      <c r="Q1122" s="67"/>
    </row>
    <row r="1123" spans="1:17" x14ac:dyDescent="0.2">
      <c r="A1123" s="67"/>
      <c r="B1123" s="67"/>
      <c r="C1123" s="67"/>
      <c r="D1123" s="67"/>
      <c r="E1123" s="67"/>
      <c r="F1123" s="67"/>
      <c r="G1123" s="67"/>
      <c r="H1123" s="67"/>
      <c r="I1123" s="67"/>
      <c r="J1123" s="67"/>
      <c r="K1123" s="67"/>
      <c r="L1123" s="67"/>
      <c r="M1123" s="67"/>
      <c r="N1123" s="67"/>
      <c r="O1123" s="67"/>
      <c r="P1123" s="67"/>
      <c r="Q1123" s="67"/>
    </row>
    <row r="1124" spans="1:17" x14ac:dyDescent="0.2">
      <c r="A1124" s="67"/>
      <c r="B1124" s="67"/>
      <c r="C1124" s="67"/>
      <c r="D1124" s="67"/>
      <c r="E1124" s="67"/>
      <c r="F1124" s="67"/>
      <c r="G1124" s="67"/>
      <c r="H1124" s="67"/>
      <c r="I1124" s="67"/>
      <c r="J1124" s="67"/>
      <c r="K1124" s="67"/>
      <c r="L1124" s="67"/>
      <c r="M1124" s="67"/>
      <c r="N1124" s="67"/>
      <c r="O1124" s="67"/>
      <c r="P1124" s="67"/>
      <c r="Q1124" s="67"/>
    </row>
    <row r="1125" spans="1:17" x14ac:dyDescent="0.2">
      <c r="A1125" s="67"/>
      <c r="B1125" s="67"/>
      <c r="C1125" s="67"/>
      <c r="D1125" s="67"/>
      <c r="E1125" s="67"/>
      <c r="F1125" s="67"/>
      <c r="G1125" s="67"/>
      <c r="H1125" s="67"/>
      <c r="I1125" s="67"/>
      <c r="J1125" s="67"/>
      <c r="K1125" s="67"/>
      <c r="L1125" s="67"/>
      <c r="M1125" s="67"/>
      <c r="N1125" s="67"/>
      <c r="O1125" s="67"/>
      <c r="P1125" s="67"/>
      <c r="Q1125" s="67"/>
    </row>
    <row r="1126" spans="1:17" x14ac:dyDescent="0.2">
      <c r="A1126" s="67"/>
      <c r="B1126" s="67"/>
      <c r="C1126" s="67"/>
      <c r="D1126" s="67"/>
      <c r="E1126" s="67"/>
      <c r="F1126" s="67"/>
      <c r="G1126" s="67"/>
      <c r="H1126" s="67"/>
      <c r="I1126" s="67"/>
      <c r="J1126" s="67"/>
      <c r="K1126" s="67"/>
      <c r="L1126" s="67"/>
      <c r="M1126" s="67"/>
      <c r="N1126" s="67"/>
      <c r="O1126" s="67"/>
      <c r="P1126" s="67"/>
      <c r="Q1126" s="67"/>
    </row>
    <row r="1127" spans="1:17" x14ac:dyDescent="0.2">
      <c r="A1127" s="67"/>
      <c r="B1127" s="67"/>
      <c r="C1127" s="67"/>
      <c r="D1127" s="67"/>
      <c r="E1127" s="67"/>
      <c r="F1127" s="67"/>
      <c r="G1127" s="67"/>
      <c r="H1127" s="67"/>
      <c r="I1127" s="67"/>
      <c r="J1127" s="67"/>
      <c r="K1127" s="67"/>
      <c r="L1127" s="67"/>
      <c r="M1127" s="67"/>
      <c r="N1127" s="67"/>
      <c r="O1127" s="67"/>
      <c r="P1127" s="67"/>
      <c r="Q1127" s="67"/>
    </row>
    <row r="1128" spans="1:17" x14ac:dyDescent="0.2">
      <c r="A1128" s="67"/>
      <c r="B1128" s="67"/>
      <c r="C1128" s="67"/>
      <c r="D1128" s="67"/>
      <c r="E1128" s="67"/>
      <c r="F1128" s="67"/>
      <c r="G1128" s="67"/>
      <c r="H1128" s="67"/>
      <c r="I1128" s="67"/>
      <c r="J1128" s="67"/>
      <c r="K1128" s="67"/>
      <c r="L1128" s="67"/>
      <c r="M1128" s="67"/>
      <c r="N1128" s="67"/>
      <c r="O1128" s="67"/>
      <c r="P1128" s="67"/>
      <c r="Q1128" s="67"/>
    </row>
    <row r="1129" spans="1:17" x14ac:dyDescent="0.2">
      <c r="A1129" s="67"/>
      <c r="B1129" s="67"/>
      <c r="C1129" s="67"/>
      <c r="D1129" s="67"/>
      <c r="E1129" s="67"/>
      <c r="F1129" s="67"/>
      <c r="G1129" s="67"/>
      <c r="H1129" s="67"/>
      <c r="I1129" s="67"/>
      <c r="J1129" s="67"/>
      <c r="K1129" s="67"/>
      <c r="M1129" s="67"/>
      <c r="N1129" s="67"/>
      <c r="O1129" s="67"/>
      <c r="P1129" s="67"/>
      <c r="Q1129" s="67"/>
    </row>
    <row r="1130" spans="1:17" x14ac:dyDescent="0.2">
      <c r="A1130" s="67"/>
      <c r="B1130" s="67"/>
      <c r="C1130" s="67"/>
      <c r="D1130" s="67"/>
      <c r="E1130" s="67"/>
      <c r="F1130" s="67"/>
      <c r="G1130" s="67"/>
      <c r="H1130" s="67"/>
      <c r="I1130" s="67"/>
      <c r="J1130" s="67"/>
      <c r="K1130" s="67"/>
      <c r="L1130" s="67"/>
      <c r="M1130" s="67"/>
      <c r="N1130" s="67"/>
      <c r="O1130" s="67"/>
      <c r="P1130" s="67"/>
      <c r="Q1130" s="67"/>
    </row>
    <row r="1131" spans="1:17" x14ac:dyDescent="0.2">
      <c r="A1131" s="67"/>
      <c r="B1131" s="67"/>
      <c r="C1131" s="67"/>
      <c r="D1131" s="67"/>
      <c r="E1131" s="67"/>
      <c r="F1131" s="67"/>
      <c r="G1131" s="67"/>
      <c r="H1131" s="67"/>
      <c r="I1131" s="67"/>
      <c r="J1131" s="67"/>
      <c r="K1131" s="67"/>
      <c r="L1131" s="67"/>
      <c r="M1131" s="67"/>
      <c r="N1131" s="67"/>
      <c r="O1131" s="67"/>
      <c r="P1131" s="67"/>
      <c r="Q1131" s="67"/>
    </row>
    <row r="1132" spans="1:17" x14ac:dyDescent="0.2">
      <c r="A1132" s="67"/>
      <c r="B1132" s="67"/>
      <c r="C1132" s="67"/>
      <c r="D1132" s="67"/>
      <c r="E1132" s="67"/>
      <c r="F1132" s="67"/>
      <c r="G1132" s="67"/>
      <c r="H1132" s="67"/>
      <c r="I1132" s="67"/>
      <c r="J1132" s="67"/>
      <c r="K1132" s="67"/>
      <c r="L1132" s="67"/>
      <c r="M1132" s="67"/>
      <c r="N1132" s="67"/>
      <c r="O1132" s="67"/>
      <c r="P1132" s="67"/>
      <c r="Q1132" s="67"/>
    </row>
    <row r="1133" spans="1:17" x14ac:dyDescent="0.2">
      <c r="A1133" s="67"/>
      <c r="B1133" s="67"/>
      <c r="C1133" s="67"/>
      <c r="D1133" s="67"/>
      <c r="E1133" s="67"/>
      <c r="F1133" s="67"/>
      <c r="G1133" s="67"/>
      <c r="H1133" s="67"/>
      <c r="I1133" s="67"/>
      <c r="J1133" s="67"/>
      <c r="K1133" s="67"/>
      <c r="L1133" s="67"/>
      <c r="M1133" s="67"/>
      <c r="N1133" s="67"/>
      <c r="O1133" s="67"/>
      <c r="P1133" s="67"/>
      <c r="Q1133" s="67"/>
    </row>
    <row r="1134" spans="1:17" x14ac:dyDescent="0.2">
      <c r="A1134" s="67"/>
      <c r="B1134" s="67"/>
      <c r="C1134" s="67"/>
      <c r="D1134" s="67"/>
      <c r="E1134" s="67"/>
      <c r="F1134" s="67"/>
      <c r="G1134" s="67"/>
      <c r="H1134" s="67"/>
      <c r="I1134" s="67"/>
      <c r="J1134" s="67"/>
      <c r="K1134" s="67"/>
      <c r="L1134" s="67"/>
      <c r="M1134" s="67"/>
      <c r="N1134" s="67"/>
      <c r="O1134" s="67"/>
      <c r="P1134" s="67"/>
      <c r="Q1134" s="67"/>
    </row>
    <row r="1135" spans="1:17" x14ac:dyDescent="0.2">
      <c r="A1135" s="67"/>
      <c r="B1135" s="67"/>
      <c r="C1135" s="67"/>
      <c r="D1135" s="67"/>
      <c r="E1135" s="67"/>
      <c r="G1135" s="67"/>
      <c r="I1135" s="67"/>
      <c r="K1135" s="67"/>
      <c r="L1135" s="67"/>
      <c r="M1135" s="67"/>
      <c r="N1135" s="67"/>
      <c r="O1135" s="67"/>
      <c r="P1135" s="67"/>
      <c r="Q1135" s="67"/>
    </row>
    <row r="1136" spans="1:17" x14ac:dyDescent="0.2">
      <c r="A1136" s="67"/>
      <c r="B1136" s="67"/>
      <c r="C1136" s="67"/>
      <c r="D1136" s="67"/>
      <c r="E1136" s="67"/>
      <c r="F1136" s="67"/>
      <c r="G1136" s="67"/>
      <c r="H1136" s="67"/>
      <c r="I1136" s="67"/>
      <c r="J1136" s="67"/>
      <c r="K1136" s="67"/>
      <c r="L1136" s="67"/>
      <c r="M1136" s="67"/>
      <c r="N1136" s="67"/>
      <c r="O1136" s="67"/>
      <c r="P1136" s="67"/>
      <c r="Q1136" s="67"/>
    </row>
    <row r="1137" spans="1:17" x14ac:dyDescent="0.2">
      <c r="A1137" s="67"/>
      <c r="B1137" s="67"/>
      <c r="C1137" s="67"/>
      <c r="D1137" s="67"/>
      <c r="E1137" s="67"/>
      <c r="F1137" s="67"/>
      <c r="G1137" s="67"/>
      <c r="H1137" s="67"/>
      <c r="I1137" s="67"/>
      <c r="J1137" s="67"/>
      <c r="K1137" s="67"/>
      <c r="L1137" s="67"/>
      <c r="M1137" s="67"/>
      <c r="N1137" s="67"/>
      <c r="O1137" s="67"/>
      <c r="P1137" s="67"/>
      <c r="Q1137" s="67"/>
    </row>
    <row r="1138" spans="1:17" x14ac:dyDescent="0.2">
      <c r="A1138" s="67"/>
      <c r="B1138" s="67"/>
      <c r="C1138" s="67"/>
      <c r="D1138" s="67"/>
      <c r="E1138" s="67"/>
      <c r="F1138" s="67"/>
      <c r="G1138" s="67"/>
      <c r="H1138" s="67"/>
      <c r="I1138" s="67"/>
      <c r="J1138" s="67"/>
      <c r="K1138" s="67"/>
      <c r="L1138" s="67"/>
      <c r="M1138" s="67"/>
      <c r="N1138" s="67"/>
      <c r="O1138" s="67"/>
      <c r="P1138" s="67"/>
      <c r="Q1138" s="67"/>
    </row>
    <row r="1139" spans="1:17" x14ac:dyDescent="0.2">
      <c r="A1139" s="67"/>
      <c r="B1139" s="67"/>
      <c r="C1139" s="67"/>
      <c r="D1139" s="67"/>
      <c r="E1139" s="67"/>
      <c r="F1139" s="67"/>
      <c r="G1139" s="67"/>
      <c r="H1139" s="67"/>
      <c r="I1139" s="67"/>
      <c r="J1139" s="67"/>
      <c r="K1139" s="67"/>
      <c r="L1139" s="67"/>
      <c r="M1139" s="67"/>
      <c r="N1139" s="67"/>
      <c r="O1139" s="67"/>
      <c r="P1139" s="67"/>
      <c r="Q1139" s="67"/>
    </row>
    <row r="1140" spans="1:17" x14ac:dyDescent="0.2">
      <c r="A1140" s="67"/>
      <c r="B1140" s="67"/>
      <c r="C1140" s="67"/>
      <c r="D1140" s="67"/>
      <c r="E1140" s="67"/>
      <c r="F1140" s="67"/>
      <c r="G1140" s="67"/>
      <c r="H1140" s="67"/>
      <c r="I1140" s="67"/>
      <c r="J1140" s="67"/>
      <c r="K1140" s="67"/>
      <c r="L1140" s="67"/>
      <c r="M1140" s="67"/>
      <c r="N1140" s="67"/>
      <c r="O1140" s="67"/>
      <c r="P1140" s="67"/>
      <c r="Q1140" s="67"/>
    </row>
    <row r="1141" spans="1:17" x14ac:dyDescent="0.2">
      <c r="A1141" s="67"/>
      <c r="B1141" s="67"/>
      <c r="C1141" s="67"/>
      <c r="D1141" s="67"/>
      <c r="E1141" s="67"/>
      <c r="F1141" s="67"/>
      <c r="G1141" s="67"/>
      <c r="H1141" s="67"/>
      <c r="I1141" s="67"/>
      <c r="J1141" s="67"/>
      <c r="K1141" s="67"/>
      <c r="L1141" s="67"/>
      <c r="M1141" s="67"/>
      <c r="N1141" s="67"/>
      <c r="O1141" s="67"/>
      <c r="P1141" s="67"/>
      <c r="Q1141" s="67"/>
    </row>
    <row r="1142" spans="1:17" x14ac:dyDescent="0.2">
      <c r="A1142" s="67"/>
      <c r="B1142" s="67"/>
      <c r="C1142" s="67"/>
      <c r="D1142" s="67"/>
      <c r="E1142" s="67"/>
      <c r="F1142" s="67"/>
      <c r="G1142" s="67"/>
      <c r="H1142" s="67"/>
      <c r="I1142" s="67"/>
      <c r="J1142" s="67"/>
      <c r="K1142" s="67"/>
      <c r="L1142" s="67"/>
      <c r="M1142" s="67"/>
      <c r="N1142" s="67"/>
      <c r="O1142" s="67"/>
      <c r="P1142" s="67"/>
      <c r="Q1142" s="67"/>
    </row>
    <row r="1143" spans="1:17" x14ac:dyDescent="0.2">
      <c r="A1143" s="67"/>
      <c r="B1143" s="67"/>
      <c r="C1143" s="67"/>
      <c r="D1143" s="67"/>
      <c r="E1143" s="67"/>
      <c r="F1143" s="67"/>
      <c r="G1143" s="67"/>
      <c r="H1143" s="67"/>
      <c r="I1143" s="67"/>
      <c r="J1143" s="67"/>
      <c r="K1143" s="67"/>
      <c r="L1143" s="67"/>
      <c r="M1143" s="67"/>
      <c r="N1143" s="67"/>
      <c r="O1143" s="67"/>
      <c r="P1143" s="67"/>
      <c r="Q1143" s="67"/>
    </row>
    <row r="1144" spans="1:17" x14ac:dyDescent="0.2">
      <c r="A1144" s="67"/>
      <c r="B1144" s="67"/>
      <c r="C1144" s="67"/>
      <c r="D1144" s="67"/>
      <c r="E1144" s="67"/>
      <c r="F1144" s="67"/>
      <c r="G1144" s="67"/>
      <c r="H1144" s="67"/>
      <c r="I1144" s="67"/>
      <c r="J1144" s="67"/>
      <c r="K1144" s="67"/>
      <c r="L1144" s="67"/>
      <c r="M1144" s="67"/>
      <c r="N1144" s="67"/>
      <c r="O1144" s="67"/>
      <c r="P1144" s="67"/>
      <c r="Q1144" s="67"/>
    </row>
    <row r="1145" spans="1:17" x14ac:dyDescent="0.2">
      <c r="A1145" s="67"/>
      <c r="B1145" s="67"/>
      <c r="C1145" s="67"/>
      <c r="D1145" s="67"/>
      <c r="E1145" s="67"/>
      <c r="F1145" s="67"/>
      <c r="G1145" s="67"/>
      <c r="H1145" s="67"/>
      <c r="I1145" s="67"/>
      <c r="J1145" s="67"/>
      <c r="K1145" s="67"/>
      <c r="L1145" s="67"/>
      <c r="M1145" s="67"/>
      <c r="N1145" s="67"/>
      <c r="O1145" s="67"/>
      <c r="P1145" s="67"/>
      <c r="Q1145" s="67"/>
    </row>
    <row r="1146" spans="1:17" x14ac:dyDescent="0.2">
      <c r="A1146" s="67"/>
      <c r="B1146" s="67"/>
      <c r="C1146" s="67"/>
      <c r="D1146" s="67"/>
      <c r="E1146" s="67"/>
      <c r="F1146" s="67"/>
      <c r="G1146" s="67"/>
      <c r="H1146" s="67"/>
      <c r="I1146" s="67"/>
      <c r="J1146" s="67"/>
      <c r="K1146" s="67"/>
      <c r="L1146" s="67"/>
      <c r="M1146" s="67"/>
      <c r="N1146" s="67"/>
      <c r="O1146" s="67"/>
      <c r="P1146" s="67"/>
      <c r="Q1146" s="67"/>
    </row>
    <row r="1147" spans="1:17" x14ac:dyDescent="0.2">
      <c r="A1147" s="67"/>
      <c r="B1147" s="67"/>
      <c r="C1147" s="67"/>
      <c r="D1147" s="67"/>
      <c r="E1147" s="67"/>
      <c r="F1147" s="67"/>
      <c r="G1147" s="67"/>
      <c r="H1147" s="67"/>
      <c r="I1147" s="67"/>
      <c r="J1147" s="67"/>
      <c r="K1147" s="67"/>
      <c r="L1147" s="67"/>
      <c r="M1147" s="67"/>
      <c r="N1147" s="67"/>
      <c r="O1147" s="67"/>
      <c r="P1147" s="67"/>
      <c r="Q1147" s="67"/>
    </row>
    <row r="1148" spans="1:17" x14ac:dyDescent="0.2">
      <c r="A1148" s="67"/>
      <c r="B1148" s="67"/>
      <c r="C1148" s="67"/>
      <c r="D1148" s="67"/>
      <c r="E1148" s="67"/>
      <c r="F1148" s="67"/>
      <c r="G1148" s="67"/>
      <c r="H1148" s="67"/>
      <c r="I1148" s="67"/>
      <c r="J1148" s="67"/>
      <c r="K1148" s="67"/>
      <c r="L1148" s="67"/>
      <c r="M1148" s="67"/>
      <c r="N1148" s="67"/>
      <c r="O1148" s="67"/>
      <c r="P1148" s="67"/>
      <c r="Q1148" s="67"/>
    </row>
    <row r="1149" spans="1:17" x14ac:dyDescent="0.2">
      <c r="A1149" s="67"/>
      <c r="B1149" s="67"/>
      <c r="C1149" s="67"/>
      <c r="D1149" s="67"/>
      <c r="E1149" s="67"/>
      <c r="F1149" s="67"/>
      <c r="G1149" s="67"/>
      <c r="H1149" s="67"/>
      <c r="I1149" s="67"/>
      <c r="J1149" s="67"/>
      <c r="K1149" s="67"/>
      <c r="L1149" s="67"/>
      <c r="M1149" s="67"/>
      <c r="N1149" s="67"/>
      <c r="O1149" s="67"/>
      <c r="P1149" s="67"/>
      <c r="Q1149" s="67"/>
    </row>
    <row r="1150" spans="1:17" x14ac:dyDescent="0.2">
      <c r="A1150" s="67"/>
      <c r="B1150" s="67"/>
      <c r="C1150" s="67"/>
      <c r="D1150" s="67"/>
      <c r="E1150" s="67"/>
      <c r="F1150" s="67"/>
      <c r="G1150" s="67"/>
      <c r="H1150" s="67"/>
      <c r="I1150" s="67"/>
      <c r="J1150" s="67"/>
      <c r="K1150" s="67"/>
      <c r="L1150" s="67"/>
      <c r="M1150" s="67"/>
      <c r="N1150" s="67"/>
      <c r="O1150" s="67"/>
      <c r="P1150" s="67"/>
      <c r="Q1150" s="67"/>
    </row>
    <row r="1151" spans="1:17" x14ac:dyDescent="0.2">
      <c r="A1151" s="67"/>
      <c r="B1151" s="67"/>
      <c r="C1151" s="67"/>
      <c r="D1151" s="67"/>
      <c r="E1151" s="67"/>
      <c r="F1151" s="67"/>
      <c r="G1151" s="67"/>
      <c r="H1151" s="67"/>
      <c r="I1151" s="67"/>
      <c r="J1151" s="67"/>
      <c r="K1151" s="67"/>
      <c r="L1151" s="67"/>
      <c r="M1151" s="67"/>
      <c r="N1151" s="67"/>
      <c r="O1151" s="67"/>
      <c r="P1151" s="67"/>
      <c r="Q1151" s="67"/>
    </row>
    <row r="1152" spans="1:17" x14ac:dyDescent="0.2">
      <c r="A1152" s="67"/>
      <c r="B1152" s="67"/>
      <c r="C1152" s="67"/>
      <c r="D1152" s="67"/>
      <c r="E1152" s="67"/>
      <c r="F1152" s="67"/>
      <c r="G1152" s="67"/>
      <c r="H1152" s="67"/>
      <c r="I1152" s="67"/>
      <c r="J1152" s="67"/>
      <c r="K1152" s="67"/>
      <c r="L1152" s="67"/>
      <c r="M1152" s="67"/>
      <c r="N1152" s="67"/>
      <c r="O1152" s="67"/>
      <c r="P1152" s="67"/>
      <c r="Q1152" s="67"/>
    </row>
    <row r="1153" spans="1:17" x14ac:dyDescent="0.2">
      <c r="A1153" s="67"/>
      <c r="B1153" s="67"/>
      <c r="C1153" s="67"/>
      <c r="D1153" s="67"/>
      <c r="E1153" s="67"/>
      <c r="F1153" s="67"/>
      <c r="G1153" s="67"/>
      <c r="H1153" s="67"/>
      <c r="I1153" s="67"/>
      <c r="J1153" s="67"/>
      <c r="K1153" s="67"/>
      <c r="L1153" s="67"/>
      <c r="M1153" s="67"/>
      <c r="N1153" s="67"/>
      <c r="O1153" s="67"/>
      <c r="P1153" s="67"/>
      <c r="Q1153" s="67"/>
    </row>
    <row r="1154" spans="1:17" x14ac:dyDescent="0.2">
      <c r="A1154" s="67"/>
      <c r="B1154" s="67"/>
      <c r="C1154" s="67"/>
      <c r="D1154" s="67"/>
      <c r="E1154" s="67"/>
      <c r="F1154" s="67"/>
      <c r="G1154" s="67"/>
      <c r="H1154" s="67"/>
      <c r="I1154" s="67"/>
      <c r="J1154" s="67"/>
      <c r="K1154" s="67"/>
      <c r="L1154" s="67"/>
      <c r="M1154" s="67"/>
      <c r="N1154" s="67"/>
      <c r="O1154" s="67"/>
      <c r="P1154" s="67"/>
      <c r="Q1154" s="67"/>
    </row>
    <row r="1155" spans="1:17" x14ac:dyDescent="0.2">
      <c r="A1155" s="67"/>
      <c r="B1155" s="67"/>
      <c r="C1155" s="67"/>
      <c r="D1155" s="67"/>
      <c r="E1155" s="67"/>
      <c r="F1155" s="67"/>
      <c r="G1155" s="67"/>
      <c r="H1155" s="67"/>
      <c r="I1155" s="67"/>
      <c r="J1155" s="67"/>
      <c r="K1155" s="67"/>
      <c r="L1155" s="67"/>
      <c r="M1155" s="67"/>
      <c r="N1155" s="67"/>
      <c r="O1155" s="67"/>
      <c r="P1155" s="67"/>
      <c r="Q1155" s="67"/>
    </row>
    <row r="1156" spans="1:17" x14ac:dyDescent="0.2">
      <c r="A1156" s="67"/>
      <c r="B1156" s="67"/>
      <c r="C1156" s="67"/>
      <c r="D1156" s="67"/>
      <c r="E1156" s="67"/>
      <c r="F1156" s="67"/>
      <c r="G1156" s="67"/>
      <c r="H1156" s="67"/>
      <c r="I1156" s="67"/>
      <c r="J1156" s="67"/>
      <c r="K1156" s="67"/>
      <c r="L1156" s="67"/>
      <c r="M1156" s="67"/>
      <c r="N1156" s="67"/>
      <c r="O1156" s="67"/>
      <c r="P1156" s="67"/>
      <c r="Q1156" s="67"/>
    </row>
    <row r="1157" spans="1:17" x14ac:dyDescent="0.2">
      <c r="A1157" s="67"/>
      <c r="B1157" s="67"/>
      <c r="C1157" s="67"/>
      <c r="D1157" s="67"/>
      <c r="E1157" s="67"/>
      <c r="F1157" s="67"/>
      <c r="G1157" s="67"/>
      <c r="H1157" s="67"/>
      <c r="I1157" s="67"/>
      <c r="J1157" s="67"/>
      <c r="K1157" s="67"/>
      <c r="L1157" s="67"/>
      <c r="M1157" s="67"/>
      <c r="N1157" s="67"/>
      <c r="O1157" s="67"/>
      <c r="P1157" s="67"/>
      <c r="Q1157" s="67"/>
    </row>
    <row r="1158" spans="1:17" x14ac:dyDescent="0.2">
      <c r="A1158" s="67"/>
      <c r="B1158" s="67"/>
      <c r="C1158" s="67"/>
      <c r="D1158" s="67"/>
      <c r="E1158" s="67"/>
      <c r="F1158" s="67"/>
      <c r="G1158" s="67"/>
      <c r="H1158" s="67"/>
      <c r="I1158" s="67"/>
      <c r="J1158" s="67"/>
      <c r="K1158" s="67"/>
      <c r="L1158" s="67"/>
      <c r="M1158" s="67"/>
      <c r="N1158" s="67"/>
      <c r="O1158" s="67"/>
      <c r="P1158" s="67"/>
      <c r="Q1158" s="67"/>
    </row>
    <row r="1159" spans="1:17" x14ac:dyDescent="0.2">
      <c r="A1159" s="67"/>
      <c r="B1159" s="67"/>
      <c r="C1159" s="67"/>
      <c r="D1159" s="67"/>
      <c r="E1159" s="67"/>
      <c r="F1159" s="67"/>
      <c r="G1159" s="67"/>
      <c r="H1159" s="67"/>
      <c r="I1159" s="67"/>
      <c r="J1159" s="67"/>
      <c r="K1159" s="67"/>
      <c r="L1159" s="67"/>
      <c r="M1159" s="67"/>
      <c r="N1159" s="67"/>
      <c r="O1159" s="67"/>
      <c r="P1159" s="67"/>
      <c r="Q1159" s="67"/>
    </row>
    <row r="1160" spans="1:17" x14ac:dyDescent="0.2">
      <c r="A1160" s="67"/>
      <c r="B1160" s="67"/>
      <c r="C1160" s="67"/>
      <c r="D1160" s="67"/>
      <c r="E1160" s="67"/>
      <c r="F1160" s="67"/>
      <c r="G1160" s="67"/>
      <c r="H1160" s="67"/>
      <c r="I1160" s="67"/>
      <c r="J1160" s="67"/>
      <c r="K1160" s="67"/>
      <c r="L1160" s="67"/>
      <c r="M1160" s="67"/>
      <c r="N1160" s="67"/>
      <c r="O1160" s="67"/>
      <c r="P1160" s="67"/>
      <c r="Q1160" s="67"/>
    </row>
    <row r="1161" spans="1:17" x14ac:dyDescent="0.2">
      <c r="A1161" s="67"/>
      <c r="B1161" s="67"/>
      <c r="C1161" s="67"/>
      <c r="D1161" s="67"/>
      <c r="E1161" s="67"/>
      <c r="F1161" s="67"/>
      <c r="G1161" s="67"/>
      <c r="H1161" s="67"/>
      <c r="I1161" s="67"/>
      <c r="J1161" s="67"/>
      <c r="K1161" s="67"/>
      <c r="L1161" s="67"/>
      <c r="M1161" s="67"/>
      <c r="N1161" s="67"/>
      <c r="O1161" s="67"/>
      <c r="P1161" s="67"/>
      <c r="Q1161" s="67"/>
    </row>
    <row r="1162" spans="1:17" x14ac:dyDescent="0.2">
      <c r="A1162" s="67"/>
      <c r="B1162" s="67"/>
      <c r="C1162" s="67"/>
      <c r="D1162" s="67"/>
      <c r="E1162" s="67"/>
      <c r="F1162" s="67"/>
      <c r="G1162" s="67"/>
      <c r="H1162" s="67"/>
      <c r="I1162" s="67"/>
      <c r="J1162" s="67"/>
      <c r="K1162" s="67"/>
      <c r="L1162" s="67"/>
      <c r="M1162" s="67"/>
      <c r="N1162" s="67"/>
      <c r="O1162" s="67"/>
      <c r="P1162" s="67"/>
      <c r="Q1162" s="67"/>
    </row>
    <row r="1163" spans="1:17" x14ac:dyDescent="0.2">
      <c r="A1163" s="67"/>
      <c r="B1163" s="67"/>
      <c r="C1163" s="67"/>
      <c r="D1163" s="67"/>
      <c r="E1163" s="67"/>
      <c r="F1163" s="67"/>
      <c r="G1163" s="67"/>
      <c r="H1163" s="67"/>
      <c r="I1163" s="67"/>
      <c r="J1163" s="67"/>
      <c r="K1163" s="67"/>
      <c r="L1163" s="67"/>
      <c r="M1163" s="67"/>
      <c r="N1163" s="67"/>
      <c r="O1163" s="67"/>
      <c r="P1163" s="67"/>
      <c r="Q1163" s="67"/>
    </row>
    <row r="1164" spans="1:17" x14ac:dyDescent="0.2">
      <c r="A1164" s="67"/>
      <c r="B1164" s="67"/>
      <c r="C1164" s="67"/>
      <c r="D1164" s="67"/>
      <c r="E1164" s="67"/>
      <c r="F1164" s="67"/>
      <c r="G1164" s="67"/>
      <c r="H1164" s="67"/>
      <c r="I1164" s="67"/>
      <c r="J1164" s="67"/>
      <c r="K1164" s="67"/>
      <c r="L1164" s="67"/>
      <c r="M1164" s="67"/>
      <c r="N1164" s="67"/>
      <c r="O1164" s="67"/>
      <c r="P1164" s="67"/>
      <c r="Q1164" s="67"/>
    </row>
    <row r="1165" spans="1:17" x14ac:dyDescent="0.2">
      <c r="A1165" s="67"/>
      <c r="B1165" s="67"/>
      <c r="C1165" s="67"/>
      <c r="D1165" s="67"/>
      <c r="E1165" s="67"/>
      <c r="F1165" s="67"/>
      <c r="G1165" s="67"/>
      <c r="H1165" s="67"/>
      <c r="I1165" s="67"/>
      <c r="J1165" s="67"/>
      <c r="K1165" s="67"/>
      <c r="L1165" s="67"/>
      <c r="M1165" s="67"/>
      <c r="N1165" s="67"/>
      <c r="O1165" s="67"/>
      <c r="P1165" s="67"/>
      <c r="Q1165" s="67"/>
    </row>
    <row r="1166" spans="1:17" x14ac:dyDescent="0.2">
      <c r="A1166" s="67"/>
      <c r="B1166" s="67"/>
      <c r="C1166" s="67"/>
      <c r="D1166" s="67"/>
      <c r="E1166" s="67"/>
      <c r="F1166" s="67"/>
      <c r="G1166" s="67"/>
      <c r="H1166" s="67"/>
      <c r="I1166" s="67"/>
      <c r="J1166" s="67"/>
      <c r="K1166" s="67"/>
      <c r="L1166" s="67"/>
      <c r="M1166" s="67"/>
      <c r="N1166" s="67"/>
      <c r="O1166" s="67"/>
      <c r="P1166" s="67"/>
      <c r="Q1166" s="67"/>
    </row>
    <row r="1167" spans="1:17" x14ac:dyDescent="0.2">
      <c r="A1167" s="67"/>
      <c r="B1167" s="67"/>
      <c r="C1167" s="67"/>
      <c r="D1167" s="67"/>
      <c r="E1167" s="67"/>
      <c r="F1167" s="67"/>
      <c r="G1167" s="67"/>
      <c r="H1167" s="67"/>
      <c r="I1167" s="67"/>
      <c r="J1167" s="67"/>
      <c r="K1167" s="67"/>
      <c r="L1167" s="67"/>
      <c r="M1167" s="67"/>
      <c r="N1167" s="67"/>
      <c r="O1167" s="67"/>
      <c r="P1167" s="67"/>
      <c r="Q1167" s="67"/>
    </row>
    <row r="1168" spans="1:17" x14ac:dyDescent="0.2">
      <c r="A1168" s="67"/>
      <c r="B1168" s="67"/>
      <c r="C1168" s="67"/>
      <c r="D1168" s="67"/>
      <c r="E1168" s="67"/>
      <c r="F1168" s="67"/>
      <c r="G1168" s="67"/>
      <c r="H1168" s="67"/>
      <c r="I1168" s="67"/>
      <c r="J1168" s="67"/>
      <c r="K1168" s="67"/>
      <c r="L1168" s="67"/>
      <c r="M1168" s="67"/>
      <c r="N1168" s="67"/>
      <c r="O1168" s="67"/>
      <c r="P1168" s="67"/>
      <c r="Q1168" s="67"/>
    </row>
    <row r="1169" spans="1:17" x14ac:dyDescent="0.2">
      <c r="A1169" s="67"/>
      <c r="B1169" s="67"/>
      <c r="C1169" s="67"/>
      <c r="D1169" s="67"/>
      <c r="E1169" s="67"/>
      <c r="F1169" s="67"/>
      <c r="G1169" s="67"/>
      <c r="H1169" s="67"/>
      <c r="I1169" s="67"/>
      <c r="J1169" s="67"/>
      <c r="K1169" s="67"/>
      <c r="L1169" s="67"/>
      <c r="M1169" s="67"/>
      <c r="N1169" s="67"/>
      <c r="O1169" s="67"/>
      <c r="P1169" s="67"/>
      <c r="Q1169" s="67"/>
    </row>
    <row r="1170" spans="1:17" x14ac:dyDescent="0.2">
      <c r="A1170" s="67"/>
      <c r="B1170" s="67"/>
      <c r="C1170" s="67"/>
      <c r="D1170" s="67"/>
      <c r="E1170" s="67"/>
      <c r="F1170" s="67"/>
      <c r="G1170" s="67"/>
      <c r="H1170" s="67"/>
      <c r="I1170" s="67"/>
      <c r="J1170" s="67"/>
      <c r="L1170" s="67"/>
      <c r="M1170" s="67"/>
      <c r="N1170" s="67"/>
      <c r="O1170" s="67"/>
      <c r="P1170" s="67"/>
      <c r="Q1170" s="67"/>
    </row>
    <row r="1171" spans="1:17" x14ac:dyDescent="0.2">
      <c r="A1171" s="67"/>
      <c r="B1171" s="67"/>
      <c r="C1171" s="67"/>
      <c r="D1171" s="67"/>
      <c r="E1171" s="67"/>
      <c r="F1171" s="67"/>
      <c r="H1171" s="67"/>
      <c r="I1171" s="67"/>
      <c r="J1171" s="67"/>
      <c r="K1171" s="67"/>
      <c r="L1171" s="67"/>
      <c r="M1171" s="67"/>
      <c r="N1171" s="67"/>
      <c r="O1171" s="67"/>
      <c r="P1171" s="67"/>
      <c r="Q1171" s="67"/>
    </row>
    <row r="1172" spans="1:17" x14ac:dyDescent="0.2">
      <c r="A1172" s="67"/>
      <c r="B1172" s="67"/>
      <c r="C1172" s="67"/>
      <c r="D1172" s="67"/>
      <c r="E1172" s="67"/>
      <c r="F1172" s="67"/>
      <c r="G1172" s="67"/>
      <c r="H1172" s="67"/>
      <c r="I1172" s="67"/>
      <c r="J1172" s="67"/>
      <c r="K1172" s="67"/>
      <c r="L1172" s="67"/>
      <c r="M1172" s="67"/>
      <c r="N1172" s="67"/>
      <c r="O1172" s="67"/>
      <c r="P1172" s="67"/>
      <c r="Q1172" s="67"/>
    </row>
    <row r="1173" spans="1:17" x14ac:dyDescent="0.2">
      <c r="A1173" s="67"/>
      <c r="B1173" s="67"/>
      <c r="C1173" s="67"/>
      <c r="D1173" s="67"/>
      <c r="E1173" s="67"/>
      <c r="F1173" s="67"/>
      <c r="G1173" s="67"/>
      <c r="H1173" s="67"/>
      <c r="I1173" s="67"/>
      <c r="J1173" s="67"/>
      <c r="K1173" s="67"/>
      <c r="L1173" s="67"/>
      <c r="M1173" s="67"/>
      <c r="N1173" s="67"/>
      <c r="O1173" s="67"/>
      <c r="P1173" s="67"/>
      <c r="Q1173" s="67"/>
    </row>
    <row r="1174" spans="1:17" x14ac:dyDescent="0.2">
      <c r="A1174" s="67"/>
      <c r="B1174" s="67"/>
      <c r="C1174" s="67"/>
      <c r="D1174" s="67"/>
      <c r="E1174" s="67"/>
      <c r="F1174" s="67"/>
      <c r="G1174" s="67"/>
      <c r="H1174" s="67"/>
      <c r="I1174" s="67"/>
      <c r="J1174" s="67"/>
      <c r="K1174" s="67"/>
      <c r="L1174" s="67"/>
      <c r="M1174" s="67"/>
      <c r="N1174" s="67"/>
      <c r="O1174" s="67"/>
      <c r="P1174" s="67"/>
      <c r="Q1174" s="67"/>
    </row>
    <row r="1175" spans="1:17" x14ac:dyDescent="0.2">
      <c r="A1175" s="67"/>
      <c r="B1175" s="67"/>
      <c r="C1175" s="67"/>
      <c r="D1175" s="67"/>
      <c r="E1175" s="67"/>
      <c r="F1175" s="67"/>
      <c r="G1175" s="67"/>
      <c r="H1175" s="67"/>
      <c r="I1175" s="67"/>
      <c r="J1175" s="67"/>
      <c r="K1175" s="67"/>
      <c r="L1175" s="67"/>
      <c r="M1175" s="67"/>
      <c r="N1175" s="67"/>
      <c r="O1175" s="67"/>
      <c r="P1175" s="67"/>
      <c r="Q1175" s="67"/>
    </row>
    <row r="1176" spans="1:17" x14ac:dyDescent="0.2">
      <c r="A1176" s="67"/>
      <c r="B1176" s="67"/>
      <c r="C1176" s="67"/>
      <c r="D1176" s="67"/>
      <c r="E1176" s="67"/>
      <c r="F1176" s="67"/>
      <c r="G1176" s="67"/>
      <c r="H1176" s="67"/>
      <c r="I1176" s="67"/>
      <c r="J1176" s="67"/>
      <c r="K1176" s="67"/>
      <c r="L1176" s="67"/>
      <c r="M1176" s="67"/>
      <c r="N1176" s="67"/>
      <c r="O1176" s="67"/>
      <c r="P1176" s="67"/>
      <c r="Q1176" s="67"/>
    </row>
    <row r="1177" spans="1:17" x14ac:dyDescent="0.2">
      <c r="A1177" s="67"/>
      <c r="B1177" s="67"/>
      <c r="C1177" s="67"/>
      <c r="D1177" s="67"/>
      <c r="E1177" s="67"/>
      <c r="F1177" s="67"/>
      <c r="G1177" s="67"/>
      <c r="H1177" s="67"/>
      <c r="I1177" s="67"/>
      <c r="J1177" s="67"/>
      <c r="K1177" s="67"/>
      <c r="L1177" s="67"/>
      <c r="M1177" s="67"/>
      <c r="N1177" s="67"/>
      <c r="O1177" s="67"/>
      <c r="P1177" s="67"/>
      <c r="Q1177" s="67"/>
    </row>
    <row r="1178" spans="1:17" x14ac:dyDescent="0.2">
      <c r="A1178" s="67"/>
      <c r="B1178" s="67"/>
      <c r="C1178" s="67"/>
      <c r="D1178" s="67"/>
      <c r="E1178" s="67"/>
      <c r="F1178" s="67"/>
      <c r="G1178" s="67"/>
      <c r="H1178" s="67"/>
      <c r="I1178" s="67"/>
      <c r="J1178" s="67"/>
      <c r="K1178" s="67"/>
      <c r="L1178" s="67"/>
      <c r="M1178" s="67"/>
      <c r="N1178" s="67"/>
      <c r="O1178" s="67"/>
      <c r="P1178" s="67"/>
      <c r="Q1178" s="67"/>
    </row>
    <row r="1179" spans="1:17" x14ac:dyDescent="0.2">
      <c r="A1179" s="67"/>
      <c r="B1179" s="67"/>
      <c r="C1179" s="67"/>
      <c r="D1179" s="67"/>
      <c r="E1179" s="67"/>
      <c r="F1179" s="67"/>
      <c r="G1179" s="67"/>
      <c r="H1179" s="67"/>
      <c r="I1179" s="67"/>
      <c r="J1179" s="67"/>
      <c r="K1179" s="67"/>
      <c r="L1179" s="67"/>
      <c r="M1179" s="67"/>
      <c r="N1179" s="67"/>
      <c r="O1179" s="67"/>
      <c r="P1179" s="67"/>
      <c r="Q1179" s="67"/>
    </row>
    <row r="1180" spans="1:17" x14ac:dyDescent="0.2">
      <c r="A1180" s="67"/>
      <c r="B1180" s="67"/>
      <c r="C1180" s="67"/>
      <c r="D1180" s="67"/>
      <c r="E1180" s="67"/>
      <c r="F1180" s="67"/>
      <c r="G1180" s="67"/>
      <c r="H1180" s="67"/>
      <c r="I1180" s="67"/>
      <c r="J1180" s="67"/>
      <c r="K1180" s="67"/>
      <c r="L1180" s="67"/>
      <c r="M1180" s="67"/>
      <c r="N1180" s="67"/>
      <c r="O1180" s="67"/>
      <c r="P1180" s="67"/>
      <c r="Q1180" s="67"/>
    </row>
    <row r="1181" spans="1:17" x14ac:dyDescent="0.2">
      <c r="A1181" s="67"/>
      <c r="B1181" s="67"/>
      <c r="C1181" s="67"/>
      <c r="D1181" s="67"/>
      <c r="E1181" s="67"/>
      <c r="F1181" s="67"/>
      <c r="G1181" s="67"/>
      <c r="H1181" s="67"/>
      <c r="I1181" s="67"/>
      <c r="J1181" s="67"/>
      <c r="K1181" s="67"/>
      <c r="L1181" s="67"/>
      <c r="M1181" s="67"/>
      <c r="N1181" s="67"/>
      <c r="O1181" s="67"/>
      <c r="P1181" s="67"/>
      <c r="Q1181" s="67"/>
    </row>
    <row r="1182" spans="1:17" x14ac:dyDescent="0.2">
      <c r="A1182" s="67"/>
      <c r="B1182" s="67"/>
      <c r="C1182" s="67"/>
      <c r="D1182" s="67"/>
      <c r="E1182" s="67"/>
      <c r="F1182" s="67"/>
      <c r="G1182" s="67"/>
      <c r="H1182" s="67"/>
      <c r="I1182" s="67"/>
      <c r="J1182" s="67"/>
      <c r="K1182" s="67"/>
      <c r="L1182" s="67"/>
      <c r="M1182" s="67"/>
      <c r="N1182" s="67"/>
      <c r="O1182" s="67"/>
      <c r="P1182" s="67"/>
      <c r="Q1182" s="67"/>
    </row>
    <row r="1183" spans="1:17" x14ac:dyDescent="0.2">
      <c r="A1183" s="67"/>
      <c r="B1183" s="67"/>
      <c r="C1183" s="67"/>
      <c r="D1183" s="67"/>
      <c r="E1183" s="67"/>
      <c r="G1183" s="67"/>
      <c r="H1183" s="67"/>
      <c r="I1183" s="67"/>
      <c r="J1183" s="67"/>
      <c r="K1183" s="67"/>
      <c r="M1183" s="67"/>
      <c r="N1183" s="67"/>
      <c r="O1183" s="67"/>
      <c r="P1183" s="67"/>
      <c r="Q1183" s="67"/>
    </row>
    <row r="1184" spans="1:17" x14ac:dyDescent="0.2">
      <c r="A1184" s="67"/>
      <c r="B1184" s="67"/>
      <c r="C1184" s="67"/>
      <c r="D1184" s="67"/>
      <c r="E1184" s="67"/>
      <c r="F1184" s="67"/>
      <c r="G1184" s="67"/>
      <c r="H1184" s="67"/>
      <c r="I1184" s="67"/>
      <c r="J1184" s="67"/>
      <c r="K1184" s="67"/>
      <c r="L1184" s="67"/>
      <c r="M1184" s="67"/>
      <c r="N1184" s="67"/>
      <c r="O1184" s="67"/>
      <c r="P1184" s="67"/>
      <c r="Q1184" s="67"/>
    </row>
    <row r="1185" spans="1:17" x14ac:dyDescent="0.2">
      <c r="A1185" s="67"/>
      <c r="B1185" s="67"/>
      <c r="C1185" s="67"/>
      <c r="D1185" s="67"/>
      <c r="E1185" s="67"/>
      <c r="F1185" s="67"/>
      <c r="G1185" s="67"/>
      <c r="H1185" s="67"/>
      <c r="I1185" s="67"/>
      <c r="J1185" s="67"/>
      <c r="K1185" s="67"/>
      <c r="L1185" s="67"/>
      <c r="M1185" s="67"/>
      <c r="N1185" s="67"/>
      <c r="O1185" s="67"/>
      <c r="P1185" s="67"/>
      <c r="Q1185" s="67"/>
    </row>
    <row r="1186" spans="1:17" x14ac:dyDescent="0.2">
      <c r="A1186" s="67"/>
      <c r="B1186" s="67"/>
      <c r="C1186" s="67"/>
      <c r="D1186" s="67"/>
      <c r="E1186" s="67"/>
      <c r="F1186" s="67"/>
      <c r="G1186" s="67"/>
      <c r="H1186" s="67"/>
      <c r="I1186" s="67"/>
      <c r="J1186" s="67"/>
      <c r="K1186" s="67"/>
      <c r="L1186" s="67"/>
      <c r="M1186" s="67"/>
      <c r="N1186" s="67"/>
      <c r="O1186" s="67"/>
      <c r="P1186" s="67"/>
      <c r="Q1186" s="67"/>
    </row>
    <row r="1187" spans="1:17" x14ac:dyDescent="0.2">
      <c r="A1187" s="67"/>
      <c r="B1187" s="67"/>
      <c r="C1187" s="67"/>
      <c r="D1187" s="67"/>
      <c r="E1187" s="67"/>
      <c r="F1187" s="67"/>
      <c r="G1187" s="67"/>
      <c r="H1187" s="67"/>
      <c r="I1187" s="67"/>
      <c r="J1187" s="67"/>
      <c r="K1187" s="67"/>
      <c r="L1187" s="67"/>
      <c r="M1187" s="67"/>
      <c r="N1187" s="67"/>
      <c r="O1187" s="67"/>
      <c r="P1187" s="67"/>
      <c r="Q1187" s="67"/>
    </row>
  </sheetData>
  <sortState xmlns:xlrd2="http://schemas.microsoft.com/office/spreadsheetml/2017/richdata2" ref="A2:Q1187">
    <sortCondition ref="C2:C118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03BD-3E4A-4DCA-A0B1-24B9D6DA4E02}">
  <dimension ref="A2:Q597"/>
  <sheetViews>
    <sheetView topLeftCell="A585" workbookViewId="0">
      <selection activeCell="N598" sqref="N598"/>
    </sheetView>
  </sheetViews>
  <sheetFormatPr baseColWidth="10" defaultColWidth="8.83203125" defaultRowHeight="15" x14ac:dyDescent="0.2"/>
  <cols>
    <col min="17" max="17" width="62.5" customWidth="1"/>
  </cols>
  <sheetData>
    <row r="2" spans="1:17" ht="16" x14ac:dyDescent="0.2">
      <c r="A2" s="80" t="s">
        <v>13</v>
      </c>
      <c r="B2" s="81">
        <v>0</v>
      </c>
      <c r="C2" s="80" t="s">
        <v>696</v>
      </c>
      <c r="D2" s="79">
        <v>15</v>
      </c>
      <c r="E2" s="79">
        <v>22</v>
      </c>
      <c r="F2" s="79">
        <v>19</v>
      </c>
      <c r="G2" s="79">
        <v>22</v>
      </c>
      <c r="H2" s="79">
        <v>28</v>
      </c>
      <c r="I2" s="79">
        <v>14</v>
      </c>
      <c r="J2" s="79">
        <v>18</v>
      </c>
      <c r="K2" s="79">
        <v>13</v>
      </c>
      <c r="L2" s="79">
        <v>19</v>
      </c>
      <c r="M2" s="79">
        <v>18</v>
      </c>
      <c r="N2" s="79">
        <f t="shared" ref="N2:N9" si="0">AVERAGE(D2:M2)</f>
        <v>18.8</v>
      </c>
      <c r="O2" s="79" t="b">
        <v>0</v>
      </c>
      <c r="P2" s="80" t="s">
        <v>14</v>
      </c>
      <c r="Q2" s="80" t="s">
        <v>15</v>
      </c>
    </row>
    <row r="3" spans="1:17" ht="16" x14ac:dyDescent="0.2">
      <c r="A3" s="21" t="s">
        <v>16</v>
      </c>
      <c r="B3" s="22">
        <v>0</v>
      </c>
      <c r="C3" s="21" t="s">
        <v>696</v>
      </c>
      <c r="D3" s="23">
        <v>1</v>
      </c>
      <c r="E3" s="23">
        <v>2</v>
      </c>
      <c r="F3" s="23">
        <v>1</v>
      </c>
      <c r="G3" s="23">
        <v>1</v>
      </c>
      <c r="H3" s="23">
        <v>0</v>
      </c>
      <c r="I3" s="23">
        <v>1</v>
      </c>
      <c r="J3" s="23">
        <v>1</v>
      </c>
      <c r="K3" s="23">
        <v>0</v>
      </c>
      <c r="L3" s="23">
        <v>1</v>
      </c>
      <c r="M3" s="23">
        <v>0</v>
      </c>
      <c r="N3" s="79">
        <f t="shared" si="0"/>
        <v>0.8</v>
      </c>
      <c r="O3" s="23" t="b">
        <v>0</v>
      </c>
      <c r="P3" s="21" t="s">
        <v>457</v>
      </c>
      <c r="Q3" s="21" t="s">
        <v>15</v>
      </c>
    </row>
    <row r="4" spans="1:17" ht="16" x14ac:dyDescent="0.2">
      <c r="A4" s="21" t="s">
        <v>18</v>
      </c>
      <c r="B4" s="22">
        <v>0</v>
      </c>
      <c r="C4" s="21" t="s">
        <v>696</v>
      </c>
      <c r="D4" s="23">
        <v>0</v>
      </c>
      <c r="E4" s="23">
        <v>1</v>
      </c>
      <c r="F4" s="23">
        <v>0</v>
      </c>
      <c r="G4" s="23">
        <v>0</v>
      </c>
      <c r="H4" s="23">
        <v>1</v>
      </c>
      <c r="I4" s="23">
        <v>0</v>
      </c>
      <c r="J4" s="23">
        <v>0</v>
      </c>
      <c r="K4" s="23">
        <v>0</v>
      </c>
      <c r="L4" s="23">
        <v>0</v>
      </c>
      <c r="M4" s="23">
        <v>0</v>
      </c>
      <c r="N4" s="79">
        <f t="shared" si="0"/>
        <v>0.2</v>
      </c>
      <c r="O4" s="23" t="b">
        <v>0</v>
      </c>
      <c r="P4" s="21" t="s">
        <v>19</v>
      </c>
      <c r="Q4" s="21" t="s">
        <v>15</v>
      </c>
    </row>
    <row r="5" spans="1:17" ht="16" x14ac:dyDescent="0.2">
      <c r="A5" s="21" t="s">
        <v>20</v>
      </c>
      <c r="B5" s="22">
        <v>0</v>
      </c>
      <c r="C5" s="21" t="s">
        <v>696</v>
      </c>
      <c r="D5" s="23">
        <v>4</v>
      </c>
      <c r="E5" s="23">
        <v>2</v>
      </c>
      <c r="F5" s="23">
        <v>4</v>
      </c>
      <c r="G5" s="23">
        <v>4</v>
      </c>
      <c r="H5" s="23">
        <v>4</v>
      </c>
      <c r="I5" s="23">
        <v>3</v>
      </c>
      <c r="J5" s="23">
        <v>7</v>
      </c>
      <c r="K5" s="23">
        <v>1</v>
      </c>
      <c r="L5" s="23">
        <v>0</v>
      </c>
      <c r="M5" s="23">
        <v>3</v>
      </c>
      <c r="N5" s="79">
        <f t="shared" si="0"/>
        <v>3.2</v>
      </c>
      <c r="O5" s="23" t="b">
        <v>0</v>
      </c>
      <c r="P5" s="21" t="s">
        <v>19</v>
      </c>
      <c r="Q5" s="21" t="s">
        <v>15</v>
      </c>
    </row>
    <row r="6" spans="1:17" ht="16" x14ac:dyDescent="0.2">
      <c r="A6" s="21" t="s">
        <v>21</v>
      </c>
      <c r="B6" s="22">
        <v>0</v>
      </c>
      <c r="C6" s="21" t="s">
        <v>696</v>
      </c>
      <c r="D6" s="23">
        <v>83</v>
      </c>
      <c r="E6" s="23">
        <v>74</v>
      </c>
      <c r="F6" s="23">
        <v>35</v>
      </c>
      <c r="G6" s="23">
        <v>61</v>
      </c>
      <c r="H6" s="23">
        <v>65</v>
      </c>
      <c r="I6" s="23">
        <v>42</v>
      </c>
      <c r="J6" s="23">
        <v>53</v>
      </c>
      <c r="K6" s="23">
        <v>76</v>
      </c>
      <c r="L6" s="23">
        <v>74</v>
      </c>
      <c r="M6" s="23">
        <v>64</v>
      </c>
      <c r="N6" s="79">
        <f t="shared" si="0"/>
        <v>62.7</v>
      </c>
      <c r="O6" s="23" t="b">
        <v>0</v>
      </c>
      <c r="P6" s="21" t="s">
        <v>19</v>
      </c>
      <c r="Q6" s="21" t="s">
        <v>15</v>
      </c>
    </row>
    <row r="7" spans="1:17" ht="16" x14ac:dyDescent="0.2">
      <c r="A7" s="21" t="s">
        <v>22</v>
      </c>
      <c r="B7" s="22">
        <v>0</v>
      </c>
      <c r="C7" s="21" t="s">
        <v>696</v>
      </c>
      <c r="D7" s="23">
        <v>1</v>
      </c>
      <c r="E7" s="23">
        <v>1</v>
      </c>
      <c r="F7" s="23">
        <v>3</v>
      </c>
      <c r="G7" s="23">
        <v>1</v>
      </c>
      <c r="H7" s="23">
        <v>1</v>
      </c>
      <c r="I7" s="23">
        <v>1</v>
      </c>
      <c r="J7" s="23">
        <v>2</v>
      </c>
      <c r="K7" s="23">
        <v>0</v>
      </c>
      <c r="L7" s="23">
        <v>1</v>
      </c>
      <c r="M7" s="23">
        <v>3</v>
      </c>
      <c r="N7" s="79">
        <f t="shared" si="0"/>
        <v>1.4</v>
      </c>
      <c r="O7" s="23" t="b">
        <v>0</v>
      </c>
      <c r="P7" s="21" t="s">
        <v>19</v>
      </c>
      <c r="Q7" s="21" t="s">
        <v>15</v>
      </c>
    </row>
    <row r="8" spans="1:17" ht="16" x14ac:dyDescent="0.2">
      <c r="A8" s="21" t="s">
        <v>23</v>
      </c>
      <c r="B8" s="22">
        <v>0</v>
      </c>
      <c r="C8" s="21" t="s">
        <v>696</v>
      </c>
      <c r="D8" s="23">
        <v>1</v>
      </c>
      <c r="E8" s="23">
        <v>0</v>
      </c>
      <c r="F8" s="23">
        <v>0</v>
      </c>
      <c r="G8" s="23">
        <v>7</v>
      </c>
      <c r="H8" s="23">
        <v>1</v>
      </c>
      <c r="I8" s="23">
        <v>4</v>
      </c>
      <c r="J8" s="23">
        <v>4</v>
      </c>
      <c r="K8" s="23">
        <v>1</v>
      </c>
      <c r="L8" s="23">
        <v>0</v>
      </c>
      <c r="M8" s="23">
        <v>0</v>
      </c>
      <c r="N8" s="79">
        <f t="shared" si="0"/>
        <v>1.8</v>
      </c>
      <c r="O8" s="23" t="b">
        <v>0</v>
      </c>
      <c r="P8" s="21" t="s">
        <v>14</v>
      </c>
      <c r="Q8" s="21" t="s">
        <v>15</v>
      </c>
    </row>
    <row r="9" spans="1:17" ht="16" x14ac:dyDescent="0.2">
      <c r="A9" s="21" t="s">
        <v>24</v>
      </c>
      <c r="B9" s="22">
        <v>0</v>
      </c>
      <c r="C9" s="21" t="s">
        <v>696</v>
      </c>
      <c r="D9" s="23">
        <v>0</v>
      </c>
      <c r="E9" s="23">
        <v>0</v>
      </c>
      <c r="F9" s="23">
        <v>0</v>
      </c>
      <c r="G9" s="23">
        <v>2</v>
      </c>
      <c r="H9" s="23">
        <v>0</v>
      </c>
      <c r="I9" s="23">
        <v>0</v>
      </c>
      <c r="J9" s="23">
        <v>0</v>
      </c>
      <c r="K9" s="23">
        <v>0</v>
      </c>
      <c r="L9" s="23">
        <v>0</v>
      </c>
      <c r="M9" s="23">
        <v>0</v>
      </c>
      <c r="N9" s="79">
        <f t="shared" si="0"/>
        <v>0.2</v>
      </c>
      <c r="O9" s="23" t="b">
        <v>0</v>
      </c>
      <c r="P9" s="21" t="s">
        <v>457</v>
      </c>
      <c r="Q9" s="21" t="s">
        <v>15</v>
      </c>
    </row>
    <row r="10" spans="1:17" ht="16" x14ac:dyDescent="0.2">
      <c r="A10" s="21" t="s">
        <v>25</v>
      </c>
      <c r="B10" s="22">
        <v>0</v>
      </c>
      <c r="C10" s="21" t="s">
        <v>696</v>
      </c>
      <c r="D10" s="23">
        <v>0</v>
      </c>
      <c r="E10" s="23">
        <v>0</v>
      </c>
      <c r="F10" s="23">
        <v>0</v>
      </c>
      <c r="G10" s="23">
        <v>0</v>
      </c>
      <c r="H10" s="23">
        <v>0</v>
      </c>
      <c r="I10" s="23">
        <v>0</v>
      </c>
      <c r="J10" s="23">
        <v>0</v>
      </c>
      <c r="K10" s="23">
        <v>0</v>
      </c>
      <c r="L10" s="23">
        <v>0</v>
      </c>
      <c r="M10" s="23">
        <v>0</v>
      </c>
      <c r="N10" s="79">
        <f>0.1*0.25</f>
        <v>2.5000000000000001E-2</v>
      </c>
      <c r="O10" s="23" t="b">
        <v>0</v>
      </c>
      <c r="P10" s="21" t="s">
        <v>19</v>
      </c>
      <c r="Q10" s="21" t="s">
        <v>15</v>
      </c>
    </row>
    <row r="11" spans="1:17" ht="16" x14ac:dyDescent="0.2">
      <c r="A11" s="21" t="s">
        <v>26</v>
      </c>
      <c r="B11" s="22">
        <v>0</v>
      </c>
      <c r="C11" s="21" t="s">
        <v>696</v>
      </c>
      <c r="D11" s="23">
        <v>0</v>
      </c>
      <c r="E11" s="23">
        <v>0</v>
      </c>
      <c r="F11" s="23">
        <v>0</v>
      </c>
      <c r="G11" s="23">
        <v>0</v>
      </c>
      <c r="H11" s="23">
        <v>0</v>
      </c>
      <c r="I11" s="23">
        <v>0</v>
      </c>
      <c r="J11" s="23">
        <v>0</v>
      </c>
      <c r="K11" s="23">
        <v>0</v>
      </c>
      <c r="L11" s="23">
        <v>0</v>
      </c>
      <c r="M11" s="23">
        <v>0</v>
      </c>
      <c r="N11" s="79">
        <f>0.1*0.25</f>
        <v>2.5000000000000001E-2</v>
      </c>
      <c r="O11" s="23" t="b">
        <v>0</v>
      </c>
      <c r="P11" s="21" t="s">
        <v>19</v>
      </c>
      <c r="Q11" s="21" t="s">
        <v>15</v>
      </c>
    </row>
    <row r="12" spans="1:17" ht="16" x14ac:dyDescent="0.2">
      <c r="A12" s="21" t="s">
        <v>27</v>
      </c>
      <c r="B12" s="22">
        <v>0</v>
      </c>
      <c r="C12" s="21" t="s">
        <v>696</v>
      </c>
      <c r="D12" s="23">
        <v>0</v>
      </c>
      <c r="E12" s="23">
        <v>0</v>
      </c>
      <c r="F12" s="23">
        <v>0</v>
      </c>
      <c r="G12" s="23">
        <v>0</v>
      </c>
      <c r="H12" s="23">
        <v>0</v>
      </c>
      <c r="I12" s="23">
        <v>0</v>
      </c>
      <c r="J12" s="23">
        <v>0</v>
      </c>
      <c r="K12" s="23">
        <v>0</v>
      </c>
      <c r="L12" s="23">
        <v>0</v>
      </c>
      <c r="M12" s="23">
        <v>0</v>
      </c>
      <c r="N12" s="79">
        <f>0.1*0.25</f>
        <v>2.5000000000000001E-2</v>
      </c>
      <c r="O12" s="23" t="b">
        <v>0</v>
      </c>
      <c r="P12" s="21" t="s">
        <v>19</v>
      </c>
      <c r="Q12" s="21" t="s">
        <v>15</v>
      </c>
    </row>
    <row r="13" spans="1:17" ht="16" x14ac:dyDescent="0.2">
      <c r="A13" s="21" t="s">
        <v>28</v>
      </c>
      <c r="B13" s="22">
        <v>0</v>
      </c>
      <c r="C13" s="21" t="s">
        <v>696</v>
      </c>
      <c r="D13" s="23">
        <v>0</v>
      </c>
      <c r="E13" s="23">
        <v>0</v>
      </c>
      <c r="F13" s="23">
        <v>0</v>
      </c>
      <c r="G13" s="23">
        <v>0</v>
      </c>
      <c r="H13" s="23">
        <v>0</v>
      </c>
      <c r="I13" s="23">
        <v>0</v>
      </c>
      <c r="J13" s="23">
        <v>0</v>
      </c>
      <c r="K13" s="23">
        <v>0</v>
      </c>
      <c r="L13" s="23">
        <v>0</v>
      </c>
      <c r="M13" s="23">
        <v>0</v>
      </c>
      <c r="N13" s="79">
        <f>0.1*0.25</f>
        <v>2.5000000000000001E-2</v>
      </c>
      <c r="O13" s="23" t="b">
        <v>0</v>
      </c>
      <c r="P13" s="21" t="s">
        <v>19</v>
      </c>
      <c r="Q13" s="21" t="s">
        <v>15</v>
      </c>
    </row>
    <row r="14" spans="1:17" ht="16" x14ac:dyDescent="0.2">
      <c r="A14" s="21" t="s">
        <v>30</v>
      </c>
      <c r="B14" s="22">
        <v>0</v>
      </c>
      <c r="C14" s="21" t="s">
        <v>696</v>
      </c>
      <c r="D14" s="23">
        <v>4</v>
      </c>
      <c r="E14" s="23">
        <v>4</v>
      </c>
      <c r="F14" s="23">
        <v>4</v>
      </c>
      <c r="G14" s="23">
        <v>6</v>
      </c>
      <c r="H14" s="23">
        <v>3</v>
      </c>
      <c r="I14" s="23">
        <v>3</v>
      </c>
      <c r="J14" s="23">
        <v>5</v>
      </c>
      <c r="K14" s="23">
        <v>3</v>
      </c>
      <c r="L14" s="23">
        <v>7</v>
      </c>
      <c r="M14" s="23">
        <v>6</v>
      </c>
      <c r="N14" s="79">
        <f t="shared" ref="N14:N45" si="1">AVERAGE(D14:M14)</f>
        <v>4.5</v>
      </c>
      <c r="O14" s="23" t="b">
        <v>0</v>
      </c>
      <c r="P14" s="21" t="s">
        <v>14</v>
      </c>
      <c r="Q14" s="21" t="s">
        <v>15</v>
      </c>
    </row>
    <row r="15" spans="1:17" ht="16" x14ac:dyDescent="0.2">
      <c r="A15" s="21" t="s">
        <v>31</v>
      </c>
      <c r="B15" s="22">
        <v>0</v>
      </c>
      <c r="C15" s="21" t="s">
        <v>696</v>
      </c>
      <c r="D15" s="23">
        <v>1</v>
      </c>
      <c r="E15" s="23">
        <v>1</v>
      </c>
      <c r="F15" s="23">
        <v>2</v>
      </c>
      <c r="G15" s="23">
        <v>0</v>
      </c>
      <c r="H15" s="23">
        <v>3</v>
      </c>
      <c r="I15" s="23">
        <v>5</v>
      </c>
      <c r="J15" s="23">
        <v>2</v>
      </c>
      <c r="K15" s="23">
        <v>1</v>
      </c>
      <c r="L15" s="23">
        <v>1</v>
      </c>
      <c r="M15" s="23">
        <v>4</v>
      </c>
      <c r="N15" s="79">
        <f t="shared" si="1"/>
        <v>2</v>
      </c>
      <c r="O15" s="23" t="b">
        <v>0</v>
      </c>
      <c r="P15" s="21" t="s">
        <v>457</v>
      </c>
      <c r="Q15" s="21" t="s">
        <v>15</v>
      </c>
    </row>
    <row r="16" spans="1:17" ht="16" x14ac:dyDescent="0.2">
      <c r="A16" s="21" t="s">
        <v>32</v>
      </c>
      <c r="B16" s="22">
        <v>0</v>
      </c>
      <c r="C16" s="21" t="s">
        <v>696</v>
      </c>
      <c r="D16" s="23">
        <v>0</v>
      </c>
      <c r="E16" s="23">
        <v>0</v>
      </c>
      <c r="F16" s="23">
        <v>0</v>
      </c>
      <c r="G16" s="23">
        <v>0</v>
      </c>
      <c r="H16" s="23">
        <v>1</v>
      </c>
      <c r="I16" s="23">
        <v>0</v>
      </c>
      <c r="J16" s="23">
        <v>0</v>
      </c>
      <c r="K16" s="23">
        <v>1</v>
      </c>
      <c r="L16" s="23">
        <v>0</v>
      </c>
      <c r="M16" s="23">
        <v>0</v>
      </c>
      <c r="N16" s="79">
        <f t="shared" si="1"/>
        <v>0.2</v>
      </c>
      <c r="O16" s="23" t="b">
        <v>0</v>
      </c>
      <c r="P16" s="21" t="s">
        <v>19</v>
      </c>
      <c r="Q16" s="21" t="s">
        <v>15</v>
      </c>
    </row>
    <row r="17" spans="1:17" ht="16" x14ac:dyDescent="0.2">
      <c r="A17" s="21" t="s">
        <v>33</v>
      </c>
      <c r="B17" s="22">
        <v>0</v>
      </c>
      <c r="C17" s="21" t="s">
        <v>696</v>
      </c>
      <c r="D17" s="23">
        <v>1</v>
      </c>
      <c r="E17" s="23">
        <v>0</v>
      </c>
      <c r="F17" s="23">
        <v>0</v>
      </c>
      <c r="G17" s="23">
        <v>0</v>
      </c>
      <c r="H17" s="23">
        <v>0</v>
      </c>
      <c r="I17" s="23">
        <v>0</v>
      </c>
      <c r="J17" s="23">
        <v>1</v>
      </c>
      <c r="K17" s="23">
        <v>0</v>
      </c>
      <c r="L17" s="23">
        <v>2</v>
      </c>
      <c r="M17" s="23">
        <v>0</v>
      </c>
      <c r="N17" s="79">
        <f t="shared" si="1"/>
        <v>0.4</v>
      </c>
      <c r="O17" s="23" t="b">
        <v>0</v>
      </c>
      <c r="P17" s="21" t="s">
        <v>19</v>
      </c>
      <c r="Q17" s="21" t="s">
        <v>15</v>
      </c>
    </row>
    <row r="18" spans="1:17" ht="16" x14ac:dyDescent="0.2">
      <c r="A18" s="21" t="s">
        <v>34</v>
      </c>
      <c r="B18" s="22">
        <v>0</v>
      </c>
      <c r="C18" s="21" t="s">
        <v>696</v>
      </c>
      <c r="D18" s="23">
        <v>1</v>
      </c>
      <c r="E18" s="23">
        <v>0</v>
      </c>
      <c r="F18" s="23">
        <v>0</v>
      </c>
      <c r="G18" s="23">
        <v>2</v>
      </c>
      <c r="H18" s="23">
        <v>0</v>
      </c>
      <c r="I18" s="23">
        <v>1</v>
      </c>
      <c r="J18" s="23">
        <v>1</v>
      </c>
      <c r="K18" s="23">
        <v>3</v>
      </c>
      <c r="L18" s="23">
        <v>1</v>
      </c>
      <c r="M18" s="23">
        <v>1</v>
      </c>
      <c r="N18" s="23">
        <f t="shared" si="1"/>
        <v>1</v>
      </c>
      <c r="O18" s="23" t="b">
        <v>0</v>
      </c>
      <c r="P18" s="21" t="s">
        <v>19</v>
      </c>
      <c r="Q18" s="21" t="s">
        <v>15</v>
      </c>
    </row>
    <row r="19" spans="1:17" ht="16" x14ac:dyDescent="0.2">
      <c r="A19" s="21" t="s">
        <v>35</v>
      </c>
      <c r="B19" s="22">
        <v>0</v>
      </c>
      <c r="C19" s="21" t="s">
        <v>696</v>
      </c>
      <c r="D19" s="23">
        <v>1</v>
      </c>
      <c r="E19" s="23">
        <v>2</v>
      </c>
      <c r="F19" s="23">
        <v>1</v>
      </c>
      <c r="G19" s="23">
        <v>4</v>
      </c>
      <c r="H19" s="23">
        <v>3</v>
      </c>
      <c r="I19" s="23">
        <v>2</v>
      </c>
      <c r="J19" s="23">
        <v>1</v>
      </c>
      <c r="K19" s="23">
        <v>2</v>
      </c>
      <c r="L19" s="23">
        <v>0</v>
      </c>
      <c r="M19" s="23">
        <v>2</v>
      </c>
      <c r="N19" s="23">
        <f t="shared" si="1"/>
        <v>1.8</v>
      </c>
      <c r="O19" s="23" t="b">
        <v>0</v>
      </c>
      <c r="P19" s="21" t="s">
        <v>19</v>
      </c>
      <c r="Q19" s="21" t="s">
        <v>15</v>
      </c>
    </row>
    <row r="20" spans="1:17" ht="16" x14ac:dyDescent="0.2">
      <c r="A20" s="21" t="s">
        <v>36</v>
      </c>
      <c r="B20" s="22">
        <v>0</v>
      </c>
      <c r="C20" s="21" t="s">
        <v>696</v>
      </c>
      <c r="D20" s="23">
        <v>3</v>
      </c>
      <c r="E20" s="23">
        <v>1</v>
      </c>
      <c r="F20" s="23">
        <v>5</v>
      </c>
      <c r="G20" s="23">
        <v>6</v>
      </c>
      <c r="H20" s="23">
        <v>0</v>
      </c>
      <c r="I20" s="23">
        <v>9</v>
      </c>
      <c r="J20" s="23">
        <v>4</v>
      </c>
      <c r="K20" s="23">
        <v>5</v>
      </c>
      <c r="L20" s="23">
        <v>5</v>
      </c>
      <c r="M20" s="23">
        <v>2</v>
      </c>
      <c r="N20" s="23">
        <f t="shared" si="1"/>
        <v>4</v>
      </c>
      <c r="O20" s="23" t="b">
        <v>0</v>
      </c>
      <c r="P20" s="21" t="s">
        <v>14</v>
      </c>
      <c r="Q20" s="21" t="s">
        <v>15</v>
      </c>
    </row>
    <row r="21" spans="1:17" ht="16" x14ac:dyDescent="0.2">
      <c r="A21" s="21" t="s">
        <v>37</v>
      </c>
      <c r="B21" s="22">
        <v>0</v>
      </c>
      <c r="C21" s="21" t="s">
        <v>696</v>
      </c>
      <c r="D21" s="23">
        <v>6</v>
      </c>
      <c r="E21" s="23">
        <v>5</v>
      </c>
      <c r="F21" s="23">
        <v>4</v>
      </c>
      <c r="G21" s="23">
        <v>3</v>
      </c>
      <c r="H21" s="23">
        <v>1</v>
      </c>
      <c r="I21" s="23">
        <v>4</v>
      </c>
      <c r="J21" s="23">
        <v>4</v>
      </c>
      <c r="K21" s="23">
        <v>3</v>
      </c>
      <c r="L21" s="23">
        <v>3</v>
      </c>
      <c r="M21" s="23">
        <v>5</v>
      </c>
      <c r="N21" s="23">
        <f t="shared" si="1"/>
        <v>3.8</v>
      </c>
      <c r="O21" s="23" t="b">
        <v>0</v>
      </c>
      <c r="P21" s="21" t="s">
        <v>457</v>
      </c>
      <c r="Q21" s="21" t="s">
        <v>15</v>
      </c>
    </row>
    <row r="22" spans="1:17" ht="16" x14ac:dyDescent="0.2">
      <c r="A22" s="21" t="s">
        <v>38</v>
      </c>
      <c r="B22" s="22">
        <v>0</v>
      </c>
      <c r="C22" s="21" t="s">
        <v>696</v>
      </c>
      <c r="D22" s="23">
        <v>2</v>
      </c>
      <c r="E22" s="23">
        <v>6</v>
      </c>
      <c r="F22" s="23">
        <v>14</v>
      </c>
      <c r="G22" s="23">
        <v>11</v>
      </c>
      <c r="H22" s="23">
        <v>8</v>
      </c>
      <c r="I22" s="23">
        <v>5</v>
      </c>
      <c r="J22" s="82"/>
      <c r="K22" s="23">
        <v>6</v>
      </c>
      <c r="L22" s="23">
        <v>7</v>
      </c>
      <c r="M22" s="23">
        <v>6</v>
      </c>
      <c r="N22" s="23">
        <f t="shared" si="1"/>
        <v>7.2222222222222223</v>
      </c>
      <c r="O22" s="23" t="b">
        <v>0</v>
      </c>
      <c r="P22" s="21" t="s">
        <v>19</v>
      </c>
      <c r="Q22" s="21" t="s">
        <v>676</v>
      </c>
    </row>
    <row r="23" spans="1:17" ht="16" x14ac:dyDescent="0.2">
      <c r="A23" s="21" t="s">
        <v>39</v>
      </c>
      <c r="B23" s="22">
        <v>0</v>
      </c>
      <c r="C23" s="21" t="s">
        <v>696</v>
      </c>
      <c r="D23" s="23">
        <v>3</v>
      </c>
      <c r="E23" s="23">
        <v>3</v>
      </c>
      <c r="F23" s="23">
        <v>6</v>
      </c>
      <c r="G23" s="23">
        <v>7</v>
      </c>
      <c r="H23" s="23">
        <v>3</v>
      </c>
      <c r="I23" s="23">
        <v>3</v>
      </c>
      <c r="J23" s="79">
        <v>1</v>
      </c>
      <c r="K23" s="23">
        <v>2</v>
      </c>
      <c r="L23" s="23">
        <v>1</v>
      </c>
      <c r="M23" s="23">
        <v>6</v>
      </c>
      <c r="N23" s="23">
        <f t="shared" si="1"/>
        <v>3.5</v>
      </c>
      <c r="O23" s="23" t="b">
        <v>0</v>
      </c>
      <c r="P23" s="21" t="s">
        <v>19</v>
      </c>
      <c r="Q23" s="21" t="s">
        <v>15</v>
      </c>
    </row>
    <row r="24" spans="1:17" ht="16" x14ac:dyDescent="0.2">
      <c r="A24" s="21" t="s">
        <v>40</v>
      </c>
      <c r="B24" s="22">
        <v>0</v>
      </c>
      <c r="C24" s="21" t="s">
        <v>696</v>
      </c>
      <c r="D24" s="23">
        <v>6</v>
      </c>
      <c r="E24" s="23">
        <v>4</v>
      </c>
      <c r="F24" s="23">
        <v>2</v>
      </c>
      <c r="G24" s="23">
        <v>0</v>
      </c>
      <c r="H24" s="23">
        <v>1</v>
      </c>
      <c r="I24" s="23">
        <v>1</v>
      </c>
      <c r="J24" s="23">
        <v>0</v>
      </c>
      <c r="K24" s="23">
        <v>3</v>
      </c>
      <c r="L24" s="23">
        <v>0</v>
      </c>
      <c r="M24" s="23">
        <v>2</v>
      </c>
      <c r="N24" s="23">
        <f t="shared" si="1"/>
        <v>1.9</v>
      </c>
      <c r="O24" s="23" t="b">
        <v>0</v>
      </c>
      <c r="P24" s="21" t="s">
        <v>19</v>
      </c>
      <c r="Q24" s="21" t="s">
        <v>15</v>
      </c>
    </row>
    <row r="25" spans="1:17" ht="16" x14ac:dyDescent="0.2">
      <c r="A25" s="21" t="s">
        <v>41</v>
      </c>
      <c r="B25" s="22">
        <v>0</v>
      </c>
      <c r="C25" s="21" t="s">
        <v>696</v>
      </c>
      <c r="D25" s="23">
        <v>1</v>
      </c>
      <c r="E25" s="23">
        <v>4</v>
      </c>
      <c r="F25" s="23">
        <v>2</v>
      </c>
      <c r="G25" s="23">
        <v>1</v>
      </c>
      <c r="H25" s="23">
        <v>3</v>
      </c>
      <c r="I25" s="23">
        <v>2</v>
      </c>
      <c r="J25" s="23">
        <v>5</v>
      </c>
      <c r="K25" s="23">
        <v>2</v>
      </c>
      <c r="L25" s="23">
        <v>1</v>
      </c>
      <c r="M25" s="23">
        <v>2</v>
      </c>
      <c r="N25" s="23">
        <f t="shared" si="1"/>
        <v>2.2999999999999998</v>
      </c>
      <c r="O25" s="23" t="b">
        <v>0</v>
      </c>
      <c r="P25" s="21" t="s">
        <v>19</v>
      </c>
      <c r="Q25" s="21" t="s">
        <v>15</v>
      </c>
    </row>
    <row r="26" spans="1:17" ht="16" x14ac:dyDescent="0.2">
      <c r="A26" s="21" t="s">
        <v>42</v>
      </c>
      <c r="B26" s="22">
        <v>0</v>
      </c>
      <c r="C26" s="21" t="s">
        <v>696</v>
      </c>
      <c r="D26" s="23">
        <v>13</v>
      </c>
      <c r="E26" s="23">
        <v>6</v>
      </c>
      <c r="F26" s="23">
        <v>8</v>
      </c>
      <c r="G26" s="23">
        <v>19</v>
      </c>
      <c r="H26" s="23">
        <v>10</v>
      </c>
      <c r="I26" s="23">
        <v>9</v>
      </c>
      <c r="J26" s="23">
        <v>9</v>
      </c>
      <c r="K26" s="23">
        <v>11</v>
      </c>
      <c r="L26" s="23">
        <v>15</v>
      </c>
      <c r="M26" s="23">
        <v>14</v>
      </c>
      <c r="N26" s="23">
        <f t="shared" si="1"/>
        <v>11.4</v>
      </c>
      <c r="O26" s="23" t="b">
        <v>0</v>
      </c>
      <c r="P26" s="21" t="s">
        <v>14</v>
      </c>
      <c r="Q26" s="21" t="s">
        <v>15</v>
      </c>
    </row>
    <row r="27" spans="1:17" ht="16" x14ac:dyDescent="0.2">
      <c r="A27" s="21" t="s">
        <v>43</v>
      </c>
      <c r="B27" s="22">
        <v>0</v>
      </c>
      <c r="C27" s="21" t="s">
        <v>696</v>
      </c>
      <c r="D27" s="23">
        <v>3</v>
      </c>
      <c r="E27" s="23">
        <v>2</v>
      </c>
      <c r="F27" s="23">
        <v>5</v>
      </c>
      <c r="G27" s="23">
        <v>2</v>
      </c>
      <c r="H27" s="23">
        <v>4</v>
      </c>
      <c r="I27" s="23">
        <v>3</v>
      </c>
      <c r="J27" s="23">
        <v>2</v>
      </c>
      <c r="K27" s="23">
        <v>5</v>
      </c>
      <c r="L27" s="23">
        <v>1</v>
      </c>
      <c r="M27" s="23">
        <v>2</v>
      </c>
      <c r="N27" s="23">
        <f t="shared" si="1"/>
        <v>2.9</v>
      </c>
      <c r="O27" s="23" t="b">
        <v>0</v>
      </c>
      <c r="P27" s="21" t="s">
        <v>457</v>
      </c>
      <c r="Q27" s="21" t="s">
        <v>15</v>
      </c>
    </row>
    <row r="28" spans="1:17" ht="16" x14ac:dyDescent="0.2">
      <c r="A28" s="21" t="s">
        <v>44</v>
      </c>
      <c r="B28" s="22">
        <v>0</v>
      </c>
      <c r="C28" s="21" t="s">
        <v>696</v>
      </c>
      <c r="D28" s="23">
        <v>2</v>
      </c>
      <c r="E28" s="23">
        <v>3</v>
      </c>
      <c r="F28" s="23">
        <v>4</v>
      </c>
      <c r="G28" s="23">
        <v>4</v>
      </c>
      <c r="H28" s="23">
        <v>0</v>
      </c>
      <c r="I28" s="23">
        <v>0</v>
      </c>
      <c r="J28" s="23">
        <v>3</v>
      </c>
      <c r="K28" s="23">
        <v>6</v>
      </c>
      <c r="L28" s="23">
        <v>1</v>
      </c>
      <c r="M28" s="23">
        <v>7</v>
      </c>
      <c r="N28" s="23">
        <f t="shared" si="1"/>
        <v>3</v>
      </c>
      <c r="O28" s="23" t="b">
        <v>0</v>
      </c>
      <c r="P28" s="21" t="s">
        <v>19</v>
      </c>
      <c r="Q28" s="21" t="s">
        <v>15</v>
      </c>
    </row>
    <row r="29" spans="1:17" ht="16" x14ac:dyDescent="0.2">
      <c r="A29" s="21" t="s">
        <v>45</v>
      </c>
      <c r="B29" s="22">
        <v>0</v>
      </c>
      <c r="C29" s="21" t="s">
        <v>696</v>
      </c>
      <c r="D29" s="23">
        <v>3</v>
      </c>
      <c r="E29" s="23">
        <v>3</v>
      </c>
      <c r="F29" s="23">
        <v>3</v>
      </c>
      <c r="G29" s="23">
        <v>3</v>
      </c>
      <c r="H29" s="23">
        <v>8</v>
      </c>
      <c r="I29" s="23">
        <v>4</v>
      </c>
      <c r="J29" s="23">
        <v>1</v>
      </c>
      <c r="K29" s="23">
        <v>6</v>
      </c>
      <c r="L29" s="23">
        <v>1</v>
      </c>
      <c r="M29" s="23">
        <v>3</v>
      </c>
      <c r="N29" s="23">
        <f t="shared" si="1"/>
        <v>3.5</v>
      </c>
      <c r="O29" s="23" t="b">
        <v>0</v>
      </c>
      <c r="P29" s="21" t="s">
        <v>19</v>
      </c>
      <c r="Q29" s="21" t="s">
        <v>15</v>
      </c>
    </row>
    <row r="30" spans="1:17" ht="16" x14ac:dyDescent="0.2">
      <c r="A30" s="21" t="s">
        <v>46</v>
      </c>
      <c r="B30" s="22">
        <v>0</v>
      </c>
      <c r="C30" s="21" t="s">
        <v>696</v>
      </c>
      <c r="D30" s="23">
        <v>6</v>
      </c>
      <c r="E30" s="23">
        <v>2</v>
      </c>
      <c r="F30" s="23">
        <v>3</v>
      </c>
      <c r="G30" s="23">
        <v>5</v>
      </c>
      <c r="H30" s="23">
        <v>3</v>
      </c>
      <c r="I30" s="23">
        <v>4</v>
      </c>
      <c r="J30" s="23">
        <v>2</v>
      </c>
      <c r="K30" s="23">
        <v>4</v>
      </c>
      <c r="L30" s="23">
        <v>4</v>
      </c>
      <c r="M30" s="23">
        <v>4</v>
      </c>
      <c r="N30" s="23">
        <f t="shared" si="1"/>
        <v>3.7</v>
      </c>
      <c r="O30" s="23" t="b">
        <v>0</v>
      </c>
      <c r="P30" s="21" t="s">
        <v>19</v>
      </c>
      <c r="Q30" s="21" t="s">
        <v>15</v>
      </c>
    </row>
    <row r="31" spans="1:17" ht="16" x14ac:dyDescent="0.2">
      <c r="A31" s="21" t="s">
        <v>47</v>
      </c>
      <c r="B31" s="22">
        <v>0</v>
      </c>
      <c r="C31" s="21" t="s">
        <v>696</v>
      </c>
      <c r="D31" s="23">
        <v>8</v>
      </c>
      <c r="E31" s="23">
        <v>10</v>
      </c>
      <c r="F31" s="23">
        <v>9</v>
      </c>
      <c r="G31" s="23">
        <v>8</v>
      </c>
      <c r="H31" s="23">
        <v>11</v>
      </c>
      <c r="I31" s="23">
        <v>13</v>
      </c>
      <c r="J31" s="23">
        <v>8</v>
      </c>
      <c r="K31" s="23">
        <v>8</v>
      </c>
      <c r="L31" s="23">
        <v>11</v>
      </c>
      <c r="M31" s="23">
        <v>11</v>
      </c>
      <c r="N31" s="23">
        <f t="shared" si="1"/>
        <v>9.6999999999999993</v>
      </c>
      <c r="O31" s="23" t="b">
        <v>0</v>
      </c>
      <c r="P31" s="21" t="s">
        <v>19</v>
      </c>
      <c r="Q31" s="21" t="s">
        <v>15</v>
      </c>
    </row>
    <row r="32" spans="1:17" ht="16" x14ac:dyDescent="0.2">
      <c r="A32" s="21" t="s">
        <v>48</v>
      </c>
      <c r="B32" s="22">
        <v>0</v>
      </c>
      <c r="C32" s="21" t="s">
        <v>696</v>
      </c>
      <c r="D32" s="23">
        <v>9</v>
      </c>
      <c r="E32" s="23">
        <v>8</v>
      </c>
      <c r="F32" s="23">
        <v>7</v>
      </c>
      <c r="G32" s="23">
        <v>10</v>
      </c>
      <c r="H32" s="23">
        <v>4</v>
      </c>
      <c r="I32" s="23">
        <v>4</v>
      </c>
      <c r="J32" s="23">
        <v>5</v>
      </c>
      <c r="K32" s="23">
        <v>6</v>
      </c>
      <c r="L32" s="23">
        <v>8</v>
      </c>
      <c r="M32" s="23">
        <v>9</v>
      </c>
      <c r="N32" s="23">
        <f t="shared" si="1"/>
        <v>7</v>
      </c>
      <c r="O32" s="23" t="b">
        <v>0</v>
      </c>
      <c r="P32" s="21" t="s">
        <v>14</v>
      </c>
      <c r="Q32" s="21" t="s">
        <v>15</v>
      </c>
    </row>
    <row r="33" spans="1:17" ht="16" x14ac:dyDescent="0.2">
      <c r="A33" s="21" t="s">
        <v>49</v>
      </c>
      <c r="B33" s="22">
        <v>0</v>
      </c>
      <c r="C33" s="21" t="s">
        <v>696</v>
      </c>
      <c r="D33" s="23">
        <v>9</v>
      </c>
      <c r="E33" s="23">
        <v>7</v>
      </c>
      <c r="F33" s="23">
        <v>5</v>
      </c>
      <c r="G33" s="23">
        <v>5</v>
      </c>
      <c r="H33" s="23">
        <v>5</v>
      </c>
      <c r="I33" s="23">
        <v>4</v>
      </c>
      <c r="J33" s="23">
        <v>3</v>
      </c>
      <c r="K33" s="23">
        <v>14</v>
      </c>
      <c r="L33" s="23">
        <v>10</v>
      </c>
      <c r="M33" s="23">
        <v>7</v>
      </c>
      <c r="N33" s="23">
        <f t="shared" si="1"/>
        <v>6.9</v>
      </c>
      <c r="O33" s="23" t="b">
        <v>0</v>
      </c>
      <c r="P33" s="21" t="s">
        <v>457</v>
      </c>
      <c r="Q33" s="21" t="s">
        <v>15</v>
      </c>
    </row>
    <row r="34" spans="1:17" ht="16" x14ac:dyDescent="0.2">
      <c r="A34" s="21" t="s">
        <v>50</v>
      </c>
      <c r="B34" s="22">
        <v>0</v>
      </c>
      <c r="C34" s="21" t="s">
        <v>696</v>
      </c>
      <c r="D34" s="23">
        <v>3</v>
      </c>
      <c r="E34" s="23">
        <v>3</v>
      </c>
      <c r="F34" s="23">
        <v>3</v>
      </c>
      <c r="G34" s="23">
        <v>4</v>
      </c>
      <c r="H34" s="23">
        <v>6</v>
      </c>
      <c r="I34" s="23">
        <v>3</v>
      </c>
      <c r="J34" s="23">
        <v>4</v>
      </c>
      <c r="K34" s="23">
        <v>2</v>
      </c>
      <c r="L34" s="23">
        <v>2</v>
      </c>
      <c r="M34" s="23">
        <v>5</v>
      </c>
      <c r="N34" s="23">
        <f t="shared" si="1"/>
        <v>3.5</v>
      </c>
      <c r="O34" s="23" t="b">
        <v>0</v>
      </c>
      <c r="P34" s="21" t="s">
        <v>19</v>
      </c>
      <c r="Q34" s="21" t="s">
        <v>15</v>
      </c>
    </row>
    <row r="35" spans="1:17" ht="16" x14ac:dyDescent="0.2">
      <c r="A35" s="21" t="s">
        <v>51</v>
      </c>
      <c r="B35" s="22">
        <v>0</v>
      </c>
      <c r="C35" s="21" t="s">
        <v>696</v>
      </c>
      <c r="D35" s="23">
        <v>5</v>
      </c>
      <c r="E35" s="23">
        <v>7</v>
      </c>
      <c r="F35" s="23">
        <v>3</v>
      </c>
      <c r="G35" s="23">
        <v>5</v>
      </c>
      <c r="H35" s="23">
        <v>8</v>
      </c>
      <c r="I35" s="23">
        <v>4</v>
      </c>
      <c r="J35" s="23">
        <v>3</v>
      </c>
      <c r="K35" s="23">
        <v>6</v>
      </c>
      <c r="L35" s="23">
        <v>2</v>
      </c>
      <c r="M35" s="23">
        <v>5</v>
      </c>
      <c r="N35" s="23">
        <f t="shared" si="1"/>
        <v>4.8</v>
      </c>
      <c r="O35" s="23" t="b">
        <v>0</v>
      </c>
      <c r="P35" s="21" t="s">
        <v>19</v>
      </c>
      <c r="Q35" s="21" t="s">
        <v>15</v>
      </c>
    </row>
    <row r="36" spans="1:17" ht="16" x14ac:dyDescent="0.2">
      <c r="A36" s="21" t="s">
        <v>52</v>
      </c>
      <c r="B36" s="22">
        <v>0</v>
      </c>
      <c r="C36" s="21" t="s">
        <v>696</v>
      </c>
      <c r="D36" s="23">
        <v>6</v>
      </c>
      <c r="E36" s="23">
        <v>7</v>
      </c>
      <c r="F36" s="23">
        <v>8</v>
      </c>
      <c r="G36" s="23">
        <v>3</v>
      </c>
      <c r="H36" s="23">
        <v>10</v>
      </c>
      <c r="I36" s="23">
        <v>10</v>
      </c>
      <c r="J36" s="23">
        <v>6</v>
      </c>
      <c r="K36" s="23">
        <v>1</v>
      </c>
      <c r="L36" s="23">
        <v>10</v>
      </c>
      <c r="M36" s="23">
        <v>6</v>
      </c>
      <c r="N36" s="23">
        <f t="shared" si="1"/>
        <v>6.7</v>
      </c>
      <c r="O36" s="23" t="b">
        <v>0</v>
      </c>
      <c r="P36" s="21" t="s">
        <v>19</v>
      </c>
      <c r="Q36" s="21" t="s">
        <v>15</v>
      </c>
    </row>
    <row r="37" spans="1:17" ht="16" x14ac:dyDescent="0.2">
      <c r="A37" s="21" t="s">
        <v>53</v>
      </c>
      <c r="B37" s="22">
        <v>0</v>
      </c>
      <c r="C37" s="21" t="s">
        <v>696</v>
      </c>
      <c r="D37" s="23">
        <v>8</v>
      </c>
      <c r="E37" s="23">
        <v>12</v>
      </c>
      <c r="F37" s="23">
        <v>15</v>
      </c>
      <c r="G37" s="23">
        <v>8</v>
      </c>
      <c r="H37" s="23">
        <v>9</v>
      </c>
      <c r="I37" s="23">
        <v>13</v>
      </c>
      <c r="J37" s="23">
        <v>9</v>
      </c>
      <c r="K37" s="23">
        <v>8</v>
      </c>
      <c r="L37" s="23">
        <v>8</v>
      </c>
      <c r="M37" s="23">
        <v>7</v>
      </c>
      <c r="N37" s="23">
        <f t="shared" si="1"/>
        <v>9.6999999999999993</v>
      </c>
      <c r="O37" s="23" t="b">
        <v>0</v>
      </c>
      <c r="P37" s="21" t="s">
        <v>19</v>
      </c>
      <c r="Q37" s="21" t="s">
        <v>15</v>
      </c>
    </row>
    <row r="38" spans="1:17" ht="16" x14ac:dyDescent="0.2">
      <c r="A38" s="21" t="s">
        <v>54</v>
      </c>
      <c r="B38" s="22">
        <v>0</v>
      </c>
      <c r="C38" s="21" t="s">
        <v>696</v>
      </c>
      <c r="D38" s="23">
        <v>4</v>
      </c>
      <c r="E38" s="23">
        <v>6</v>
      </c>
      <c r="F38" s="23">
        <v>3</v>
      </c>
      <c r="G38" s="23">
        <v>7</v>
      </c>
      <c r="H38" s="23">
        <v>7</v>
      </c>
      <c r="I38" s="23">
        <v>6</v>
      </c>
      <c r="J38" s="23">
        <v>5</v>
      </c>
      <c r="K38" s="23">
        <v>7</v>
      </c>
      <c r="L38" s="23">
        <v>3</v>
      </c>
      <c r="M38" s="23">
        <v>0</v>
      </c>
      <c r="N38" s="23">
        <f t="shared" si="1"/>
        <v>4.8</v>
      </c>
      <c r="O38" s="23" t="b">
        <v>0</v>
      </c>
      <c r="P38" s="21" t="s">
        <v>14</v>
      </c>
      <c r="Q38" s="21" t="s">
        <v>15</v>
      </c>
    </row>
    <row r="39" spans="1:17" ht="16" x14ac:dyDescent="0.2">
      <c r="A39" s="21" t="s">
        <v>55</v>
      </c>
      <c r="B39" s="22">
        <v>0</v>
      </c>
      <c r="C39" s="21" t="s">
        <v>696</v>
      </c>
      <c r="D39" s="23">
        <v>5</v>
      </c>
      <c r="E39" s="23">
        <v>9</v>
      </c>
      <c r="F39" s="23">
        <v>4</v>
      </c>
      <c r="G39" s="23">
        <v>11</v>
      </c>
      <c r="H39" s="23">
        <v>1</v>
      </c>
      <c r="I39" s="23">
        <v>7</v>
      </c>
      <c r="J39" s="23">
        <v>1</v>
      </c>
      <c r="K39" s="23">
        <v>1</v>
      </c>
      <c r="L39" s="23">
        <v>2</v>
      </c>
      <c r="M39" s="23">
        <v>6</v>
      </c>
      <c r="N39" s="23">
        <f t="shared" si="1"/>
        <v>4.7</v>
      </c>
      <c r="O39" s="23" t="b">
        <v>0</v>
      </c>
      <c r="P39" s="21" t="s">
        <v>457</v>
      </c>
      <c r="Q39" s="21" t="s">
        <v>15</v>
      </c>
    </row>
    <row r="40" spans="1:17" ht="16" x14ac:dyDescent="0.2">
      <c r="A40" s="21" t="s">
        <v>56</v>
      </c>
      <c r="B40" s="22">
        <v>0</v>
      </c>
      <c r="C40" s="21" t="s">
        <v>696</v>
      </c>
      <c r="D40" s="23">
        <v>5</v>
      </c>
      <c r="E40" s="23">
        <v>8</v>
      </c>
      <c r="F40" s="23">
        <v>4</v>
      </c>
      <c r="G40" s="23">
        <v>4</v>
      </c>
      <c r="H40" s="23">
        <v>3</v>
      </c>
      <c r="I40" s="23">
        <v>3</v>
      </c>
      <c r="J40" s="23">
        <v>4</v>
      </c>
      <c r="K40" s="23">
        <v>1</v>
      </c>
      <c r="L40" s="23">
        <v>6</v>
      </c>
      <c r="M40" s="23">
        <v>5</v>
      </c>
      <c r="N40" s="23">
        <f t="shared" si="1"/>
        <v>4.3</v>
      </c>
      <c r="O40" s="23" t="b">
        <v>0</v>
      </c>
      <c r="P40" s="21" t="s">
        <v>19</v>
      </c>
      <c r="Q40" s="21" t="s">
        <v>15</v>
      </c>
    </row>
    <row r="41" spans="1:17" ht="16" x14ac:dyDescent="0.2">
      <c r="A41" s="21" t="s">
        <v>57</v>
      </c>
      <c r="B41" s="22">
        <v>0</v>
      </c>
      <c r="C41" s="21" t="s">
        <v>696</v>
      </c>
      <c r="D41" s="23">
        <v>6</v>
      </c>
      <c r="E41" s="82"/>
      <c r="F41" s="23">
        <v>9</v>
      </c>
      <c r="G41" s="23">
        <v>8</v>
      </c>
      <c r="H41" s="23">
        <v>5</v>
      </c>
      <c r="I41" s="23">
        <v>3</v>
      </c>
      <c r="J41" s="23">
        <v>4</v>
      </c>
      <c r="K41" s="23">
        <v>5</v>
      </c>
      <c r="L41" s="23">
        <v>4</v>
      </c>
      <c r="M41" s="23">
        <v>4</v>
      </c>
      <c r="N41" s="23">
        <f t="shared" si="1"/>
        <v>5.333333333333333</v>
      </c>
      <c r="O41" s="23" t="b">
        <v>0</v>
      </c>
      <c r="P41" s="21" t="s">
        <v>19</v>
      </c>
      <c r="Q41" s="21" t="s">
        <v>693</v>
      </c>
    </row>
    <row r="42" spans="1:17" ht="16" x14ac:dyDescent="0.2">
      <c r="A42" s="21" t="s">
        <v>58</v>
      </c>
      <c r="B42" s="22">
        <v>0</v>
      </c>
      <c r="C42" s="21" t="s">
        <v>696</v>
      </c>
      <c r="D42" s="23">
        <v>2</v>
      </c>
      <c r="E42" s="79">
        <v>5</v>
      </c>
      <c r="F42" s="23">
        <v>4</v>
      </c>
      <c r="G42" s="23">
        <v>5</v>
      </c>
      <c r="H42" s="23">
        <v>3</v>
      </c>
      <c r="I42" s="23">
        <v>6</v>
      </c>
      <c r="J42" s="23">
        <v>2</v>
      </c>
      <c r="K42" s="23">
        <v>4</v>
      </c>
      <c r="L42" s="23">
        <v>2</v>
      </c>
      <c r="M42" s="23">
        <v>5</v>
      </c>
      <c r="N42" s="23">
        <f t="shared" si="1"/>
        <v>3.8</v>
      </c>
      <c r="O42" s="23" t="b">
        <v>0</v>
      </c>
      <c r="P42" s="21" t="s">
        <v>19</v>
      </c>
      <c r="Q42" s="21" t="s">
        <v>15</v>
      </c>
    </row>
    <row r="43" spans="1:17" ht="16" x14ac:dyDescent="0.2">
      <c r="A43" s="21" t="s">
        <v>59</v>
      </c>
      <c r="B43" s="22">
        <v>0</v>
      </c>
      <c r="C43" s="21" t="s">
        <v>696</v>
      </c>
      <c r="D43" s="23">
        <v>5</v>
      </c>
      <c r="E43" s="23">
        <v>6</v>
      </c>
      <c r="F43" s="23">
        <v>4</v>
      </c>
      <c r="G43" s="23">
        <v>1</v>
      </c>
      <c r="H43" s="23">
        <v>6</v>
      </c>
      <c r="I43" s="23">
        <v>7</v>
      </c>
      <c r="J43" s="23">
        <v>9</v>
      </c>
      <c r="K43" s="23">
        <v>4</v>
      </c>
      <c r="L43" s="23">
        <v>4</v>
      </c>
      <c r="M43" s="23">
        <v>3</v>
      </c>
      <c r="N43" s="23">
        <f t="shared" si="1"/>
        <v>4.9000000000000004</v>
      </c>
      <c r="O43" s="23" t="b">
        <v>0</v>
      </c>
      <c r="P43" s="21" t="s">
        <v>19</v>
      </c>
      <c r="Q43" s="21" t="s">
        <v>15</v>
      </c>
    </row>
    <row r="44" spans="1:17" ht="16" x14ac:dyDescent="0.2">
      <c r="A44" s="21" t="s">
        <v>60</v>
      </c>
      <c r="B44" s="22">
        <v>0</v>
      </c>
      <c r="C44" s="21" t="s">
        <v>696</v>
      </c>
      <c r="D44" s="23">
        <v>8</v>
      </c>
      <c r="E44" s="23">
        <v>4</v>
      </c>
      <c r="F44" s="23">
        <v>8</v>
      </c>
      <c r="G44" s="23">
        <v>2</v>
      </c>
      <c r="H44" s="23">
        <v>8</v>
      </c>
      <c r="I44" s="23">
        <v>3</v>
      </c>
      <c r="J44" s="23">
        <v>11</v>
      </c>
      <c r="K44" s="23">
        <v>5</v>
      </c>
      <c r="L44" s="23">
        <v>6</v>
      </c>
      <c r="M44" s="23">
        <v>4</v>
      </c>
      <c r="N44" s="23">
        <f t="shared" si="1"/>
        <v>5.9</v>
      </c>
      <c r="O44" s="23" t="b">
        <v>0</v>
      </c>
      <c r="P44" s="21" t="s">
        <v>14</v>
      </c>
      <c r="Q44" s="21" t="s">
        <v>15</v>
      </c>
    </row>
    <row r="45" spans="1:17" ht="16" x14ac:dyDescent="0.2">
      <c r="A45" s="21" t="s">
        <v>61</v>
      </c>
      <c r="B45" s="22">
        <v>0</v>
      </c>
      <c r="C45" s="21" t="s">
        <v>696</v>
      </c>
      <c r="D45" s="23">
        <v>0</v>
      </c>
      <c r="E45" s="23">
        <v>0</v>
      </c>
      <c r="F45" s="23">
        <v>2</v>
      </c>
      <c r="G45" s="23">
        <v>0</v>
      </c>
      <c r="H45" s="23">
        <v>1</v>
      </c>
      <c r="I45" s="23">
        <v>0</v>
      </c>
      <c r="J45" s="23">
        <v>0</v>
      </c>
      <c r="K45" s="23">
        <v>1</v>
      </c>
      <c r="L45" s="23">
        <v>2</v>
      </c>
      <c r="M45" s="23">
        <v>2</v>
      </c>
      <c r="N45" s="23">
        <f t="shared" si="1"/>
        <v>0.8</v>
      </c>
      <c r="O45" s="23" t="b">
        <v>0</v>
      </c>
      <c r="P45" s="21" t="s">
        <v>457</v>
      </c>
      <c r="Q45" s="21" t="s">
        <v>15</v>
      </c>
    </row>
    <row r="46" spans="1:17" ht="16" x14ac:dyDescent="0.2">
      <c r="A46" s="21" t="s">
        <v>62</v>
      </c>
      <c r="B46" s="22">
        <v>0</v>
      </c>
      <c r="C46" s="21" t="s">
        <v>696</v>
      </c>
      <c r="D46" s="23">
        <v>0</v>
      </c>
      <c r="E46" s="23">
        <v>0</v>
      </c>
      <c r="F46" s="23">
        <v>0</v>
      </c>
      <c r="G46" s="23">
        <v>5</v>
      </c>
      <c r="H46" s="23">
        <v>0</v>
      </c>
      <c r="I46" s="23">
        <v>0</v>
      </c>
      <c r="J46" s="23">
        <v>0</v>
      </c>
      <c r="K46" s="23">
        <v>3</v>
      </c>
      <c r="L46" s="23">
        <v>2</v>
      </c>
      <c r="M46" s="23">
        <v>1</v>
      </c>
      <c r="N46" s="23">
        <f t="shared" ref="N46:N75" si="2">AVERAGE(D46:M46)</f>
        <v>1.1000000000000001</v>
      </c>
      <c r="O46" s="23" t="b">
        <v>0</v>
      </c>
      <c r="P46" s="21" t="s">
        <v>19</v>
      </c>
      <c r="Q46" s="21" t="s">
        <v>15</v>
      </c>
    </row>
    <row r="47" spans="1:17" ht="16" x14ac:dyDescent="0.2">
      <c r="A47" s="21" t="s">
        <v>63</v>
      </c>
      <c r="B47" s="22">
        <v>0</v>
      </c>
      <c r="C47" s="21" t="s">
        <v>696</v>
      </c>
      <c r="D47" s="23">
        <v>0</v>
      </c>
      <c r="E47" s="23">
        <v>0</v>
      </c>
      <c r="F47" s="23">
        <v>1</v>
      </c>
      <c r="G47" s="23">
        <v>0</v>
      </c>
      <c r="H47" s="23">
        <v>1</v>
      </c>
      <c r="I47" s="23">
        <v>1</v>
      </c>
      <c r="J47" s="23">
        <v>0</v>
      </c>
      <c r="K47" s="23">
        <v>0</v>
      </c>
      <c r="L47" s="23">
        <v>0</v>
      </c>
      <c r="M47" s="23">
        <v>0</v>
      </c>
      <c r="N47" s="23">
        <f t="shared" si="2"/>
        <v>0.3</v>
      </c>
      <c r="O47" s="23" t="b">
        <v>0</v>
      </c>
      <c r="P47" s="21" t="s">
        <v>19</v>
      </c>
      <c r="Q47" s="21" t="s">
        <v>15</v>
      </c>
    </row>
    <row r="48" spans="1:17" ht="16" x14ac:dyDescent="0.2">
      <c r="A48" s="21" t="s">
        <v>64</v>
      </c>
      <c r="B48" s="22">
        <v>0</v>
      </c>
      <c r="C48" s="21" t="s">
        <v>696</v>
      </c>
      <c r="D48" s="23">
        <v>5</v>
      </c>
      <c r="E48" s="23">
        <v>3</v>
      </c>
      <c r="F48" s="23">
        <v>5</v>
      </c>
      <c r="G48" s="23">
        <v>4</v>
      </c>
      <c r="H48" s="23">
        <v>5</v>
      </c>
      <c r="I48" s="23">
        <v>4</v>
      </c>
      <c r="J48" s="23">
        <v>6</v>
      </c>
      <c r="K48" s="23">
        <v>4</v>
      </c>
      <c r="L48" s="23">
        <v>2</v>
      </c>
      <c r="M48" s="23">
        <v>4</v>
      </c>
      <c r="N48" s="23">
        <f t="shared" si="2"/>
        <v>4.2</v>
      </c>
      <c r="O48" s="23" t="b">
        <v>0</v>
      </c>
      <c r="P48" s="21" t="s">
        <v>19</v>
      </c>
      <c r="Q48" s="21" t="s">
        <v>15</v>
      </c>
    </row>
    <row r="49" spans="1:17" ht="16" x14ac:dyDescent="0.2">
      <c r="A49" s="21" t="s">
        <v>65</v>
      </c>
      <c r="B49" s="22">
        <v>0</v>
      </c>
      <c r="C49" s="21" t="s">
        <v>696</v>
      </c>
      <c r="D49" s="23">
        <v>4</v>
      </c>
      <c r="E49" s="23">
        <v>4</v>
      </c>
      <c r="F49" s="23">
        <v>5</v>
      </c>
      <c r="G49" s="23">
        <v>7</v>
      </c>
      <c r="H49" s="23">
        <v>5</v>
      </c>
      <c r="I49" s="23">
        <v>4</v>
      </c>
      <c r="J49" s="23">
        <v>4</v>
      </c>
      <c r="K49" s="23">
        <v>2</v>
      </c>
      <c r="L49" s="23">
        <v>5</v>
      </c>
      <c r="M49" s="23">
        <v>4</v>
      </c>
      <c r="N49" s="23">
        <f t="shared" si="2"/>
        <v>4.4000000000000004</v>
      </c>
      <c r="O49" s="23" t="b">
        <v>0</v>
      </c>
      <c r="P49" s="21" t="s">
        <v>19</v>
      </c>
      <c r="Q49" s="21" t="s">
        <v>15</v>
      </c>
    </row>
    <row r="50" spans="1:17" ht="16" x14ac:dyDescent="0.2">
      <c r="A50" s="21" t="s">
        <v>66</v>
      </c>
      <c r="B50" s="22">
        <v>0</v>
      </c>
      <c r="C50" s="21" t="s">
        <v>696</v>
      </c>
      <c r="D50" s="23">
        <v>8</v>
      </c>
      <c r="E50" s="23">
        <v>13</v>
      </c>
      <c r="F50" s="23">
        <v>10</v>
      </c>
      <c r="G50" s="23">
        <v>13</v>
      </c>
      <c r="H50" s="23">
        <v>12</v>
      </c>
      <c r="I50" s="23">
        <v>9</v>
      </c>
      <c r="J50" s="23">
        <v>3</v>
      </c>
      <c r="K50" s="23">
        <v>3</v>
      </c>
      <c r="L50" s="23">
        <v>13</v>
      </c>
      <c r="M50" s="23">
        <v>11</v>
      </c>
      <c r="N50" s="23">
        <f t="shared" si="2"/>
        <v>9.5</v>
      </c>
      <c r="O50" s="23" t="b">
        <v>0</v>
      </c>
      <c r="P50" s="21" t="s">
        <v>14</v>
      </c>
      <c r="Q50" s="21" t="s">
        <v>15</v>
      </c>
    </row>
    <row r="51" spans="1:17" ht="16" x14ac:dyDescent="0.2">
      <c r="A51" s="21" t="s">
        <v>67</v>
      </c>
      <c r="B51" s="22">
        <v>0</v>
      </c>
      <c r="C51" s="21" t="s">
        <v>696</v>
      </c>
      <c r="D51" s="23">
        <v>3</v>
      </c>
      <c r="E51" s="23">
        <v>4</v>
      </c>
      <c r="F51" s="23">
        <v>4</v>
      </c>
      <c r="G51" s="23">
        <v>4</v>
      </c>
      <c r="H51" s="23">
        <v>3</v>
      </c>
      <c r="I51" s="23">
        <v>1</v>
      </c>
      <c r="J51" s="23">
        <v>1</v>
      </c>
      <c r="K51" s="23">
        <v>2</v>
      </c>
      <c r="L51" s="23">
        <v>1</v>
      </c>
      <c r="M51" s="23">
        <v>0</v>
      </c>
      <c r="N51" s="23">
        <f t="shared" si="2"/>
        <v>2.2999999999999998</v>
      </c>
      <c r="O51" s="23" t="b">
        <v>0</v>
      </c>
      <c r="P51" s="21" t="s">
        <v>457</v>
      </c>
      <c r="Q51" s="21" t="s">
        <v>15</v>
      </c>
    </row>
    <row r="52" spans="1:17" ht="16" x14ac:dyDescent="0.2">
      <c r="A52" s="21" t="s">
        <v>68</v>
      </c>
      <c r="B52" s="22">
        <v>0</v>
      </c>
      <c r="C52" s="21" t="s">
        <v>696</v>
      </c>
      <c r="D52" s="23">
        <v>2</v>
      </c>
      <c r="E52" s="23">
        <v>3</v>
      </c>
      <c r="F52" s="23">
        <v>2</v>
      </c>
      <c r="G52" s="23">
        <v>1</v>
      </c>
      <c r="H52" s="23">
        <v>4</v>
      </c>
      <c r="I52" s="23">
        <v>0</v>
      </c>
      <c r="J52" s="23">
        <v>2</v>
      </c>
      <c r="K52" s="23">
        <v>0</v>
      </c>
      <c r="L52" s="23">
        <v>4</v>
      </c>
      <c r="M52" s="23">
        <v>3</v>
      </c>
      <c r="N52" s="23">
        <f t="shared" si="2"/>
        <v>2.1</v>
      </c>
      <c r="O52" s="23" t="b">
        <v>0</v>
      </c>
      <c r="P52" s="21" t="s">
        <v>19</v>
      </c>
      <c r="Q52" s="21" t="s">
        <v>15</v>
      </c>
    </row>
    <row r="53" spans="1:17" ht="16" x14ac:dyDescent="0.2">
      <c r="A53" s="21" t="s">
        <v>69</v>
      </c>
      <c r="B53" s="22">
        <v>0</v>
      </c>
      <c r="C53" s="21" t="s">
        <v>696</v>
      </c>
      <c r="D53" s="23">
        <v>4</v>
      </c>
      <c r="E53" s="23">
        <v>5</v>
      </c>
      <c r="F53" s="23">
        <v>5</v>
      </c>
      <c r="G53" s="23">
        <v>4</v>
      </c>
      <c r="H53" s="23">
        <v>3</v>
      </c>
      <c r="I53" s="23">
        <v>3</v>
      </c>
      <c r="J53" s="23">
        <v>1</v>
      </c>
      <c r="K53" s="23">
        <v>4</v>
      </c>
      <c r="L53" s="23">
        <v>3</v>
      </c>
      <c r="M53" s="23">
        <v>2</v>
      </c>
      <c r="N53" s="23">
        <f t="shared" si="2"/>
        <v>3.4</v>
      </c>
      <c r="O53" s="23" t="b">
        <v>0</v>
      </c>
      <c r="P53" s="21" t="s">
        <v>19</v>
      </c>
      <c r="Q53" s="21" t="s">
        <v>15</v>
      </c>
    </row>
    <row r="54" spans="1:17" ht="16" x14ac:dyDescent="0.2">
      <c r="A54" s="21" t="s">
        <v>70</v>
      </c>
      <c r="B54" s="22">
        <v>0</v>
      </c>
      <c r="C54" s="21" t="s">
        <v>696</v>
      </c>
      <c r="D54" s="23">
        <v>3</v>
      </c>
      <c r="E54" s="23">
        <v>2</v>
      </c>
      <c r="F54" s="23">
        <v>2</v>
      </c>
      <c r="G54" s="23">
        <v>3</v>
      </c>
      <c r="H54" s="23">
        <v>11</v>
      </c>
      <c r="I54" s="23">
        <v>5</v>
      </c>
      <c r="J54" s="23">
        <v>5</v>
      </c>
      <c r="K54" s="23">
        <v>5</v>
      </c>
      <c r="L54" s="23">
        <v>5</v>
      </c>
      <c r="M54" s="23">
        <v>6</v>
      </c>
      <c r="N54" s="23">
        <f t="shared" si="2"/>
        <v>4.7</v>
      </c>
      <c r="O54" s="23" t="b">
        <v>0</v>
      </c>
      <c r="P54" s="21" t="s">
        <v>19</v>
      </c>
      <c r="Q54" s="21" t="s">
        <v>15</v>
      </c>
    </row>
    <row r="55" spans="1:17" ht="16" x14ac:dyDescent="0.2">
      <c r="A55" s="21" t="s">
        <v>71</v>
      </c>
      <c r="B55" s="22">
        <v>0</v>
      </c>
      <c r="C55" s="21" t="s">
        <v>696</v>
      </c>
      <c r="D55" s="23">
        <v>4</v>
      </c>
      <c r="E55" s="23">
        <v>4</v>
      </c>
      <c r="F55" s="23">
        <v>2</v>
      </c>
      <c r="G55" s="23">
        <v>3</v>
      </c>
      <c r="H55" s="23">
        <v>1</v>
      </c>
      <c r="I55" s="23">
        <v>3</v>
      </c>
      <c r="J55" s="23">
        <v>3</v>
      </c>
      <c r="K55" s="23">
        <v>2</v>
      </c>
      <c r="L55" s="23">
        <v>4</v>
      </c>
      <c r="M55" s="23">
        <v>3</v>
      </c>
      <c r="N55" s="23">
        <f t="shared" si="2"/>
        <v>2.9</v>
      </c>
      <c r="O55" s="23" t="b">
        <v>0</v>
      </c>
      <c r="P55" s="21" t="s">
        <v>19</v>
      </c>
      <c r="Q55" s="21" t="s">
        <v>15</v>
      </c>
    </row>
    <row r="56" spans="1:17" ht="16" x14ac:dyDescent="0.2">
      <c r="A56" s="21" t="s">
        <v>72</v>
      </c>
      <c r="B56" s="22">
        <v>0</v>
      </c>
      <c r="C56" s="21" t="s">
        <v>696</v>
      </c>
      <c r="D56" s="23">
        <v>1</v>
      </c>
      <c r="E56" s="23">
        <v>5</v>
      </c>
      <c r="F56" s="23">
        <v>5</v>
      </c>
      <c r="G56" s="23">
        <v>4</v>
      </c>
      <c r="H56" s="23">
        <v>3</v>
      </c>
      <c r="I56" s="23">
        <v>6</v>
      </c>
      <c r="J56" s="23">
        <v>6</v>
      </c>
      <c r="K56" s="23">
        <v>3</v>
      </c>
      <c r="L56" s="23">
        <v>5</v>
      </c>
      <c r="M56" s="23">
        <v>1</v>
      </c>
      <c r="N56" s="23">
        <f t="shared" si="2"/>
        <v>3.9</v>
      </c>
      <c r="O56" s="23" t="b">
        <v>0</v>
      </c>
      <c r="P56" s="21" t="s">
        <v>14</v>
      </c>
      <c r="Q56" s="21" t="s">
        <v>15</v>
      </c>
    </row>
    <row r="57" spans="1:17" ht="16" x14ac:dyDescent="0.2">
      <c r="A57" s="21" t="s">
        <v>73</v>
      </c>
      <c r="B57" s="22">
        <v>0</v>
      </c>
      <c r="C57" s="21" t="s">
        <v>696</v>
      </c>
      <c r="D57" s="23">
        <v>1</v>
      </c>
      <c r="E57" s="23">
        <v>1</v>
      </c>
      <c r="F57" s="23">
        <v>1</v>
      </c>
      <c r="G57" s="23">
        <v>0</v>
      </c>
      <c r="H57" s="23">
        <v>0</v>
      </c>
      <c r="I57" s="23">
        <v>1</v>
      </c>
      <c r="J57" s="23">
        <v>0</v>
      </c>
      <c r="K57" s="23">
        <v>5</v>
      </c>
      <c r="L57" s="23">
        <v>1</v>
      </c>
      <c r="M57" s="23">
        <v>0</v>
      </c>
      <c r="N57" s="23">
        <f t="shared" si="2"/>
        <v>1</v>
      </c>
      <c r="O57" s="23" t="b">
        <v>0</v>
      </c>
      <c r="P57" s="21" t="s">
        <v>457</v>
      </c>
      <c r="Q57" s="21" t="s">
        <v>15</v>
      </c>
    </row>
    <row r="58" spans="1:17" ht="16" x14ac:dyDescent="0.2">
      <c r="A58" s="21" t="s">
        <v>74</v>
      </c>
      <c r="B58" s="22">
        <v>0</v>
      </c>
      <c r="C58" s="21" t="s">
        <v>696</v>
      </c>
      <c r="D58" s="23">
        <v>3</v>
      </c>
      <c r="E58" s="23">
        <v>2</v>
      </c>
      <c r="F58" s="23">
        <v>2</v>
      </c>
      <c r="G58" s="23">
        <v>3</v>
      </c>
      <c r="H58" s="23">
        <v>3</v>
      </c>
      <c r="I58" s="23">
        <v>5</v>
      </c>
      <c r="J58" s="23">
        <v>1</v>
      </c>
      <c r="K58" s="23">
        <v>0</v>
      </c>
      <c r="L58" s="23">
        <v>1</v>
      </c>
      <c r="M58" s="23">
        <v>3</v>
      </c>
      <c r="N58" s="23">
        <f t="shared" si="2"/>
        <v>2.2999999999999998</v>
      </c>
      <c r="O58" s="23" t="b">
        <v>0</v>
      </c>
      <c r="P58" s="21" t="s">
        <v>19</v>
      </c>
      <c r="Q58" s="21" t="s">
        <v>15</v>
      </c>
    </row>
    <row r="59" spans="1:17" ht="16" x14ac:dyDescent="0.2">
      <c r="A59" s="21" t="s">
        <v>75</v>
      </c>
      <c r="B59" s="22">
        <v>0</v>
      </c>
      <c r="C59" s="21" t="s">
        <v>696</v>
      </c>
      <c r="D59" s="23">
        <v>2</v>
      </c>
      <c r="E59" s="23">
        <v>2</v>
      </c>
      <c r="F59" s="23">
        <v>4</v>
      </c>
      <c r="G59" s="23">
        <v>0</v>
      </c>
      <c r="H59" s="23">
        <v>4</v>
      </c>
      <c r="I59" s="23">
        <v>3</v>
      </c>
      <c r="J59" s="23">
        <v>3</v>
      </c>
      <c r="K59" s="23">
        <v>0</v>
      </c>
      <c r="L59" s="23">
        <v>2</v>
      </c>
      <c r="M59" s="23">
        <v>1</v>
      </c>
      <c r="N59" s="23">
        <f t="shared" si="2"/>
        <v>2.1</v>
      </c>
      <c r="O59" s="23" t="b">
        <v>0</v>
      </c>
      <c r="P59" s="21" t="s">
        <v>19</v>
      </c>
      <c r="Q59" s="21" t="s">
        <v>15</v>
      </c>
    </row>
    <row r="60" spans="1:17" ht="16" x14ac:dyDescent="0.2">
      <c r="A60" s="21" t="s">
        <v>76</v>
      </c>
      <c r="B60" s="22">
        <v>0</v>
      </c>
      <c r="C60" s="21" t="s">
        <v>696</v>
      </c>
      <c r="D60" s="23">
        <v>0</v>
      </c>
      <c r="E60" s="23">
        <v>2</v>
      </c>
      <c r="F60" s="23">
        <v>0</v>
      </c>
      <c r="G60" s="23">
        <v>1</v>
      </c>
      <c r="H60" s="23">
        <v>0</v>
      </c>
      <c r="I60" s="23">
        <v>1</v>
      </c>
      <c r="J60" s="23">
        <v>3</v>
      </c>
      <c r="K60" s="23">
        <v>0</v>
      </c>
      <c r="L60" s="23">
        <v>2</v>
      </c>
      <c r="M60" s="23">
        <v>0</v>
      </c>
      <c r="N60" s="23">
        <f t="shared" si="2"/>
        <v>0.9</v>
      </c>
      <c r="O60" s="23" t="b">
        <v>0</v>
      </c>
      <c r="P60" s="21" t="s">
        <v>19</v>
      </c>
      <c r="Q60" s="21" t="s">
        <v>15</v>
      </c>
    </row>
    <row r="61" spans="1:17" ht="16" x14ac:dyDescent="0.2">
      <c r="A61" s="21" t="s">
        <v>77</v>
      </c>
      <c r="B61" s="22">
        <v>0</v>
      </c>
      <c r="C61" s="21" t="s">
        <v>696</v>
      </c>
      <c r="D61" s="23">
        <v>2</v>
      </c>
      <c r="E61" s="23">
        <v>0</v>
      </c>
      <c r="F61" s="23">
        <v>2</v>
      </c>
      <c r="G61" s="23">
        <v>2</v>
      </c>
      <c r="H61" s="23">
        <v>2</v>
      </c>
      <c r="I61" s="23">
        <v>3</v>
      </c>
      <c r="J61" s="23">
        <v>2</v>
      </c>
      <c r="K61" s="23">
        <v>2</v>
      </c>
      <c r="L61" s="23">
        <v>0</v>
      </c>
      <c r="M61" s="23">
        <v>2</v>
      </c>
      <c r="N61" s="23">
        <f t="shared" si="2"/>
        <v>1.7</v>
      </c>
      <c r="O61" s="23" t="b">
        <v>0</v>
      </c>
      <c r="P61" s="21" t="s">
        <v>19</v>
      </c>
      <c r="Q61" s="21" t="s">
        <v>15</v>
      </c>
    </row>
    <row r="62" spans="1:17" ht="16" x14ac:dyDescent="0.2">
      <c r="A62" s="21" t="s">
        <v>78</v>
      </c>
      <c r="B62" s="22">
        <v>0</v>
      </c>
      <c r="C62" s="21" t="s">
        <v>696</v>
      </c>
      <c r="D62" s="23">
        <v>15</v>
      </c>
      <c r="E62" s="23">
        <v>26</v>
      </c>
      <c r="F62" s="23">
        <v>15</v>
      </c>
      <c r="G62" s="23">
        <v>16</v>
      </c>
      <c r="H62" s="23">
        <v>17</v>
      </c>
      <c r="I62" s="23">
        <v>20</v>
      </c>
      <c r="J62" s="23">
        <v>14</v>
      </c>
      <c r="K62" s="23">
        <v>17</v>
      </c>
      <c r="L62" s="23">
        <v>16</v>
      </c>
      <c r="M62" s="23">
        <v>20</v>
      </c>
      <c r="N62" s="23">
        <f t="shared" si="2"/>
        <v>17.600000000000001</v>
      </c>
      <c r="O62" s="23" t="b">
        <v>0</v>
      </c>
      <c r="P62" s="21" t="s">
        <v>14</v>
      </c>
      <c r="Q62" s="21" t="s">
        <v>15</v>
      </c>
    </row>
    <row r="63" spans="1:17" ht="16" x14ac:dyDescent="0.2">
      <c r="A63" s="21" t="s">
        <v>80</v>
      </c>
      <c r="B63" s="22">
        <v>0</v>
      </c>
      <c r="C63" s="21" t="s">
        <v>696</v>
      </c>
      <c r="D63" s="23">
        <v>21</v>
      </c>
      <c r="E63" s="23">
        <v>9</v>
      </c>
      <c r="F63" s="23">
        <v>6</v>
      </c>
      <c r="G63" s="23">
        <v>12</v>
      </c>
      <c r="H63" s="23">
        <v>10</v>
      </c>
      <c r="I63" s="23">
        <v>17</v>
      </c>
      <c r="J63" s="23">
        <v>11</v>
      </c>
      <c r="K63" s="23">
        <v>11</v>
      </c>
      <c r="L63" s="23">
        <v>11</v>
      </c>
      <c r="M63" s="23">
        <v>13</v>
      </c>
      <c r="N63" s="23">
        <f t="shared" si="2"/>
        <v>12.1</v>
      </c>
      <c r="O63" s="23" t="b">
        <v>0</v>
      </c>
      <c r="P63" s="21" t="s">
        <v>19</v>
      </c>
      <c r="Q63" s="21" t="s">
        <v>15</v>
      </c>
    </row>
    <row r="64" spans="1:17" ht="16" x14ac:dyDescent="0.2">
      <c r="A64" s="21" t="s">
        <v>82</v>
      </c>
      <c r="B64" s="22">
        <v>0</v>
      </c>
      <c r="C64" s="21" t="s">
        <v>696</v>
      </c>
      <c r="D64" s="23">
        <v>8</v>
      </c>
      <c r="E64" s="23">
        <v>5</v>
      </c>
      <c r="F64" s="23">
        <v>5</v>
      </c>
      <c r="G64" s="82"/>
      <c r="H64" s="23">
        <v>5</v>
      </c>
      <c r="I64" s="23">
        <v>11</v>
      </c>
      <c r="J64" s="23">
        <v>8</v>
      </c>
      <c r="K64" s="82"/>
      <c r="L64" s="82"/>
      <c r="M64" s="23">
        <v>12</v>
      </c>
      <c r="N64" s="23">
        <f t="shared" si="2"/>
        <v>7.7142857142857144</v>
      </c>
      <c r="O64" s="23" t="b">
        <v>0</v>
      </c>
      <c r="P64" s="21" t="s">
        <v>19</v>
      </c>
      <c r="Q64" s="21" t="s">
        <v>697</v>
      </c>
    </row>
    <row r="65" spans="1:17" ht="16" x14ac:dyDescent="0.2">
      <c r="A65" s="21" t="s">
        <v>83</v>
      </c>
      <c r="B65" s="22">
        <v>0</v>
      </c>
      <c r="C65" s="21" t="s">
        <v>696</v>
      </c>
      <c r="D65" s="23">
        <v>3</v>
      </c>
      <c r="E65" s="23">
        <v>27</v>
      </c>
      <c r="F65" s="23">
        <v>14</v>
      </c>
      <c r="G65" s="79">
        <v>12</v>
      </c>
      <c r="H65" s="23">
        <v>13</v>
      </c>
      <c r="I65" s="23">
        <v>25</v>
      </c>
      <c r="J65" s="23">
        <v>14</v>
      </c>
      <c r="K65" s="79">
        <v>10</v>
      </c>
      <c r="L65" s="79">
        <v>6</v>
      </c>
      <c r="M65" s="23">
        <v>16</v>
      </c>
      <c r="N65" s="23">
        <f t="shared" si="2"/>
        <v>14</v>
      </c>
      <c r="O65" s="23" t="b">
        <v>0</v>
      </c>
      <c r="P65" s="21" t="s">
        <v>19</v>
      </c>
      <c r="Q65" s="21" t="s">
        <v>15</v>
      </c>
    </row>
    <row r="66" spans="1:17" ht="16" x14ac:dyDescent="0.2">
      <c r="A66" s="21" t="s">
        <v>84</v>
      </c>
      <c r="B66" s="22">
        <v>0</v>
      </c>
      <c r="C66" s="21" t="s">
        <v>696</v>
      </c>
      <c r="D66" s="23">
        <v>8</v>
      </c>
      <c r="E66" s="23">
        <v>27</v>
      </c>
      <c r="F66" s="23">
        <v>28</v>
      </c>
      <c r="G66" s="23">
        <v>22</v>
      </c>
      <c r="H66" s="23">
        <v>5</v>
      </c>
      <c r="I66" s="23">
        <v>14</v>
      </c>
      <c r="J66" s="23">
        <v>25</v>
      </c>
      <c r="K66" s="23">
        <v>15</v>
      </c>
      <c r="L66" s="23">
        <v>25</v>
      </c>
      <c r="M66" s="23">
        <v>24</v>
      </c>
      <c r="N66" s="23">
        <f t="shared" si="2"/>
        <v>19.3</v>
      </c>
      <c r="O66" s="23" t="b">
        <v>0</v>
      </c>
      <c r="P66" s="21" t="s">
        <v>19</v>
      </c>
      <c r="Q66" s="21" t="s">
        <v>15</v>
      </c>
    </row>
    <row r="67" spans="1:17" ht="16" x14ac:dyDescent="0.2">
      <c r="A67" s="21" t="s">
        <v>86</v>
      </c>
      <c r="B67" s="22">
        <v>0</v>
      </c>
      <c r="C67" s="21" t="s">
        <v>696</v>
      </c>
      <c r="D67" s="23">
        <v>29</v>
      </c>
      <c r="E67" s="23">
        <v>18</v>
      </c>
      <c r="F67" s="23">
        <v>33</v>
      </c>
      <c r="G67" s="23">
        <v>18</v>
      </c>
      <c r="H67" s="23">
        <v>25</v>
      </c>
      <c r="I67" s="23">
        <v>15</v>
      </c>
      <c r="J67" s="23">
        <v>12</v>
      </c>
      <c r="K67" s="23">
        <v>22</v>
      </c>
      <c r="L67" s="23">
        <v>25</v>
      </c>
      <c r="M67" s="23">
        <v>12</v>
      </c>
      <c r="N67" s="23">
        <f t="shared" si="2"/>
        <v>20.9</v>
      </c>
      <c r="O67" s="23" t="b">
        <v>0</v>
      </c>
      <c r="P67" s="21" t="s">
        <v>19</v>
      </c>
      <c r="Q67" s="21" t="s">
        <v>15</v>
      </c>
    </row>
    <row r="68" spans="1:17" ht="16" x14ac:dyDescent="0.2">
      <c r="A68" s="21" t="s">
        <v>87</v>
      </c>
      <c r="B68" s="22">
        <v>0</v>
      </c>
      <c r="C68" s="21" t="s">
        <v>696</v>
      </c>
      <c r="D68" s="23">
        <v>14</v>
      </c>
      <c r="E68" s="23">
        <v>13</v>
      </c>
      <c r="F68" s="23">
        <v>15</v>
      </c>
      <c r="G68" s="23">
        <v>13</v>
      </c>
      <c r="H68" s="23">
        <v>10</v>
      </c>
      <c r="I68" s="23">
        <v>16</v>
      </c>
      <c r="J68" s="23">
        <v>28</v>
      </c>
      <c r="K68" s="23">
        <v>18</v>
      </c>
      <c r="L68" s="23">
        <v>19</v>
      </c>
      <c r="M68" s="23">
        <v>11</v>
      </c>
      <c r="N68" s="23">
        <f t="shared" si="2"/>
        <v>15.7</v>
      </c>
      <c r="O68" s="23" t="b">
        <v>0</v>
      </c>
      <c r="P68" s="21" t="s">
        <v>14</v>
      </c>
      <c r="Q68" s="21" t="s">
        <v>15</v>
      </c>
    </row>
    <row r="69" spans="1:17" ht="16" x14ac:dyDescent="0.2">
      <c r="A69" s="21" t="s">
        <v>88</v>
      </c>
      <c r="B69" s="22">
        <v>0</v>
      </c>
      <c r="C69" s="21" t="s">
        <v>696</v>
      </c>
      <c r="D69" s="23">
        <v>3</v>
      </c>
      <c r="E69" s="23">
        <v>4</v>
      </c>
      <c r="F69" s="23">
        <v>3</v>
      </c>
      <c r="G69" s="23">
        <v>2</v>
      </c>
      <c r="H69" s="23">
        <v>2</v>
      </c>
      <c r="I69" s="23">
        <v>8</v>
      </c>
      <c r="J69" s="23">
        <v>2</v>
      </c>
      <c r="K69" s="23">
        <v>8</v>
      </c>
      <c r="L69" s="23">
        <v>2</v>
      </c>
      <c r="M69" s="23">
        <v>4</v>
      </c>
      <c r="N69" s="23">
        <f t="shared" si="2"/>
        <v>3.8</v>
      </c>
      <c r="O69" s="23" t="b">
        <v>0</v>
      </c>
      <c r="P69" s="21" t="s">
        <v>457</v>
      </c>
      <c r="Q69" s="21" t="s">
        <v>15</v>
      </c>
    </row>
    <row r="70" spans="1:17" ht="16" x14ac:dyDescent="0.2">
      <c r="A70" s="21" t="s">
        <v>89</v>
      </c>
      <c r="B70" s="22">
        <v>0</v>
      </c>
      <c r="C70" s="21" t="s">
        <v>696</v>
      </c>
      <c r="D70" s="23">
        <v>2</v>
      </c>
      <c r="E70" s="23">
        <v>4</v>
      </c>
      <c r="F70" s="23">
        <v>4</v>
      </c>
      <c r="G70" s="23">
        <v>6</v>
      </c>
      <c r="H70" s="23">
        <v>4</v>
      </c>
      <c r="I70" s="23">
        <v>3</v>
      </c>
      <c r="J70" s="23">
        <v>3</v>
      </c>
      <c r="K70" s="23">
        <v>5</v>
      </c>
      <c r="L70" s="23">
        <v>1</v>
      </c>
      <c r="M70" s="23">
        <v>2</v>
      </c>
      <c r="N70" s="23">
        <f t="shared" si="2"/>
        <v>3.4</v>
      </c>
      <c r="O70" s="23" t="b">
        <v>0</v>
      </c>
      <c r="P70" s="21" t="s">
        <v>17</v>
      </c>
      <c r="Q70" s="21" t="s">
        <v>15</v>
      </c>
    </row>
    <row r="71" spans="1:17" ht="16" x14ac:dyDescent="0.2">
      <c r="A71" s="21" t="s">
        <v>90</v>
      </c>
      <c r="B71" s="22">
        <v>0</v>
      </c>
      <c r="C71" s="21" t="s">
        <v>696</v>
      </c>
      <c r="D71" s="23">
        <v>0</v>
      </c>
      <c r="E71" s="23">
        <v>1</v>
      </c>
      <c r="F71" s="23">
        <v>3</v>
      </c>
      <c r="G71" s="23">
        <v>11</v>
      </c>
      <c r="H71" s="23">
        <v>7</v>
      </c>
      <c r="I71" s="23">
        <v>1</v>
      </c>
      <c r="J71" s="23">
        <v>3</v>
      </c>
      <c r="K71" s="23">
        <v>6</v>
      </c>
      <c r="L71" s="23">
        <v>6</v>
      </c>
      <c r="M71" s="23">
        <v>15</v>
      </c>
      <c r="N71" s="23">
        <f t="shared" si="2"/>
        <v>5.3</v>
      </c>
      <c r="O71" s="23" t="b">
        <v>0</v>
      </c>
      <c r="P71" s="21" t="s">
        <v>19</v>
      </c>
      <c r="Q71" s="21" t="s">
        <v>15</v>
      </c>
    </row>
    <row r="72" spans="1:17" ht="16" x14ac:dyDescent="0.2">
      <c r="A72" s="21" t="s">
        <v>91</v>
      </c>
      <c r="B72" s="22">
        <v>0</v>
      </c>
      <c r="C72" s="21" t="s">
        <v>696</v>
      </c>
      <c r="D72" s="23">
        <v>3</v>
      </c>
      <c r="E72" s="23">
        <v>6</v>
      </c>
      <c r="F72" s="23">
        <v>4</v>
      </c>
      <c r="G72" s="23">
        <v>6</v>
      </c>
      <c r="H72" s="23">
        <v>5</v>
      </c>
      <c r="I72" s="23">
        <v>5</v>
      </c>
      <c r="J72" s="23">
        <v>8</v>
      </c>
      <c r="K72" s="23">
        <v>3</v>
      </c>
      <c r="L72" s="23">
        <v>3</v>
      </c>
      <c r="M72" s="23">
        <v>3</v>
      </c>
      <c r="N72" s="23">
        <f t="shared" si="2"/>
        <v>4.5999999999999996</v>
      </c>
      <c r="O72" s="23" t="b">
        <v>0</v>
      </c>
      <c r="P72" s="21" t="s">
        <v>19</v>
      </c>
      <c r="Q72" s="21" t="s">
        <v>15</v>
      </c>
    </row>
    <row r="73" spans="1:17" ht="16" x14ac:dyDescent="0.2">
      <c r="A73" s="21" t="s">
        <v>92</v>
      </c>
      <c r="B73" s="22">
        <v>0</v>
      </c>
      <c r="C73" s="21" t="s">
        <v>696</v>
      </c>
      <c r="D73" s="23">
        <v>9</v>
      </c>
      <c r="E73" s="23">
        <v>6</v>
      </c>
      <c r="F73" s="23">
        <v>7</v>
      </c>
      <c r="G73" s="23">
        <v>5</v>
      </c>
      <c r="H73" s="23">
        <v>4</v>
      </c>
      <c r="I73" s="23">
        <v>5</v>
      </c>
      <c r="J73" s="23">
        <v>7</v>
      </c>
      <c r="K73" s="23">
        <v>5</v>
      </c>
      <c r="L73" s="23">
        <v>4</v>
      </c>
      <c r="M73" s="23">
        <v>6</v>
      </c>
      <c r="N73" s="23">
        <f t="shared" si="2"/>
        <v>5.8</v>
      </c>
      <c r="O73" s="23" t="b">
        <v>0</v>
      </c>
      <c r="P73" s="21" t="s">
        <v>19</v>
      </c>
      <c r="Q73" s="21" t="s">
        <v>15</v>
      </c>
    </row>
    <row r="74" spans="1:17" ht="16" x14ac:dyDescent="0.2">
      <c r="A74" s="21" t="s">
        <v>93</v>
      </c>
      <c r="B74" s="22">
        <v>0</v>
      </c>
      <c r="C74" s="21" t="s">
        <v>696</v>
      </c>
      <c r="D74" s="23">
        <v>6</v>
      </c>
      <c r="E74" s="23">
        <v>5</v>
      </c>
      <c r="F74" s="23">
        <v>12</v>
      </c>
      <c r="G74" s="23">
        <v>6</v>
      </c>
      <c r="H74" s="23">
        <v>20</v>
      </c>
      <c r="I74" s="23">
        <v>0</v>
      </c>
      <c r="J74" s="23">
        <v>4</v>
      </c>
      <c r="K74" s="23">
        <v>7</v>
      </c>
      <c r="L74" s="23">
        <v>3</v>
      </c>
      <c r="M74" s="23">
        <v>4</v>
      </c>
      <c r="N74" s="23">
        <f t="shared" si="2"/>
        <v>6.7</v>
      </c>
      <c r="O74" s="23" t="b">
        <v>0</v>
      </c>
      <c r="P74" s="21" t="s">
        <v>14</v>
      </c>
      <c r="Q74" s="21" t="s">
        <v>15</v>
      </c>
    </row>
    <row r="75" spans="1:17" ht="16" x14ac:dyDescent="0.2">
      <c r="A75" s="21" t="s">
        <v>94</v>
      </c>
      <c r="B75" s="22">
        <v>0</v>
      </c>
      <c r="C75" s="21" t="s">
        <v>696</v>
      </c>
      <c r="D75" s="23">
        <v>0</v>
      </c>
      <c r="E75" s="23">
        <v>2</v>
      </c>
      <c r="F75" s="23">
        <v>0</v>
      </c>
      <c r="G75" s="23">
        <v>0</v>
      </c>
      <c r="H75" s="23">
        <v>0</v>
      </c>
      <c r="I75" s="23">
        <v>0</v>
      </c>
      <c r="J75" s="23">
        <v>0</v>
      </c>
      <c r="K75" s="23">
        <v>0</v>
      </c>
      <c r="L75" s="23">
        <v>0</v>
      </c>
      <c r="M75" s="23">
        <v>0</v>
      </c>
      <c r="N75" s="23">
        <f t="shared" si="2"/>
        <v>0.2</v>
      </c>
      <c r="O75" s="23" t="b">
        <v>0</v>
      </c>
      <c r="P75" s="21" t="s">
        <v>457</v>
      </c>
      <c r="Q75" s="21" t="s">
        <v>15</v>
      </c>
    </row>
    <row r="76" spans="1:17" ht="16" x14ac:dyDescent="0.2">
      <c r="A76" s="21" t="s">
        <v>95</v>
      </c>
      <c r="B76" s="22">
        <v>0</v>
      </c>
      <c r="C76" s="21" t="s">
        <v>696</v>
      </c>
      <c r="D76" s="23">
        <v>0</v>
      </c>
      <c r="E76" s="23">
        <v>0</v>
      </c>
      <c r="F76" s="23">
        <v>0</v>
      </c>
      <c r="G76" s="23">
        <v>0</v>
      </c>
      <c r="H76" s="23">
        <v>0</v>
      </c>
      <c r="I76" s="23">
        <v>0</v>
      </c>
      <c r="J76" s="23">
        <v>0</v>
      </c>
      <c r="K76" s="23">
        <v>0</v>
      </c>
      <c r="L76" s="23">
        <v>0</v>
      </c>
      <c r="M76" s="23">
        <v>0</v>
      </c>
      <c r="N76" s="23">
        <f>0.1*0.25</f>
        <v>2.5000000000000001E-2</v>
      </c>
      <c r="O76" s="23" t="b">
        <v>0</v>
      </c>
      <c r="P76" s="21" t="s">
        <v>17</v>
      </c>
      <c r="Q76" s="21" t="s">
        <v>15</v>
      </c>
    </row>
    <row r="77" spans="1:17" ht="16" x14ac:dyDescent="0.2">
      <c r="A77" s="21" t="s">
        <v>96</v>
      </c>
      <c r="B77" s="22">
        <v>0</v>
      </c>
      <c r="C77" s="21" t="s">
        <v>696</v>
      </c>
      <c r="D77" s="23">
        <v>0</v>
      </c>
      <c r="E77" s="23">
        <v>0</v>
      </c>
      <c r="F77" s="23">
        <v>0</v>
      </c>
      <c r="G77" s="23">
        <v>1</v>
      </c>
      <c r="H77" s="23">
        <v>0</v>
      </c>
      <c r="I77" s="23">
        <v>0</v>
      </c>
      <c r="J77" s="23">
        <v>0</v>
      </c>
      <c r="K77" s="23">
        <v>0</v>
      </c>
      <c r="L77" s="23">
        <v>0</v>
      </c>
      <c r="M77" s="23">
        <v>0</v>
      </c>
      <c r="N77" s="23">
        <f t="shared" ref="N77:N108" si="3">AVERAGE(D77:M77)</f>
        <v>0.1</v>
      </c>
      <c r="O77" s="23" t="b">
        <v>0</v>
      </c>
      <c r="P77" s="21" t="s">
        <v>19</v>
      </c>
      <c r="Q77" s="21" t="s">
        <v>15</v>
      </c>
    </row>
    <row r="78" spans="1:17" ht="16" x14ac:dyDescent="0.2">
      <c r="A78" s="21" t="s">
        <v>97</v>
      </c>
      <c r="B78" s="22">
        <v>0</v>
      </c>
      <c r="C78" s="21" t="s">
        <v>696</v>
      </c>
      <c r="D78" s="23">
        <v>1</v>
      </c>
      <c r="E78" s="23">
        <v>1</v>
      </c>
      <c r="F78" s="23">
        <v>0</v>
      </c>
      <c r="G78" s="23">
        <v>1</v>
      </c>
      <c r="H78" s="23">
        <v>1</v>
      </c>
      <c r="I78" s="23">
        <v>0</v>
      </c>
      <c r="J78" s="23">
        <v>0</v>
      </c>
      <c r="K78" s="23">
        <v>2</v>
      </c>
      <c r="L78" s="23">
        <v>0</v>
      </c>
      <c r="M78" s="23">
        <v>0</v>
      </c>
      <c r="N78" s="23">
        <f t="shared" si="3"/>
        <v>0.6</v>
      </c>
      <c r="O78" s="23" t="b">
        <v>0</v>
      </c>
      <c r="P78" s="21" t="s">
        <v>19</v>
      </c>
      <c r="Q78" s="21" t="s">
        <v>15</v>
      </c>
    </row>
    <row r="79" spans="1:17" ht="16" x14ac:dyDescent="0.2">
      <c r="A79" s="21" t="s">
        <v>98</v>
      </c>
      <c r="B79" s="22">
        <v>0</v>
      </c>
      <c r="C79" s="21" t="s">
        <v>696</v>
      </c>
      <c r="D79" s="23">
        <v>3</v>
      </c>
      <c r="E79" s="23">
        <v>2</v>
      </c>
      <c r="F79" s="23">
        <v>0</v>
      </c>
      <c r="G79" s="23">
        <v>2</v>
      </c>
      <c r="H79" s="23">
        <v>0</v>
      </c>
      <c r="I79" s="23">
        <v>2</v>
      </c>
      <c r="J79" s="23">
        <v>1</v>
      </c>
      <c r="K79" s="23">
        <v>2</v>
      </c>
      <c r="L79" s="23">
        <v>3</v>
      </c>
      <c r="M79" s="23">
        <v>0</v>
      </c>
      <c r="N79" s="23">
        <f t="shared" si="3"/>
        <v>1.5</v>
      </c>
      <c r="O79" s="23" t="b">
        <v>0</v>
      </c>
      <c r="P79" s="21" t="s">
        <v>19</v>
      </c>
      <c r="Q79" s="21" t="s">
        <v>15</v>
      </c>
    </row>
    <row r="80" spans="1:17" ht="16" x14ac:dyDescent="0.2">
      <c r="A80" s="21" t="s">
        <v>99</v>
      </c>
      <c r="B80" s="22">
        <v>0</v>
      </c>
      <c r="C80" s="21" t="s">
        <v>696</v>
      </c>
      <c r="D80" s="23">
        <v>5</v>
      </c>
      <c r="E80" s="23">
        <v>5</v>
      </c>
      <c r="F80" s="23">
        <v>6</v>
      </c>
      <c r="G80" s="23">
        <v>5</v>
      </c>
      <c r="H80" s="23">
        <v>4</v>
      </c>
      <c r="I80" s="23">
        <v>6</v>
      </c>
      <c r="J80" s="23">
        <v>2</v>
      </c>
      <c r="K80" s="23">
        <v>7</v>
      </c>
      <c r="L80" s="23">
        <v>7</v>
      </c>
      <c r="M80" s="23">
        <v>5</v>
      </c>
      <c r="N80" s="23">
        <f t="shared" si="3"/>
        <v>5.2</v>
      </c>
      <c r="O80" s="23" t="b">
        <v>0</v>
      </c>
      <c r="P80" s="21" t="s">
        <v>14</v>
      </c>
      <c r="Q80" s="21" t="s">
        <v>15</v>
      </c>
    </row>
    <row r="81" spans="1:17" ht="16" x14ac:dyDescent="0.2">
      <c r="A81" s="21" t="s">
        <v>100</v>
      </c>
      <c r="B81" s="22">
        <v>0</v>
      </c>
      <c r="C81" s="21" t="s">
        <v>696</v>
      </c>
      <c r="D81" s="23">
        <v>1</v>
      </c>
      <c r="E81" s="23">
        <v>1</v>
      </c>
      <c r="F81" s="23">
        <v>6</v>
      </c>
      <c r="G81" s="23">
        <v>3</v>
      </c>
      <c r="H81" s="23">
        <v>3</v>
      </c>
      <c r="I81" s="23">
        <v>0</v>
      </c>
      <c r="J81" s="23">
        <v>1</v>
      </c>
      <c r="K81" s="23">
        <v>4</v>
      </c>
      <c r="L81" s="23">
        <v>6</v>
      </c>
      <c r="M81" s="23">
        <v>3</v>
      </c>
      <c r="N81" s="23">
        <f t="shared" si="3"/>
        <v>2.8</v>
      </c>
      <c r="O81" s="23" t="b">
        <v>0</v>
      </c>
      <c r="P81" s="21" t="s">
        <v>19</v>
      </c>
      <c r="Q81" s="21" t="s">
        <v>15</v>
      </c>
    </row>
    <row r="82" spans="1:17" ht="16" x14ac:dyDescent="0.2">
      <c r="A82" s="21" t="s">
        <v>101</v>
      </c>
      <c r="B82" s="22">
        <v>0</v>
      </c>
      <c r="C82" s="21" t="s">
        <v>696</v>
      </c>
      <c r="D82" s="23">
        <v>0</v>
      </c>
      <c r="E82" s="23">
        <v>1</v>
      </c>
      <c r="F82" s="23">
        <v>0</v>
      </c>
      <c r="G82" s="23">
        <v>2</v>
      </c>
      <c r="H82" s="23">
        <v>1</v>
      </c>
      <c r="I82" s="23">
        <v>1</v>
      </c>
      <c r="J82" s="23">
        <v>0</v>
      </c>
      <c r="K82" s="23">
        <v>1</v>
      </c>
      <c r="L82" s="23">
        <v>0</v>
      </c>
      <c r="M82" s="23">
        <v>1</v>
      </c>
      <c r="N82" s="23">
        <f t="shared" si="3"/>
        <v>0.7</v>
      </c>
      <c r="O82" s="23" t="b">
        <v>0</v>
      </c>
      <c r="P82" s="21" t="s">
        <v>19</v>
      </c>
      <c r="Q82" s="21" t="s">
        <v>15</v>
      </c>
    </row>
    <row r="83" spans="1:17" ht="16" x14ac:dyDescent="0.2">
      <c r="A83" s="21" t="s">
        <v>102</v>
      </c>
      <c r="B83" s="22">
        <v>0</v>
      </c>
      <c r="C83" s="21" t="s">
        <v>696</v>
      </c>
      <c r="D83" s="23">
        <v>2</v>
      </c>
      <c r="E83" s="23">
        <v>3</v>
      </c>
      <c r="F83" s="23">
        <v>4</v>
      </c>
      <c r="G83" s="23">
        <v>3</v>
      </c>
      <c r="H83" s="23">
        <v>4</v>
      </c>
      <c r="I83" s="23">
        <v>8</v>
      </c>
      <c r="J83" s="23">
        <v>7</v>
      </c>
      <c r="K83" s="23">
        <v>5</v>
      </c>
      <c r="L83" s="23">
        <v>8</v>
      </c>
      <c r="M83" s="23">
        <v>3</v>
      </c>
      <c r="N83" s="23">
        <f t="shared" si="3"/>
        <v>4.7</v>
      </c>
      <c r="O83" s="23" t="b">
        <v>0</v>
      </c>
      <c r="P83" s="21" t="s">
        <v>19</v>
      </c>
      <c r="Q83" s="21" t="s">
        <v>15</v>
      </c>
    </row>
    <row r="84" spans="1:17" ht="16" x14ac:dyDescent="0.2">
      <c r="A84" s="21" t="s">
        <v>103</v>
      </c>
      <c r="B84" s="22">
        <v>0</v>
      </c>
      <c r="C84" s="21" t="s">
        <v>696</v>
      </c>
      <c r="D84" s="23">
        <v>4</v>
      </c>
      <c r="E84" s="23">
        <v>1</v>
      </c>
      <c r="F84" s="23">
        <v>1</v>
      </c>
      <c r="G84" s="23">
        <v>5</v>
      </c>
      <c r="H84" s="23">
        <v>5</v>
      </c>
      <c r="I84" s="23">
        <v>4</v>
      </c>
      <c r="J84" s="23">
        <v>4</v>
      </c>
      <c r="K84" s="23">
        <v>6</v>
      </c>
      <c r="L84" s="23">
        <v>2</v>
      </c>
      <c r="M84" s="23">
        <v>7</v>
      </c>
      <c r="N84" s="23">
        <f t="shared" si="3"/>
        <v>3.9</v>
      </c>
      <c r="O84" s="23" t="b">
        <v>0</v>
      </c>
      <c r="P84" s="21" t="s">
        <v>19</v>
      </c>
      <c r="Q84" s="21" t="s">
        <v>15</v>
      </c>
    </row>
    <row r="85" spans="1:17" ht="16" x14ac:dyDescent="0.2">
      <c r="A85" s="21" t="s">
        <v>104</v>
      </c>
      <c r="B85" s="22">
        <v>0</v>
      </c>
      <c r="C85" s="21" t="s">
        <v>696</v>
      </c>
      <c r="D85" s="23">
        <v>4</v>
      </c>
      <c r="E85" s="23">
        <v>2</v>
      </c>
      <c r="F85" s="23">
        <v>2</v>
      </c>
      <c r="G85" s="23">
        <v>3</v>
      </c>
      <c r="H85" s="23">
        <v>3</v>
      </c>
      <c r="I85" s="23">
        <v>0</v>
      </c>
      <c r="J85" s="23">
        <v>4</v>
      </c>
      <c r="K85" s="23">
        <v>2</v>
      </c>
      <c r="L85" s="23">
        <v>1</v>
      </c>
      <c r="M85" s="23">
        <v>4</v>
      </c>
      <c r="N85" s="23">
        <f t="shared" si="3"/>
        <v>2.5</v>
      </c>
      <c r="O85" s="23" t="b">
        <v>0</v>
      </c>
      <c r="P85" s="21" t="s">
        <v>19</v>
      </c>
      <c r="Q85" s="21" t="s">
        <v>15</v>
      </c>
    </row>
    <row r="86" spans="1:17" ht="16" x14ac:dyDescent="0.2">
      <c r="A86" s="21" t="s">
        <v>105</v>
      </c>
      <c r="B86" s="22">
        <v>0</v>
      </c>
      <c r="C86" s="21" t="s">
        <v>696</v>
      </c>
      <c r="D86" s="23">
        <v>14</v>
      </c>
      <c r="E86" s="23">
        <v>8</v>
      </c>
      <c r="F86" s="23">
        <v>8</v>
      </c>
      <c r="G86" s="23">
        <v>10</v>
      </c>
      <c r="H86" s="23">
        <v>6</v>
      </c>
      <c r="I86" s="23">
        <v>10</v>
      </c>
      <c r="J86" s="23">
        <v>11</v>
      </c>
      <c r="K86" s="23">
        <v>6</v>
      </c>
      <c r="L86" s="23">
        <v>4</v>
      </c>
      <c r="M86" s="23">
        <v>9</v>
      </c>
      <c r="N86" s="23">
        <f t="shared" si="3"/>
        <v>8.6</v>
      </c>
      <c r="O86" s="23" t="b">
        <v>0</v>
      </c>
      <c r="P86" s="21" t="s">
        <v>14</v>
      </c>
      <c r="Q86" s="21" t="s">
        <v>15</v>
      </c>
    </row>
    <row r="87" spans="1:17" ht="16" x14ac:dyDescent="0.2">
      <c r="A87" s="21" t="s">
        <v>106</v>
      </c>
      <c r="B87" s="22">
        <v>0</v>
      </c>
      <c r="C87" s="21" t="s">
        <v>696</v>
      </c>
      <c r="D87" s="23">
        <v>4</v>
      </c>
      <c r="E87" s="23">
        <v>4</v>
      </c>
      <c r="F87" s="23">
        <v>5</v>
      </c>
      <c r="G87" s="23">
        <v>3</v>
      </c>
      <c r="H87" s="23">
        <v>6</v>
      </c>
      <c r="I87" s="23">
        <v>8</v>
      </c>
      <c r="J87" s="23">
        <v>6</v>
      </c>
      <c r="K87" s="23">
        <v>3</v>
      </c>
      <c r="L87" s="23">
        <v>3</v>
      </c>
      <c r="M87" s="23">
        <v>4</v>
      </c>
      <c r="N87" s="23">
        <f t="shared" si="3"/>
        <v>4.5999999999999996</v>
      </c>
      <c r="O87" s="23" t="b">
        <v>0</v>
      </c>
      <c r="P87" s="21" t="s">
        <v>19</v>
      </c>
      <c r="Q87" s="21" t="s">
        <v>15</v>
      </c>
    </row>
    <row r="88" spans="1:17" ht="16" x14ac:dyDescent="0.2">
      <c r="A88" s="21" t="s">
        <v>107</v>
      </c>
      <c r="B88" s="22">
        <v>0</v>
      </c>
      <c r="C88" s="21" t="s">
        <v>696</v>
      </c>
      <c r="D88" s="23">
        <v>0</v>
      </c>
      <c r="E88" s="23">
        <v>1</v>
      </c>
      <c r="F88" s="23">
        <v>2</v>
      </c>
      <c r="G88" s="23">
        <v>2</v>
      </c>
      <c r="H88" s="23">
        <v>2</v>
      </c>
      <c r="I88" s="23">
        <v>1</v>
      </c>
      <c r="J88" s="23">
        <v>1</v>
      </c>
      <c r="K88" s="23">
        <v>1</v>
      </c>
      <c r="L88" s="23">
        <v>4</v>
      </c>
      <c r="M88" s="23">
        <v>3</v>
      </c>
      <c r="N88" s="23">
        <f t="shared" si="3"/>
        <v>1.7</v>
      </c>
      <c r="O88" s="23" t="b">
        <v>0</v>
      </c>
      <c r="P88" s="21" t="s">
        <v>19</v>
      </c>
      <c r="Q88" s="21" t="s">
        <v>15</v>
      </c>
    </row>
    <row r="89" spans="1:17" ht="16" x14ac:dyDescent="0.2">
      <c r="A89" s="21" t="s">
        <v>108</v>
      </c>
      <c r="B89" s="22">
        <v>0</v>
      </c>
      <c r="C89" s="21" t="s">
        <v>696</v>
      </c>
      <c r="D89" s="23">
        <v>11</v>
      </c>
      <c r="E89" s="23">
        <v>7</v>
      </c>
      <c r="F89" s="23">
        <v>3</v>
      </c>
      <c r="G89" s="23">
        <v>6</v>
      </c>
      <c r="H89" s="23">
        <v>4</v>
      </c>
      <c r="I89" s="23">
        <v>4</v>
      </c>
      <c r="J89" s="23">
        <v>5</v>
      </c>
      <c r="K89" s="23">
        <v>3</v>
      </c>
      <c r="L89" s="23">
        <v>5</v>
      </c>
      <c r="M89" s="23">
        <v>2</v>
      </c>
      <c r="N89" s="23">
        <f t="shared" si="3"/>
        <v>5</v>
      </c>
      <c r="O89" s="23" t="b">
        <v>0</v>
      </c>
      <c r="P89" s="21" t="s">
        <v>19</v>
      </c>
      <c r="Q89" s="21" t="s">
        <v>15</v>
      </c>
    </row>
    <row r="90" spans="1:17" ht="16" x14ac:dyDescent="0.2">
      <c r="A90" s="21" t="s">
        <v>109</v>
      </c>
      <c r="B90" s="22">
        <v>0</v>
      </c>
      <c r="C90" s="21" t="s">
        <v>696</v>
      </c>
      <c r="D90" s="23">
        <v>0</v>
      </c>
      <c r="E90" s="23">
        <v>2</v>
      </c>
      <c r="F90" s="23">
        <v>1</v>
      </c>
      <c r="G90" s="23">
        <v>3</v>
      </c>
      <c r="H90" s="23">
        <v>6</v>
      </c>
      <c r="I90" s="23">
        <v>3</v>
      </c>
      <c r="J90" s="23">
        <v>3</v>
      </c>
      <c r="K90" s="23">
        <v>4</v>
      </c>
      <c r="L90" s="23">
        <v>3</v>
      </c>
      <c r="M90" s="23">
        <v>4</v>
      </c>
      <c r="N90" s="23">
        <f t="shared" si="3"/>
        <v>2.9</v>
      </c>
      <c r="O90" s="23" t="b">
        <v>0</v>
      </c>
      <c r="P90" s="21" t="s">
        <v>19</v>
      </c>
      <c r="Q90" s="21" t="s">
        <v>15</v>
      </c>
    </row>
    <row r="91" spans="1:17" ht="16" x14ac:dyDescent="0.2">
      <c r="A91" s="21" t="s">
        <v>110</v>
      </c>
      <c r="B91" s="22">
        <v>0</v>
      </c>
      <c r="C91" s="21" t="s">
        <v>696</v>
      </c>
      <c r="D91" s="23">
        <v>3</v>
      </c>
      <c r="E91" s="23">
        <v>5</v>
      </c>
      <c r="F91" s="23">
        <v>3</v>
      </c>
      <c r="G91" s="23">
        <v>4</v>
      </c>
      <c r="H91" s="23">
        <v>2</v>
      </c>
      <c r="I91" s="23">
        <v>0</v>
      </c>
      <c r="J91" s="23">
        <v>2</v>
      </c>
      <c r="K91" s="23">
        <v>1</v>
      </c>
      <c r="L91" s="23">
        <v>1</v>
      </c>
      <c r="M91" s="23">
        <v>1</v>
      </c>
      <c r="N91" s="23">
        <f t="shared" si="3"/>
        <v>2.2000000000000002</v>
      </c>
      <c r="O91" s="23" t="b">
        <v>0</v>
      </c>
      <c r="P91" s="21" t="s">
        <v>19</v>
      </c>
      <c r="Q91" s="21" t="s">
        <v>15</v>
      </c>
    </row>
    <row r="92" spans="1:17" ht="16" x14ac:dyDescent="0.2">
      <c r="A92" s="21" t="s">
        <v>111</v>
      </c>
      <c r="B92" s="22">
        <v>0</v>
      </c>
      <c r="C92" s="21" t="s">
        <v>696</v>
      </c>
      <c r="D92" s="23">
        <v>0</v>
      </c>
      <c r="E92" s="23">
        <v>3</v>
      </c>
      <c r="F92" s="23">
        <v>2</v>
      </c>
      <c r="G92" s="23">
        <v>2</v>
      </c>
      <c r="H92" s="23">
        <v>4</v>
      </c>
      <c r="I92" s="23">
        <v>2</v>
      </c>
      <c r="J92" s="23">
        <v>1</v>
      </c>
      <c r="K92" s="23">
        <v>0</v>
      </c>
      <c r="L92" s="23">
        <v>1</v>
      </c>
      <c r="M92" s="23">
        <v>9</v>
      </c>
      <c r="N92" s="23">
        <f t="shared" si="3"/>
        <v>2.4</v>
      </c>
      <c r="O92" s="23" t="b">
        <v>0</v>
      </c>
      <c r="P92" s="21" t="s">
        <v>14</v>
      </c>
      <c r="Q92" s="21" t="s">
        <v>15</v>
      </c>
    </row>
    <row r="93" spans="1:17" ht="16" x14ac:dyDescent="0.2">
      <c r="A93" s="21" t="s">
        <v>112</v>
      </c>
      <c r="B93" s="22">
        <v>0</v>
      </c>
      <c r="C93" s="21" t="s">
        <v>696</v>
      </c>
      <c r="D93" s="23">
        <v>0</v>
      </c>
      <c r="E93" s="23">
        <v>0</v>
      </c>
      <c r="F93" s="23">
        <v>0</v>
      </c>
      <c r="G93" s="23">
        <v>0</v>
      </c>
      <c r="H93" s="23">
        <v>1</v>
      </c>
      <c r="I93" s="23">
        <v>0</v>
      </c>
      <c r="J93" s="23">
        <v>0</v>
      </c>
      <c r="K93" s="23">
        <v>1</v>
      </c>
      <c r="L93" s="23">
        <v>0</v>
      </c>
      <c r="M93" s="23">
        <v>0</v>
      </c>
      <c r="N93" s="23">
        <f t="shared" si="3"/>
        <v>0.2</v>
      </c>
      <c r="O93" s="23" t="b">
        <v>0</v>
      </c>
      <c r="P93" s="21" t="s">
        <v>457</v>
      </c>
      <c r="Q93" s="21" t="s">
        <v>15</v>
      </c>
    </row>
    <row r="94" spans="1:17" ht="16" x14ac:dyDescent="0.2">
      <c r="A94" s="21" t="s">
        <v>113</v>
      </c>
      <c r="B94" s="22">
        <v>0</v>
      </c>
      <c r="C94" s="21" t="s">
        <v>696</v>
      </c>
      <c r="D94" s="23">
        <v>1</v>
      </c>
      <c r="E94" s="23">
        <v>0</v>
      </c>
      <c r="F94" s="23">
        <v>0</v>
      </c>
      <c r="G94" s="23">
        <v>0</v>
      </c>
      <c r="H94" s="23">
        <v>0</v>
      </c>
      <c r="I94" s="23">
        <v>1</v>
      </c>
      <c r="J94" s="23">
        <v>0</v>
      </c>
      <c r="K94" s="23">
        <v>0</v>
      </c>
      <c r="L94" s="23">
        <v>0</v>
      </c>
      <c r="M94" s="23">
        <v>0</v>
      </c>
      <c r="N94" s="23">
        <f t="shared" si="3"/>
        <v>0.2</v>
      </c>
      <c r="O94" s="23" t="b">
        <v>0</v>
      </c>
      <c r="P94" s="21" t="s">
        <v>17</v>
      </c>
      <c r="Q94" s="21" t="s">
        <v>15</v>
      </c>
    </row>
    <row r="95" spans="1:17" ht="16" x14ac:dyDescent="0.2">
      <c r="A95" s="21" t="s">
        <v>114</v>
      </c>
      <c r="B95" s="22">
        <v>0</v>
      </c>
      <c r="C95" s="21" t="s">
        <v>696</v>
      </c>
      <c r="D95" s="23">
        <v>0</v>
      </c>
      <c r="E95" s="23">
        <v>0</v>
      </c>
      <c r="F95" s="23">
        <v>1</v>
      </c>
      <c r="G95" s="23">
        <v>0</v>
      </c>
      <c r="H95" s="23">
        <v>0</v>
      </c>
      <c r="I95" s="23">
        <v>0</v>
      </c>
      <c r="J95" s="23">
        <v>0</v>
      </c>
      <c r="K95" s="23">
        <v>1</v>
      </c>
      <c r="L95" s="23">
        <v>0</v>
      </c>
      <c r="M95" s="23">
        <v>0</v>
      </c>
      <c r="N95" s="23">
        <f t="shared" si="3"/>
        <v>0.2</v>
      </c>
      <c r="O95" s="23" t="b">
        <v>0</v>
      </c>
      <c r="P95" s="21" t="s">
        <v>19</v>
      </c>
      <c r="Q95" s="21" t="s">
        <v>15</v>
      </c>
    </row>
    <row r="96" spans="1:17" ht="16" x14ac:dyDescent="0.2">
      <c r="A96" s="21" t="s">
        <v>115</v>
      </c>
      <c r="B96" s="22">
        <v>0</v>
      </c>
      <c r="C96" s="21" t="s">
        <v>696</v>
      </c>
      <c r="D96" s="23">
        <v>0</v>
      </c>
      <c r="E96" s="23">
        <v>0</v>
      </c>
      <c r="F96" s="23">
        <v>2</v>
      </c>
      <c r="G96" s="23">
        <v>1</v>
      </c>
      <c r="H96" s="23">
        <v>2</v>
      </c>
      <c r="I96" s="23">
        <v>4</v>
      </c>
      <c r="J96" s="23">
        <v>4</v>
      </c>
      <c r="K96" s="23">
        <v>3</v>
      </c>
      <c r="L96" s="23">
        <v>1</v>
      </c>
      <c r="M96" s="23">
        <v>3</v>
      </c>
      <c r="N96" s="23">
        <f t="shared" si="3"/>
        <v>2</v>
      </c>
      <c r="O96" s="23" t="b">
        <v>0</v>
      </c>
      <c r="P96" s="21" t="s">
        <v>19</v>
      </c>
      <c r="Q96" s="21" t="s">
        <v>15</v>
      </c>
    </row>
    <row r="97" spans="1:17" ht="16" x14ac:dyDescent="0.2">
      <c r="A97" s="21" t="s">
        <v>116</v>
      </c>
      <c r="B97" s="22">
        <v>0</v>
      </c>
      <c r="C97" s="21" t="s">
        <v>696</v>
      </c>
      <c r="D97" s="23">
        <v>1</v>
      </c>
      <c r="E97" s="23">
        <v>2</v>
      </c>
      <c r="F97" s="23">
        <v>1</v>
      </c>
      <c r="G97" s="23">
        <v>2</v>
      </c>
      <c r="H97" s="23">
        <v>2</v>
      </c>
      <c r="I97" s="23">
        <v>6</v>
      </c>
      <c r="J97" s="23">
        <v>4</v>
      </c>
      <c r="K97" s="23">
        <v>3</v>
      </c>
      <c r="L97" s="23">
        <v>2</v>
      </c>
      <c r="M97" s="23">
        <v>3</v>
      </c>
      <c r="N97" s="23">
        <f t="shared" si="3"/>
        <v>2.6</v>
      </c>
      <c r="O97" s="23" t="b">
        <v>0</v>
      </c>
      <c r="P97" s="21" t="s">
        <v>19</v>
      </c>
      <c r="Q97" s="21" t="s">
        <v>15</v>
      </c>
    </row>
    <row r="98" spans="1:17" ht="16" x14ac:dyDescent="0.2">
      <c r="A98" s="21" t="s">
        <v>117</v>
      </c>
      <c r="B98" s="22">
        <v>0</v>
      </c>
      <c r="C98" s="21" t="s">
        <v>696</v>
      </c>
      <c r="D98" s="23">
        <v>7</v>
      </c>
      <c r="E98" s="23">
        <v>7</v>
      </c>
      <c r="F98" s="23">
        <v>8</v>
      </c>
      <c r="G98" s="23">
        <v>11</v>
      </c>
      <c r="H98" s="23">
        <v>10</v>
      </c>
      <c r="I98" s="23">
        <v>11</v>
      </c>
      <c r="J98" s="23">
        <v>12</v>
      </c>
      <c r="K98" s="23">
        <v>9</v>
      </c>
      <c r="L98" s="23">
        <v>9</v>
      </c>
      <c r="M98" s="23">
        <v>10</v>
      </c>
      <c r="N98" s="23">
        <f t="shared" si="3"/>
        <v>9.4</v>
      </c>
      <c r="O98" s="23" t="b">
        <v>0</v>
      </c>
      <c r="P98" s="21" t="s">
        <v>14</v>
      </c>
      <c r="Q98" s="21" t="s">
        <v>15</v>
      </c>
    </row>
    <row r="99" spans="1:17" ht="16" x14ac:dyDescent="0.2">
      <c r="A99" s="21" t="s">
        <v>118</v>
      </c>
      <c r="B99" s="22">
        <v>0</v>
      </c>
      <c r="C99" s="21" t="s">
        <v>696</v>
      </c>
      <c r="D99" s="23">
        <v>4</v>
      </c>
      <c r="E99" s="23">
        <v>4</v>
      </c>
      <c r="F99" s="23">
        <v>2</v>
      </c>
      <c r="G99" s="82"/>
      <c r="H99" s="23">
        <v>3</v>
      </c>
      <c r="I99" s="23">
        <v>1</v>
      </c>
      <c r="J99" s="23">
        <v>2</v>
      </c>
      <c r="K99" s="23">
        <v>2</v>
      </c>
      <c r="L99" s="23">
        <v>3</v>
      </c>
      <c r="M99" s="23">
        <v>1</v>
      </c>
      <c r="N99" s="23">
        <f t="shared" si="3"/>
        <v>2.4444444444444446</v>
      </c>
      <c r="O99" s="23" t="b">
        <v>0</v>
      </c>
      <c r="P99" s="21" t="s">
        <v>19</v>
      </c>
      <c r="Q99" s="21" t="s">
        <v>698</v>
      </c>
    </row>
    <row r="100" spans="1:17" ht="16" x14ac:dyDescent="0.2">
      <c r="A100" s="21" t="s">
        <v>119</v>
      </c>
      <c r="B100" s="22">
        <v>0</v>
      </c>
      <c r="C100" s="21" t="s">
        <v>696</v>
      </c>
      <c r="D100" s="23">
        <v>7</v>
      </c>
      <c r="E100" s="23">
        <v>2</v>
      </c>
      <c r="F100" s="23">
        <v>3</v>
      </c>
      <c r="G100" s="79">
        <v>4</v>
      </c>
      <c r="H100" s="23">
        <v>2</v>
      </c>
      <c r="I100" s="23">
        <v>5</v>
      </c>
      <c r="J100" s="23">
        <v>6</v>
      </c>
      <c r="K100" s="23">
        <v>6</v>
      </c>
      <c r="L100" s="23">
        <v>3</v>
      </c>
      <c r="M100" s="23">
        <v>3</v>
      </c>
      <c r="N100" s="23">
        <f t="shared" si="3"/>
        <v>4.0999999999999996</v>
      </c>
      <c r="O100" s="23" t="b">
        <v>0</v>
      </c>
      <c r="P100" s="21" t="s">
        <v>17</v>
      </c>
      <c r="Q100" s="21" t="s">
        <v>15</v>
      </c>
    </row>
    <row r="101" spans="1:17" ht="16" x14ac:dyDescent="0.2">
      <c r="A101" s="21" t="s">
        <v>120</v>
      </c>
      <c r="B101" s="22">
        <v>0</v>
      </c>
      <c r="C101" s="21" t="s">
        <v>696</v>
      </c>
      <c r="D101" s="23">
        <v>1</v>
      </c>
      <c r="E101" s="23">
        <v>4</v>
      </c>
      <c r="F101" s="23">
        <v>3</v>
      </c>
      <c r="G101" s="23">
        <v>3</v>
      </c>
      <c r="H101" s="23">
        <v>4</v>
      </c>
      <c r="I101" s="23">
        <v>1</v>
      </c>
      <c r="J101" s="23">
        <v>5</v>
      </c>
      <c r="K101" s="23">
        <v>4</v>
      </c>
      <c r="L101" s="23">
        <v>3</v>
      </c>
      <c r="M101" s="23">
        <v>2</v>
      </c>
      <c r="N101" s="23">
        <f t="shared" si="3"/>
        <v>3</v>
      </c>
      <c r="O101" s="23" t="b">
        <v>0</v>
      </c>
      <c r="P101" s="21" t="s">
        <v>19</v>
      </c>
      <c r="Q101" s="21" t="s">
        <v>15</v>
      </c>
    </row>
    <row r="102" spans="1:17" ht="16" x14ac:dyDescent="0.2">
      <c r="A102" s="21" t="s">
        <v>121</v>
      </c>
      <c r="B102" s="22">
        <v>0</v>
      </c>
      <c r="C102" s="21" t="s">
        <v>696</v>
      </c>
      <c r="D102" s="23">
        <v>4</v>
      </c>
      <c r="E102" s="23">
        <v>2</v>
      </c>
      <c r="F102" s="23">
        <v>2</v>
      </c>
      <c r="G102" s="23">
        <v>3</v>
      </c>
      <c r="H102" s="23">
        <v>2</v>
      </c>
      <c r="I102" s="23">
        <v>7</v>
      </c>
      <c r="J102" s="23">
        <v>7</v>
      </c>
      <c r="K102" s="23">
        <v>4</v>
      </c>
      <c r="L102" s="23">
        <v>4</v>
      </c>
      <c r="M102" s="23">
        <v>7</v>
      </c>
      <c r="N102" s="23">
        <f t="shared" si="3"/>
        <v>4.2</v>
      </c>
      <c r="O102" s="23" t="b">
        <v>0</v>
      </c>
      <c r="P102" s="21" t="s">
        <v>19</v>
      </c>
      <c r="Q102" s="21" t="s">
        <v>15</v>
      </c>
    </row>
    <row r="103" spans="1:17" ht="16" x14ac:dyDescent="0.2">
      <c r="A103" s="21" t="s">
        <v>122</v>
      </c>
      <c r="B103" s="22">
        <v>0</v>
      </c>
      <c r="C103" s="21" t="s">
        <v>696</v>
      </c>
      <c r="D103" s="23">
        <v>2</v>
      </c>
      <c r="E103" s="23">
        <v>2</v>
      </c>
      <c r="F103" s="23">
        <v>2</v>
      </c>
      <c r="G103" s="23">
        <v>0</v>
      </c>
      <c r="H103" s="23">
        <v>2</v>
      </c>
      <c r="I103" s="23">
        <v>1</v>
      </c>
      <c r="J103" s="23">
        <v>2</v>
      </c>
      <c r="K103" s="23">
        <v>1</v>
      </c>
      <c r="L103" s="23">
        <v>2</v>
      </c>
      <c r="M103" s="23">
        <v>1</v>
      </c>
      <c r="N103" s="23">
        <f t="shared" si="3"/>
        <v>1.5</v>
      </c>
      <c r="O103" s="23" t="b">
        <v>0</v>
      </c>
      <c r="P103" s="21" t="s">
        <v>19</v>
      </c>
      <c r="Q103" s="21" t="s">
        <v>15</v>
      </c>
    </row>
    <row r="104" spans="1:17" ht="16" x14ac:dyDescent="0.2">
      <c r="A104" s="21" t="s">
        <v>123</v>
      </c>
      <c r="B104" s="22">
        <v>0</v>
      </c>
      <c r="C104" s="21" t="s">
        <v>696</v>
      </c>
      <c r="D104" s="23">
        <v>5</v>
      </c>
      <c r="E104" s="23">
        <v>7</v>
      </c>
      <c r="F104" s="23">
        <v>10</v>
      </c>
      <c r="G104" s="23">
        <v>6</v>
      </c>
      <c r="H104" s="23">
        <v>5</v>
      </c>
      <c r="I104" s="23">
        <v>2</v>
      </c>
      <c r="J104" s="23">
        <v>5</v>
      </c>
      <c r="K104" s="23">
        <v>11</v>
      </c>
      <c r="L104" s="23">
        <v>12</v>
      </c>
      <c r="M104" s="23">
        <v>0</v>
      </c>
      <c r="N104" s="23">
        <f t="shared" si="3"/>
        <v>6.3</v>
      </c>
      <c r="O104" s="23" t="b">
        <v>0</v>
      </c>
      <c r="P104" s="21" t="s">
        <v>14</v>
      </c>
      <c r="Q104" s="21" t="s">
        <v>15</v>
      </c>
    </row>
    <row r="105" spans="1:17" ht="16" x14ac:dyDescent="0.2">
      <c r="A105" s="21" t="s">
        <v>124</v>
      </c>
      <c r="B105" s="22">
        <v>0</v>
      </c>
      <c r="C105" s="21" t="s">
        <v>696</v>
      </c>
      <c r="D105" s="23">
        <v>0</v>
      </c>
      <c r="E105" s="23">
        <v>6</v>
      </c>
      <c r="F105" s="23">
        <v>1</v>
      </c>
      <c r="G105" s="23">
        <v>0</v>
      </c>
      <c r="H105" s="23">
        <v>1</v>
      </c>
      <c r="I105" s="23">
        <v>2</v>
      </c>
      <c r="J105" s="23">
        <v>1</v>
      </c>
      <c r="K105" s="23">
        <v>0</v>
      </c>
      <c r="L105" s="23">
        <v>1</v>
      </c>
      <c r="M105" s="23">
        <v>1</v>
      </c>
      <c r="N105" s="23">
        <f t="shared" si="3"/>
        <v>1.3</v>
      </c>
      <c r="O105" s="23" t="b">
        <v>0</v>
      </c>
      <c r="P105" s="21" t="s">
        <v>19</v>
      </c>
      <c r="Q105" s="21" t="s">
        <v>15</v>
      </c>
    </row>
    <row r="106" spans="1:17" ht="16" x14ac:dyDescent="0.2">
      <c r="A106" s="21" t="s">
        <v>125</v>
      </c>
      <c r="B106" s="22">
        <v>0</v>
      </c>
      <c r="C106" s="21" t="s">
        <v>696</v>
      </c>
      <c r="D106" s="23">
        <v>4</v>
      </c>
      <c r="E106" s="23">
        <v>2</v>
      </c>
      <c r="F106" s="23">
        <v>2</v>
      </c>
      <c r="G106" s="23">
        <v>2</v>
      </c>
      <c r="H106" s="23">
        <v>4</v>
      </c>
      <c r="I106" s="23">
        <v>1</v>
      </c>
      <c r="J106" s="23">
        <v>3</v>
      </c>
      <c r="K106" s="23">
        <v>3</v>
      </c>
      <c r="L106" s="23">
        <v>3</v>
      </c>
      <c r="M106" s="23">
        <v>4</v>
      </c>
      <c r="N106" s="23">
        <f t="shared" si="3"/>
        <v>2.8</v>
      </c>
      <c r="O106" s="23" t="b">
        <v>0</v>
      </c>
      <c r="P106" s="21" t="s">
        <v>17</v>
      </c>
      <c r="Q106" s="21" t="s">
        <v>15</v>
      </c>
    </row>
    <row r="107" spans="1:17" ht="16" x14ac:dyDescent="0.2">
      <c r="A107" s="21" t="s">
        <v>126</v>
      </c>
      <c r="B107" s="22">
        <v>0</v>
      </c>
      <c r="C107" s="21" t="s">
        <v>696</v>
      </c>
      <c r="D107" s="23">
        <v>8</v>
      </c>
      <c r="E107" s="23">
        <v>2</v>
      </c>
      <c r="F107" s="23">
        <v>4</v>
      </c>
      <c r="G107" s="23">
        <v>2</v>
      </c>
      <c r="H107" s="23">
        <v>5</v>
      </c>
      <c r="I107" s="23">
        <v>3</v>
      </c>
      <c r="J107" s="23">
        <v>2</v>
      </c>
      <c r="K107" s="23">
        <v>2</v>
      </c>
      <c r="L107" s="23">
        <v>0</v>
      </c>
      <c r="M107" s="23">
        <v>4</v>
      </c>
      <c r="N107" s="23">
        <f t="shared" si="3"/>
        <v>3.2</v>
      </c>
      <c r="O107" s="23" t="b">
        <v>0</v>
      </c>
      <c r="P107" s="21" t="s">
        <v>19</v>
      </c>
      <c r="Q107" s="21" t="s">
        <v>15</v>
      </c>
    </row>
    <row r="108" spans="1:17" ht="16" x14ac:dyDescent="0.2">
      <c r="A108" s="21" t="s">
        <v>127</v>
      </c>
      <c r="B108" s="22">
        <v>0</v>
      </c>
      <c r="C108" s="21" t="s">
        <v>696</v>
      </c>
      <c r="D108" s="23">
        <v>5</v>
      </c>
      <c r="E108" s="23">
        <v>5</v>
      </c>
      <c r="F108" s="23">
        <v>1</v>
      </c>
      <c r="G108" s="23">
        <v>1</v>
      </c>
      <c r="H108" s="23">
        <v>3</v>
      </c>
      <c r="I108" s="23">
        <v>2</v>
      </c>
      <c r="J108" s="23">
        <v>4</v>
      </c>
      <c r="K108" s="23">
        <v>2</v>
      </c>
      <c r="L108" s="23">
        <v>0</v>
      </c>
      <c r="M108" s="23">
        <v>3</v>
      </c>
      <c r="N108" s="23">
        <f t="shared" si="3"/>
        <v>2.6</v>
      </c>
      <c r="O108" s="23" t="b">
        <v>0</v>
      </c>
      <c r="P108" s="21" t="s">
        <v>19</v>
      </c>
      <c r="Q108" s="21" t="s">
        <v>15</v>
      </c>
    </row>
    <row r="109" spans="1:17" ht="16" x14ac:dyDescent="0.2">
      <c r="A109" s="21" t="s">
        <v>128</v>
      </c>
      <c r="B109" s="22">
        <v>0</v>
      </c>
      <c r="C109" s="21" t="s">
        <v>696</v>
      </c>
      <c r="D109" s="23">
        <v>1</v>
      </c>
      <c r="E109" s="23">
        <v>2</v>
      </c>
      <c r="F109" s="23">
        <v>3</v>
      </c>
      <c r="G109" s="23">
        <v>2</v>
      </c>
      <c r="H109" s="23">
        <v>2</v>
      </c>
      <c r="I109" s="23">
        <v>1</v>
      </c>
      <c r="J109" s="23">
        <v>0</v>
      </c>
      <c r="K109" s="23">
        <v>1</v>
      </c>
      <c r="L109" s="23">
        <v>1</v>
      </c>
      <c r="M109" s="23">
        <v>0</v>
      </c>
      <c r="N109" s="23">
        <f t="shared" ref="N109:N131" si="4">AVERAGE(D109:M109)</f>
        <v>1.3</v>
      </c>
      <c r="O109" s="23" t="b">
        <v>0</v>
      </c>
      <c r="P109" s="21" t="s">
        <v>19</v>
      </c>
      <c r="Q109" s="21" t="s">
        <v>15</v>
      </c>
    </row>
    <row r="110" spans="1:17" ht="16" x14ac:dyDescent="0.2">
      <c r="A110" s="21" t="s">
        <v>129</v>
      </c>
      <c r="B110" s="22">
        <v>0</v>
      </c>
      <c r="C110" s="21" t="s">
        <v>696</v>
      </c>
      <c r="D110" s="23">
        <v>19</v>
      </c>
      <c r="E110" s="23">
        <v>20</v>
      </c>
      <c r="F110" s="23">
        <v>15</v>
      </c>
      <c r="G110" s="23">
        <v>16</v>
      </c>
      <c r="H110" s="23">
        <v>24</v>
      </c>
      <c r="I110" s="23">
        <v>12</v>
      </c>
      <c r="J110" s="23">
        <v>19</v>
      </c>
      <c r="K110" s="23">
        <v>25</v>
      </c>
      <c r="L110" s="23">
        <v>23</v>
      </c>
      <c r="M110" s="23">
        <v>20</v>
      </c>
      <c r="N110" s="23">
        <f t="shared" si="4"/>
        <v>19.3</v>
      </c>
      <c r="O110" s="23" t="b">
        <v>0</v>
      </c>
      <c r="P110" s="21" t="s">
        <v>14</v>
      </c>
      <c r="Q110" s="21" t="s">
        <v>15</v>
      </c>
    </row>
    <row r="111" spans="1:17" ht="16" x14ac:dyDescent="0.2">
      <c r="A111" s="21" t="s">
        <v>130</v>
      </c>
      <c r="B111" s="22">
        <v>0</v>
      </c>
      <c r="C111" s="21" t="s">
        <v>696</v>
      </c>
      <c r="D111" s="23">
        <v>0</v>
      </c>
      <c r="E111" s="23">
        <v>6</v>
      </c>
      <c r="F111" s="23">
        <v>6</v>
      </c>
      <c r="G111" s="23">
        <v>2</v>
      </c>
      <c r="H111" s="23">
        <v>4</v>
      </c>
      <c r="I111" s="23">
        <v>1</v>
      </c>
      <c r="J111" s="23">
        <v>2</v>
      </c>
      <c r="K111" s="23">
        <v>0</v>
      </c>
      <c r="L111" s="23">
        <v>3</v>
      </c>
      <c r="M111" s="23">
        <v>9</v>
      </c>
      <c r="N111" s="23">
        <f t="shared" si="4"/>
        <v>3.3</v>
      </c>
      <c r="O111" s="23" t="b">
        <v>0</v>
      </c>
      <c r="P111" s="21" t="s">
        <v>19</v>
      </c>
      <c r="Q111" s="21" t="s">
        <v>15</v>
      </c>
    </row>
    <row r="112" spans="1:17" ht="16" x14ac:dyDescent="0.2">
      <c r="A112" s="21" t="s">
        <v>131</v>
      </c>
      <c r="B112" s="22">
        <v>0</v>
      </c>
      <c r="C112" s="21" t="s">
        <v>696</v>
      </c>
      <c r="D112" s="23">
        <v>2</v>
      </c>
      <c r="E112" s="23">
        <v>0</v>
      </c>
      <c r="F112" s="23">
        <v>2</v>
      </c>
      <c r="G112" s="23">
        <v>1</v>
      </c>
      <c r="H112" s="23">
        <v>3</v>
      </c>
      <c r="I112" s="23">
        <v>2</v>
      </c>
      <c r="J112" s="23">
        <v>1</v>
      </c>
      <c r="K112" s="23">
        <v>0</v>
      </c>
      <c r="L112" s="23">
        <v>1</v>
      </c>
      <c r="M112" s="23">
        <v>2</v>
      </c>
      <c r="N112" s="23">
        <f t="shared" si="4"/>
        <v>1.4</v>
      </c>
      <c r="O112" s="23" t="b">
        <v>0</v>
      </c>
      <c r="P112" s="21" t="s">
        <v>19</v>
      </c>
      <c r="Q112" s="21" t="s">
        <v>15</v>
      </c>
    </row>
    <row r="113" spans="1:17" ht="16" x14ac:dyDescent="0.2">
      <c r="A113" s="21" t="s">
        <v>132</v>
      </c>
      <c r="B113" s="22">
        <v>0</v>
      </c>
      <c r="C113" s="21" t="s">
        <v>696</v>
      </c>
      <c r="D113" s="23">
        <v>0</v>
      </c>
      <c r="E113" s="23">
        <v>0</v>
      </c>
      <c r="F113" s="23">
        <v>0</v>
      </c>
      <c r="G113" s="23">
        <v>1</v>
      </c>
      <c r="H113" s="23">
        <v>1</v>
      </c>
      <c r="I113" s="23">
        <v>0</v>
      </c>
      <c r="J113" s="23">
        <v>0</v>
      </c>
      <c r="K113" s="23">
        <v>0</v>
      </c>
      <c r="L113" s="23">
        <v>0</v>
      </c>
      <c r="M113" s="23">
        <v>0</v>
      </c>
      <c r="N113" s="23">
        <f t="shared" si="4"/>
        <v>0.2</v>
      </c>
      <c r="O113" s="23" t="b">
        <v>0</v>
      </c>
      <c r="P113" s="21" t="s">
        <v>19</v>
      </c>
      <c r="Q113" s="21" t="s">
        <v>15</v>
      </c>
    </row>
    <row r="114" spans="1:17" ht="16" x14ac:dyDescent="0.2">
      <c r="A114" s="21" t="s">
        <v>133</v>
      </c>
      <c r="B114" s="22">
        <v>0</v>
      </c>
      <c r="C114" s="21" t="s">
        <v>696</v>
      </c>
      <c r="D114" s="23">
        <v>9</v>
      </c>
      <c r="E114" s="23">
        <v>3</v>
      </c>
      <c r="F114" s="23">
        <v>2</v>
      </c>
      <c r="G114" s="23">
        <v>6</v>
      </c>
      <c r="H114" s="23">
        <v>5</v>
      </c>
      <c r="I114" s="23">
        <v>6</v>
      </c>
      <c r="J114" s="23">
        <v>8</v>
      </c>
      <c r="K114" s="23">
        <v>6</v>
      </c>
      <c r="L114" s="23">
        <v>3</v>
      </c>
      <c r="M114" s="23">
        <v>4</v>
      </c>
      <c r="N114" s="23">
        <f t="shared" si="4"/>
        <v>5.2</v>
      </c>
      <c r="O114" s="23" t="b">
        <v>0</v>
      </c>
      <c r="P114" s="21" t="s">
        <v>19</v>
      </c>
      <c r="Q114" s="21" t="s">
        <v>15</v>
      </c>
    </row>
    <row r="115" spans="1:17" ht="16" x14ac:dyDescent="0.2">
      <c r="A115" s="21" t="s">
        <v>134</v>
      </c>
      <c r="B115" s="22">
        <v>0</v>
      </c>
      <c r="C115" s="21" t="s">
        <v>696</v>
      </c>
      <c r="D115" s="23">
        <v>5</v>
      </c>
      <c r="E115" s="23">
        <v>0</v>
      </c>
      <c r="F115" s="23">
        <v>2</v>
      </c>
      <c r="G115" s="23">
        <v>1</v>
      </c>
      <c r="H115" s="23">
        <v>1</v>
      </c>
      <c r="I115" s="23">
        <v>3</v>
      </c>
      <c r="J115" s="23">
        <v>4</v>
      </c>
      <c r="K115" s="23">
        <v>5</v>
      </c>
      <c r="L115" s="23">
        <v>6</v>
      </c>
      <c r="M115" s="23">
        <v>2</v>
      </c>
      <c r="N115" s="23">
        <f t="shared" si="4"/>
        <v>2.9</v>
      </c>
      <c r="O115" s="23" t="b">
        <v>0</v>
      </c>
      <c r="P115" s="21" t="s">
        <v>19</v>
      </c>
      <c r="Q115" s="21" t="s">
        <v>15</v>
      </c>
    </row>
    <row r="116" spans="1:17" ht="16" x14ac:dyDescent="0.2">
      <c r="A116" s="21" t="s">
        <v>135</v>
      </c>
      <c r="B116" s="22">
        <v>0</v>
      </c>
      <c r="C116" s="21" t="s">
        <v>696</v>
      </c>
      <c r="D116" s="23">
        <v>6</v>
      </c>
      <c r="E116" s="23">
        <v>7</v>
      </c>
      <c r="F116" s="23">
        <v>11</v>
      </c>
      <c r="G116" s="23">
        <v>13</v>
      </c>
      <c r="H116" s="23">
        <v>11</v>
      </c>
      <c r="I116" s="23">
        <v>27</v>
      </c>
      <c r="J116" s="23">
        <v>15</v>
      </c>
      <c r="K116" s="23">
        <v>12</v>
      </c>
      <c r="L116" s="23">
        <v>16</v>
      </c>
      <c r="M116" s="23">
        <v>18</v>
      </c>
      <c r="N116" s="23">
        <f t="shared" si="4"/>
        <v>13.6</v>
      </c>
      <c r="O116" s="23" t="b">
        <v>0</v>
      </c>
      <c r="P116" s="21" t="s">
        <v>14</v>
      </c>
      <c r="Q116" s="21" t="s">
        <v>15</v>
      </c>
    </row>
    <row r="117" spans="1:17" ht="16" x14ac:dyDescent="0.2">
      <c r="A117" s="21" t="s">
        <v>136</v>
      </c>
      <c r="B117" s="22">
        <v>0</v>
      </c>
      <c r="C117" s="21" t="s">
        <v>696</v>
      </c>
      <c r="D117" s="23">
        <v>1</v>
      </c>
      <c r="E117" s="23">
        <v>2</v>
      </c>
      <c r="F117" s="82"/>
      <c r="G117" s="23">
        <v>3</v>
      </c>
      <c r="H117" s="23">
        <v>8</v>
      </c>
      <c r="I117" s="23">
        <v>7</v>
      </c>
      <c r="J117" s="23">
        <v>4</v>
      </c>
      <c r="K117" s="23">
        <v>9</v>
      </c>
      <c r="L117" s="23">
        <v>7</v>
      </c>
      <c r="M117" s="23">
        <v>2</v>
      </c>
      <c r="N117" s="23">
        <f t="shared" si="4"/>
        <v>4.7777777777777777</v>
      </c>
      <c r="O117" s="23" t="b">
        <v>0</v>
      </c>
      <c r="P117" s="21" t="s">
        <v>19</v>
      </c>
      <c r="Q117" s="21" t="s">
        <v>689</v>
      </c>
    </row>
    <row r="118" spans="1:17" ht="16" x14ac:dyDescent="0.2">
      <c r="A118" s="21" t="s">
        <v>137</v>
      </c>
      <c r="B118" s="22">
        <v>0</v>
      </c>
      <c r="C118" s="21" t="s">
        <v>696</v>
      </c>
      <c r="D118" s="23">
        <v>11</v>
      </c>
      <c r="E118" s="23">
        <v>13</v>
      </c>
      <c r="F118" s="79">
        <v>15</v>
      </c>
      <c r="G118" s="23">
        <v>34</v>
      </c>
      <c r="H118" s="23">
        <v>34</v>
      </c>
      <c r="I118" s="23">
        <v>36</v>
      </c>
      <c r="J118" s="23">
        <v>18</v>
      </c>
      <c r="K118" s="23">
        <v>14</v>
      </c>
      <c r="L118" s="23">
        <v>26</v>
      </c>
      <c r="M118" s="23">
        <v>27</v>
      </c>
      <c r="N118" s="23">
        <f t="shared" si="4"/>
        <v>22.8</v>
      </c>
      <c r="O118" s="23" t="b">
        <v>0</v>
      </c>
      <c r="P118" s="21" t="s">
        <v>17</v>
      </c>
      <c r="Q118" s="21" t="s">
        <v>15</v>
      </c>
    </row>
    <row r="119" spans="1:17" ht="16" x14ac:dyDescent="0.2">
      <c r="A119" s="21" t="s">
        <v>138</v>
      </c>
      <c r="B119" s="22">
        <v>0</v>
      </c>
      <c r="C119" s="21" t="s">
        <v>696</v>
      </c>
      <c r="D119" s="23">
        <v>23</v>
      </c>
      <c r="E119" s="23">
        <v>64</v>
      </c>
      <c r="F119" s="23">
        <v>65</v>
      </c>
      <c r="G119" s="23">
        <v>100</v>
      </c>
      <c r="H119" s="23">
        <v>64</v>
      </c>
      <c r="I119" s="23">
        <v>41</v>
      </c>
      <c r="J119" s="23">
        <v>65</v>
      </c>
      <c r="K119" s="23">
        <v>52</v>
      </c>
      <c r="L119" s="23">
        <v>67</v>
      </c>
      <c r="M119" s="23">
        <v>76</v>
      </c>
      <c r="N119" s="23">
        <f t="shared" si="4"/>
        <v>61.7</v>
      </c>
      <c r="O119" s="23" t="b">
        <v>0</v>
      </c>
      <c r="P119" s="21" t="s">
        <v>19</v>
      </c>
      <c r="Q119" s="21" t="s">
        <v>15</v>
      </c>
    </row>
    <row r="120" spans="1:17" ht="16" x14ac:dyDescent="0.2">
      <c r="A120" s="21" t="s">
        <v>139</v>
      </c>
      <c r="B120" s="22">
        <v>0</v>
      </c>
      <c r="C120" s="21" t="s">
        <v>696</v>
      </c>
      <c r="D120" s="23">
        <v>193</v>
      </c>
      <c r="E120" s="23">
        <v>252</v>
      </c>
      <c r="F120" s="23">
        <v>265</v>
      </c>
      <c r="G120" s="23">
        <v>149</v>
      </c>
      <c r="H120" s="23">
        <v>194</v>
      </c>
      <c r="I120" s="23">
        <v>159</v>
      </c>
      <c r="J120" s="23">
        <v>178</v>
      </c>
      <c r="K120" s="23">
        <v>267</v>
      </c>
      <c r="L120" s="23">
        <v>137</v>
      </c>
      <c r="M120" s="23">
        <v>276</v>
      </c>
      <c r="N120" s="23">
        <f t="shared" si="4"/>
        <v>207</v>
      </c>
      <c r="O120" s="23" t="b">
        <v>0</v>
      </c>
      <c r="P120" s="21" t="s">
        <v>19</v>
      </c>
      <c r="Q120" s="21" t="s">
        <v>15</v>
      </c>
    </row>
    <row r="121" spans="1:17" ht="16" x14ac:dyDescent="0.2">
      <c r="A121" s="21" t="s">
        <v>140</v>
      </c>
      <c r="B121" s="22">
        <v>0</v>
      </c>
      <c r="C121" s="21" t="s">
        <v>696</v>
      </c>
      <c r="D121" s="23">
        <v>37</v>
      </c>
      <c r="E121" s="23">
        <v>42</v>
      </c>
      <c r="F121" s="23">
        <v>29</v>
      </c>
      <c r="G121" s="23">
        <v>31</v>
      </c>
      <c r="H121" s="23">
        <v>53</v>
      </c>
      <c r="I121" s="23">
        <v>47</v>
      </c>
      <c r="J121" s="23">
        <v>56</v>
      </c>
      <c r="K121" s="23">
        <v>39</v>
      </c>
      <c r="L121" s="23">
        <v>47</v>
      </c>
      <c r="M121" s="23">
        <v>49</v>
      </c>
      <c r="N121" s="23">
        <f t="shared" si="4"/>
        <v>43</v>
      </c>
      <c r="O121" s="23" t="b">
        <v>0</v>
      </c>
      <c r="P121" s="21" t="s">
        <v>19</v>
      </c>
      <c r="Q121" s="21" t="s">
        <v>15</v>
      </c>
    </row>
    <row r="122" spans="1:17" ht="16" x14ac:dyDescent="0.2">
      <c r="A122" s="21" t="s">
        <v>141</v>
      </c>
      <c r="B122" s="22">
        <v>0</v>
      </c>
      <c r="C122" s="21" t="s">
        <v>696</v>
      </c>
      <c r="D122" s="23">
        <v>19</v>
      </c>
      <c r="E122" s="23">
        <v>9</v>
      </c>
      <c r="F122" s="23">
        <v>10</v>
      </c>
      <c r="G122" s="23">
        <v>7</v>
      </c>
      <c r="H122" s="23">
        <v>9</v>
      </c>
      <c r="I122" s="23">
        <v>4</v>
      </c>
      <c r="J122" s="23">
        <v>7</v>
      </c>
      <c r="K122" s="23">
        <v>4</v>
      </c>
      <c r="L122" s="23">
        <v>4</v>
      </c>
      <c r="M122" s="23">
        <v>7</v>
      </c>
      <c r="N122" s="23">
        <f t="shared" si="4"/>
        <v>8</v>
      </c>
      <c r="O122" s="23" t="b">
        <v>0</v>
      </c>
      <c r="P122" s="21" t="s">
        <v>14</v>
      </c>
      <c r="Q122" s="21" t="s">
        <v>15</v>
      </c>
    </row>
    <row r="123" spans="1:17" ht="16" x14ac:dyDescent="0.2">
      <c r="A123" s="21" t="s">
        <v>143</v>
      </c>
      <c r="B123" s="22">
        <v>0</v>
      </c>
      <c r="C123" s="21" t="s">
        <v>696</v>
      </c>
      <c r="D123" s="23">
        <v>2</v>
      </c>
      <c r="E123" s="23">
        <v>4</v>
      </c>
      <c r="F123" s="23">
        <v>5</v>
      </c>
      <c r="G123" s="23">
        <v>3</v>
      </c>
      <c r="H123" s="23">
        <v>1</v>
      </c>
      <c r="I123" s="23">
        <v>4</v>
      </c>
      <c r="J123" s="23">
        <v>1</v>
      </c>
      <c r="K123" s="23">
        <v>3</v>
      </c>
      <c r="L123" s="23">
        <v>1</v>
      </c>
      <c r="M123" s="23">
        <v>4</v>
      </c>
      <c r="N123" s="23">
        <f t="shared" si="4"/>
        <v>2.8</v>
      </c>
      <c r="O123" s="23" t="b">
        <v>0</v>
      </c>
      <c r="P123" s="21" t="s">
        <v>457</v>
      </c>
      <c r="Q123" s="21" t="s">
        <v>15</v>
      </c>
    </row>
    <row r="124" spans="1:17" ht="16" x14ac:dyDescent="0.2">
      <c r="A124" s="21" t="s">
        <v>144</v>
      </c>
      <c r="B124" s="22">
        <v>0</v>
      </c>
      <c r="C124" s="21" t="s">
        <v>696</v>
      </c>
      <c r="D124" s="23">
        <v>4</v>
      </c>
      <c r="E124" s="23">
        <v>5</v>
      </c>
      <c r="F124" s="23">
        <v>7</v>
      </c>
      <c r="G124" s="23">
        <v>6</v>
      </c>
      <c r="H124" s="23">
        <v>4</v>
      </c>
      <c r="I124" s="23">
        <v>4</v>
      </c>
      <c r="J124" s="23">
        <v>4</v>
      </c>
      <c r="K124" s="23">
        <v>6</v>
      </c>
      <c r="L124" s="23">
        <v>4</v>
      </c>
      <c r="M124" s="23">
        <v>5</v>
      </c>
      <c r="N124" s="23">
        <f t="shared" si="4"/>
        <v>4.9000000000000004</v>
      </c>
      <c r="O124" s="23" t="b">
        <v>0</v>
      </c>
      <c r="P124" s="21" t="s">
        <v>19</v>
      </c>
      <c r="Q124" s="21" t="s">
        <v>15</v>
      </c>
    </row>
    <row r="125" spans="1:17" ht="16" x14ac:dyDescent="0.2">
      <c r="A125" s="21" t="s">
        <v>145</v>
      </c>
      <c r="B125" s="22">
        <v>0</v>
      </c>
      <c r="C125" s="21" t="s">
        <v>696</v>
      </c>
      <c r="D125" s="23">
        <v>4</v>
      </c>
      <c r="E125" s="23">
        <v>8</v>
      </c>
      <c r="F125" s="23">
        <v>7</v>
      </c>
      <c r="G125" s="23">
        <v>2</v>
      </c>
      <c r="H125" s="23">
        <v>3</v>
      </c>
      <c r="I125" s="23">
        <v>2</v>
      </c>
      <c r="J125" s="23">
        <v>6</v>
      </c>
      <c r="K125" s="23">
        <v>6</v>
      </c>
      <c r="L125" s="23">
        <v>6</v>
      </c>
      <c r="M125" s="82"/>
      <c r="N125" s="23">
        <f t="shared" si="4"/>
        <v>4.8888888888888893</v>
      </c>
      <c r="O125" s="23" t="b">
        <v>0</v>
      </c>
      <c r="P125" s="21" t="s">
        <v>19</v>
      </c>
      <c r="Q125" s="21" t="s">
        <v>675</v>
      </c>
    </row>
    <row r="126" spans="1:17" ht="16" x14ac:dyDescent="0.2">
      <c r="A126" s="21" t="s">
        <v>146</v>
      </c>
      <c r="B126" s="22">
        <v>0</v>
      </c>
      <c r="C126" s="21" t="s">
        <v>696</v>
      </c>
      <c r="D126" s="23">
        <v>1</v>
      </c>
      <c r="E126" s="23">
        <v>3</v>
      </c>
      <c r="F126" s="23">
        <v>0</v>
      </c>
      <c r="G126" s="23">
        <v>3</v>
      </c>
      <c r="H126" s="23">
        <v>2</v>
      </c>
      <c r="I126" s="23">
        <v>2</v>
      </c>
      <c r="J126" s="23">
        <v>4</v>
      </c>
      <c r="K126" s="23">
        <v>1</v>
      </c>
      <c r="L126" s="23">
        <v>0</v>
      </c>
      <c r="M126" s="79">
        <v>1</v>
      </c>
      <c r="N126" s="23">
        <f t="shared" si="4"/>
        <v>1.7</v>
      </c>
      <c r="O126" s="23" t="b">
        <v>0</v>
      </c>
      <c r="P126" s="21" t="s">
        <v>19</v>
      </c>
      <c r="Q126" s="21" t="s">
        <v>15</v>
      </c>
    </row>
    <row r="127" spans="1:17" ht="16" x14ac:dyDescent="0.2">
      <c r="A127" s="21" t="s">
        <v>147</v>
      </c>
      <c r="B127" s="22">
        <v>0</v>
      </c>
      <c r="C127" s="21" t="s">
        <v>696</v>
      </c>
      <c r="D127" s="23">
        <v>0</v>
      </c>
      <c r="E127" s="23">
        <v>2</v>
      </c>
      <c r="F127" s="23">
        <v>0</v>
      </c>
      <c r="G127" s="23">
        <v>1</v>
      </c>
      <c r="H127" s="23">
        <v>0</v>
      </c>
      <c r="I127" s="23">
        <v>0</v>
      </c>
      <c r="J127" s="23">
        <v>0</v>
      </c>
      <c r="K127" s="23">
        <v>0</v>
      </c>
      <c r="L127" s="23">
        <v>0</v>
      </c>
      <c r="M127" s="23">
        <v>0</v>
      </c>
      <c r="N127" s="23">
        <f t="shared" si="4"/>
        <v>0.3</v>
      </c>
      <c r="O127" s="23" t="b">
        <v>0</v>
      </c>
      <c r="P127" s="21" t="s">
        <v>19</v>
      </c>
      <c r="Q127" s="21" t="s">
        <v>15</v>
      </c>
    </row>
    <row r="128" spans="1:17" ht="16" x14ac:dyDescent="0.2">
      <c r="A128" s="21" t="s">
        <v>148</v>
      </c>
      <c r="B128" s="22">
        <v>0</v>
      </c>
      <c r="C128" s="21" t="s">
        <v>696</v>
      </c>
      <c r="D128" s="23">
        <v>2</v>
      </c>
      <c r="E128" s="23">
        <v>1</v>
      </c>
      <c r="F128" s="23">
        <v>0</v>
      </c>
      <c r="G128" s="23">
        <v>0</v>
      </c>
      <c r="H128" s="23">
        <v>0</v>
      </c>
      <c r="I128" s="23">
        <v>1</v>
      </c>
      <c r="J128" s="23">
        <v>1</v>
      </c>
      <c r="K128" s="23">
        <v>1</v>
      </c>
      <c r="L128" s="23">
        <v>0</v>
      </c>
      <c r="M128" s="23">
        <v>5</v>
      </c>
      <c r="N128" s="23">
        <f t="shared" si="4"/>
        <v>1.1000000000000001</v>
      </c>
      <c r="O128" s="23" t="b">
        <v>0</v>
      </c>
      <c r="P128" s="21" t="s">
        <v>14</v>
      </c>
      <c r="Q128" s="21" t="s">
        <v>15</v>
      </c>
    </row>
    <row r="129" spans="1:17" ht="16" x14ac:dyDescent="0.2">
      <c r="A129" s="21" t="s">
        <v>149</v>
      </c>
      <c r="B129" s="22">
        <v>0</v>
      </c>
      <c r="C129" s="21" t="s">
        <v>696</v>
      </c>
      <c r="D129" s="23">
        <v>0</v>
      </c>
      <c r="E129" s="23">
        <v>0</v>
      </c>
      <c r="F129" s="23">
        <v>2</v>
      </c>
      <c r="G129" s="23">
        <v>1</v>
      </c>
      <c r="H129" s="23">
        <v>1</v>
      </c>
      <c r="I129" s="23">
        <v>1</v>
      </c>
      <c r="J129" s="23">
        <v>2</v>
      </c>
      <c r="K129" s="23">
        <v>0</v>
      </c>
      <c r="L129" s="23">
        <v>1</v>
      </c>
      <c r="M129" s="23">
        <v>0</v>
      </c>
      <c r="N129" s="23">
        <f t="shared" si="4"/>
        <v>0.8</v>
      </c>
      <c r="O129" s="23" t="b">
        <v>0</v>
      </c>
      <c r="P129" s="21" t="s">
        <v>457</v>
      </c>
      <c r="Q129" s="21" t="s">
        <v>15</v>
      </c>
    </row>
    <row r="130" spans="1:17" ht="16" x14ac:dyDescent="0.2">
      <c r="A130" s="21" t="s">
        <v>150</v>
      </c>
      <c r="B130" s="22">
        <v>0</v>
      </c>
      <c r="C130" s="21" t="s">
        <v>696</v>
      </c>
      <c r="D130" s="23">
        <v>0</v>
      </c>
      <c r="E130" s="23">
        <v>0</v>
      </c>
      <c r="F130" s="23">
        <v>0</v>
      </c>
      <c r="G130" s="23">
        <v>0</v>
      </c>
      <c r="H130" s="23">
        <v>1</v>
      </c>
      <c r="I130" s="23">
        <v>0</v>
      </c>
      <c r="J130" s="23">
        <v>0</v>
      </c>
      <c r="K130" s="23">
        <v>0</v>
      </c>
      <c r="L130" s="23">
        <v>0</v>
      </c>
      <c r="M130" s="23">
        <v>0</v>
      </c>
      <c r="N130" s="23">
        <f t="shared" si="4"/>
        <v>0.1</v>
      </c>
      <c r="O130" s="23" t="b">
        <v>0</v>
      </c>
      <c r="P130" s="21" t="s">
        <v>17</v>
      </c>
      <c r="Q130" s="21" t="s">
        <v>15</v>
      </c>
    </row>
    <row r="131" spans="1:17" ht="16" x14ac:dyDescent="0.2">
      <c r="A131" s="21" t="s">
        <v>151</v>
      </c>
      <c r="B131" s="22">
        <v>0</v>
      </c>
      <c r="C131" s="21" t="s">
        <v>696</v>
      </c>
      <c r="D131" s="23">
        <v>0</v>
      </c>
      <c r="E131" s="23">
        <v>0</v>
      </c>
      <c r="F131" s="23">
        <v>1</v>
      </c>
      <c r="G131" s="23">
        <v>0</v>
      </c>
      <c r="H131" s="23">
        <v>0</v>
      </c>
      <c r="I131" s="23">
        <v>0</v>
      </c>
      <c r="J131" s="23">
        <v>0</v>
      </c>
      <c r="K131" s="23">
        <v>1</v>
      </c>
      <c r="L131" s="23">
        <v>0</v>
      </c>
      <c r="M131" s="23">
        <v>0</v>
      </c>
      <c r="N131" s="23">
        <f t="shared" si="4"/>
        <v>0.2</v>
      </c>
      <c r="O131" s="23" t="b">
        <v>0</v>
      </c>
      <c r="P131" s="21" t="s">
        <v>19</v>
      </c>
      <c r="Q131" s="21" t="s">
        <v>15</v>
      </c>
    </row>
    <row r="132" spans="1:17" ht="16" x14ac:dyDescent="0.2">
      <c r="A132" s="21" t="s">
        <v>152</v>
      </c>
      <c r="B132" s="22">
        <v>0</v>
      </c>
      <c r="C132" s="21" t="s">
        <v>696</v>
      </c>
      <c r="D132" s="23">
        <v>0</v>
      </c>
      <c r="E132" s="23">
        <v>0</v>
      </c>
      <c r="F132" s="23">
        <v>0</v>
      </c>
      <c r="G132" s="23">
        <v>0</v>
      </c>
      <c r="H132" s="23">
        <v>0</v>
      </c>
      <c r="I132" s="23">
        <v>0</v>
      </c>
      <c r="J132" s="23">
        <v>0</v>
      </c>
      <c r="K132" s="23">
        <v>0</v>
      </c>
      <c r="L132" s="23">
        <v>0</v>
      </c>
      <c r="M132" s="23">
        <v>0</v>
      </c>
      <c r="N132" s="23">
        <f>0.1*0.25</f>
        <v>2.5000000000000001E-2</v>
      </c>
      <c r="O132" s="23" t="b">
        <v>0</v>
      </c>
      <c r="P132" s="21" t="s">
        <v>19</v>
      </c>
      <c r="Q132" s="21" t="s">
        <v>15</v>
      </c>
    </row>
    <row r="133" spans="1:17" ht="16" x14ac:dyDescent="0.2">
      <c r="A133" s="21" t="s">
        <v>153</v>
      </c>
      <c r="B133" s="22">
        <v>0</v>
      </c>
      <c r="C133" s="21" t="s">
        <v>696</v>
      </c>
      <c r="D133" s="23">
        <v>1</v>
      </c>
      <c r="E133" s="23">
        <v>2</v>
      </c>
      <c r="F133" s="23">
        <v>0</v>
      </c>
      <c r="G133" s="23">
        <v>2</v>
      </c>
      <c r="H133" s="23">
        <v>0</v>
      </c>
      <c r="I133" s="23">
        <v>0</v>
      </c>
      <c r="J133" s="23">
        <v>0</v>
      </c>
      <c r="K133" s="23">
        <v>0</v>
      </c>
      <c r="L133" s="23">
        <v>0</v>
      </c>
      <c r="M133" s="23">
        <v>1</v>
      </c>
      <c r="N133" s="23">
        <f t="shared" ref="N133:N164" si="5">AVERAGE(D133:M133)</f>
        <v>0.6</v>
      </c>
      <c r="O133" s="23" t="b">
        <v>0</v>
      </c>
      <c r="P133" s="21" t="s">
        <v>19</v>
      </c>
      <c r="Q133" s="21" t="s">
        <v>15</v>
      </c>
    </row>
    <row r="134" spans="1:17" ht="16" x14ac:dyDescent="0.2">
      <c r="A134" s="21" t="s">
        <v>154</v>
      </c>
      <c r="B134" s="22">
        <v>0</v>
      </c>
      <c r="C134" s="21" t="s">
        <v>696</v>
      </c>
      <c r="D134" s="23">
        <v>5</v>
      </c>
      <c r="E134" s="23">
        <v>4</v>
      </c>
      <c r="F134" s="23">
        <v>8</v>
      </c>
      <c r="G134" s="23">
        <v>6</v>
      </c>
      <c r="H134" s="23">
        <v>14</v>
      </c>
      <c r="I134" s="23">
        <v>10</v>
      </c>
      <c r="J134" s="23">
        <v>11</v>
      </c>
      <c r="K134" s="23">
        <v>13</v>
      </c>
      <c r="L134" s="23">
        <v>3</v>
      </c>
      <c r="M134" s="23">
        <v>5</v>
      </c>
      <c r="N134" s="23">
        <f t="shared" si="5"/>
        <v>7.9</v>
      </c>
      <c r="O134" s="23" t="b">
        <v>0</v>
      </c>
      <c r="P134" s="21" t="s">
        <v>14</v>
      </c>
      <c r="Q134" s="21" t="s">
        <v>15</v>
      </c>
    </row>
    <row r="135" spans="1:17" ht="16" x14ac:dyDescent="0.2">
      <c r="A135" s="21" t="s">
        <v>155</v>
      </c>
      <c r="B135" s="22">
        <v>0</v>
      </c>
      <c r="C135" s="21" t="s">
        <v>696</v>
      </c>
      <c r="D135" s="23">
        <v>3</v>
      </c>
      <c r="E135" s="23">
        <v>3</v>
      </c>
      <c r="F135" s="23">
        <v>0</v>
      </c>
      <c r="G135" s="23">
        <v>2</v>
      </c>
      <c r="H135" s="23">
        <v>2</v>
      </c>
      <c r="I135" s="23">
        <v>1</v>
      </c>
      <c r="J135" s="23">
        <v>2</v>
      </c>
      <c r="K135" s="23">
        <v>1</v>
      </c>
      <c r="L135" s="23">
        <v>2</v>
      </c>
      <c r="M135" s="23">
        <v>1</v>
      </c>
      <c r="N135" s="23">
        <f t="shared" si="5"/>
        <v>1.7</v>
      </c>
      <c r="O135" s="23" t="b">
        <v>0</v>
      </c>
      <c r="P135" s="21" t="s">
        <v>457</v>
      </c>
      <c r="Q135" s="21" t="s">
        <v>15</v>
      </c>
    </row>
    <row r="136" spans="1:17" ht="16" x14ac:dyDescent="0.2">
      <c r="A136" s="21" t="s">
        <v>156</v>
      </c>
      <c r="B136" s="22">
        <v>0</v>
      </c>
      <c r="C136" s="21" t="s">
        <v>696</v>
      </c>
      <c r="D136" s="23">
        <v>0</v>
      </c>
      <c r="E136" s="23">
        <v>3</v>
      </c>
      <c r="F136" s="23">
        <v>1</v>
      </c>
      <c r="G136" s="23">
        <v>1</v>
      </c>
      <c r="H136" s="23">
        <v>0</v>
      </c>
      <c r="I136" s="23">
        <v>1</v>
      </c>
      <c r="J136" s="23">
        <v>1</v>
      </c>
      <c r="K136" s="23">
        <v>0</v>
      </c>
      <c r="L136" s="23">
        <v>0</v>
      </c>
      <c r="M136" s="23">
        <v>0</v>
      </c>
      <c r="N136" s="23">
        <f t="shared" si="5"/>
        <v>0.7</v>
      </c>
      <c r="O136" s="23" t="b">
        <v>0</v>
      </c>
      <c r="P136" s="21" t="s">
        <v>17</v>
      </c>
      <c r="Q136" s="21" t="s">
        <v>15</v>
      </c>
    </row>
    <row r="137" spans="1:17" ht="16" x14ac:dyDescent="0.2">
      <c r="A137" s="21" t="s">
        <v>157</v>
      </c>
      <c r="B137" s="22">
        <v>0</v>
      </c>
      <c r="C137" s="21" t="s">
        <v>696</v>
      </c>
      <c r="D137" s="23">
        <v>1</v>
      </c>
      <c r="E137" s="23">
        <v>0</v>
      </c>
      <c r="F137" s="23">
        <v>2</v>
      </c>
      <c r="G137" s="23">
        <v>2</v>
      </c>
      <c r="H137" s="23">
        <v>2</v>
      </c>
      <c r="I137" s="23">
        <v>1</v>
      </c>
      <c r="J137" s="23">
        <v>1</v>
      </c>
      <c r="K137" s="23">
        <v>4</v>
      </c>
      <c r="L137" s="23">
        <v>1</v>
      </c>
      <c r="M137" s="23">
        <v>0</v>
      </c>
      <c r="N137" s="23">
        <f t="shared" si="5"/>
        <v>1.4</v>
      </c>
      <c r="O137" s="23" t="b">
        <v>0</v>
      </c>
      <c r="P137" s="21" t="s">
        <v>19</v>
      </c>
      <c r="Q137" s="21" t="s">
        <v>15</v>
      </c>
    </row>
    <row r="138" spans="1:17" ht="16" x14ac:dyDescent="0.2">
      <c r="A138" s="21" t="s">
        <v>158</v>
      </c>
      <c r="B138" s="22">
        <v>0</v>
      </c>
      <c r="C138" s="21" t="s">
        <v>696</v>
      </c>
      <c r="D138" s="23">
        <v>0</v>
      </c>
      <c r="E138" s="23">
        <v>0</v>
      </c>
      <c r="F138" s="23">
        <v>1</v>
      </c>
      <c r="G138" s="23">
        <v>0</v>
      </c>
      <c r="H138" s="23">
        <v>0</v>
      </c>
      <c r="I138" s="23">
        <v>1</v>
      </c>
      <c r="J138" s="23">
        <v>0</v>
      </c>
      <c r="K138" s="23">
        <v>0</v>
      </c>
      <c r="L138" s="23">
        <v>0</v>
      </c>
      <c r="M138" s="23">
        <v>1</v>
      </c>
      <c r="N138" s="23">
        <f t="shared" si="5"/>
        <v>0.3</v>
      </c>
      <c r="O138" s="23" t="b">
        <v>0</v>
      </c>
      <c r="P138" s="21" t="s">
        <v>19</v>
      </c>
      <c r="Q138" s="21" t="s">
        <v>15</v>
      </c>
    </row>
    <row r="139" spans="1:17" ht="16" x14ac:dyDescent="0.2">
      <c r="A139" s="21" t="s">
        <v>159</v>
      </c>
      <c r="B139" s="22">
        <v>0</v>
      </c>
      <c r="C139" s="21" t="s">
        <v>696</v>
      </c>
      <c r="D139" s="23">
        <v>1</v>
      </c>
      <c r="E139" s="23">
        <v>5</v>
      </c>
      <c r="F139" s="23">
        <v>2</v>
      </c>
      <c r="G139" s="23">
        <v>1</v>
      </c>
      <c r="H139" s="23">
        <v>2</v>
      </c>
      <c r="I139" s="23">
        <v>1</v>
      </c>
      <c r="J139" s="23">
        <v>2</v>
      </c>
      <c r="K139" s="23">
        <v>0</v>
      </c>
      <c r="L139" s="23">
        <v>6</v>
      </c>
      <c r="M139" s="23">
        <v>2</v>
      </c>
      <c r="N139" s="23">
        <f t="shared" si="5"/>
        <v>2.2000000000000002</v>
      </c>
      <c r="O139" s="23" t="b">
        <v>0</v>
      </c>
      <c r="P139" s="21" t="s">
        <v>19</v>
      </c>
      <c r="Q139" s="21" t="s">
        <v>15</v>
      </c>
    </row>
    <row r="140" spans="1:17" ht="16" x14ac:dyDescent="0.2">
      <c r="A140" s="21" t="s">
        <v>160</v>
      </c>
      <c r="B140" s="22">
        <v>0</v>
      </c>
      <c r="C140" s="21" t="s">
        <v>696</v>
      </c>
      <c r="D140" s="23">
        <v>2</v>
      </c>
      <c r="E140" s="23">
        <v>3</v>
      </c>
      <c r="F140" s="23">
        <v>0</v>
      </c>
      <c r="G140" s="23">
        <v>0</v>
      </c>
      <c r="H140" s="23">
        <v>0</v>
      </c>
      <c r="I140" s="23">
        <v>1</v>
      </c>
      <c r="J140" s="23">
        <v>0</v>
      </c>
      <c r="K140" s="23">
        <v>0</v>
      </c>
      <c r="L140" s="23">
        <v>2</v>
      </c>
      <c r="M140" s="23">
        <v>1</v>
      </c>
      <c r="N140" s="23">
        <f t="shared" si="5"/>
        <v>0.9</v>
      </c>
      <c r="O140" s="23" t="b">
        <v>0</v>
      </c>
      <c r="P140" s="21" t="s">
        <v>14</v>
      </c>
      <c r="Q140" s="21" t="s">
        <v>15</v>
      </c>
    </row>
    <row r="141" spans="1:17" ht="16" x14ac:dyDescent="0.2">
      <c r="A141" s="21" t="s">
        <v>161</v>
      </c>
      <c r="B141" s="22">
        <v>0</v>
      </c>
      <c r="C141" s="21" t="s">
        <v>696</v>
      </c>
      <c r="D141" s="23">
        <v>2</v>
      </c>
      <c r="E141" s="23">
        <v>1</v>
      </c>
      <c r="F141" s="23">
        <v>6</v>
      </c>
      <c r="G141" s="23">
        <v>3</v>
      </c>
      <c r="H141" s="23">
        <v>7</v>
      </c>
      <c r="I141" s="23">
        <v>3</v>
      </c>
      <c r="J141" s="23">
        <v>3</v>
      </c>
      <c r="K141" s="23">
        <v>5</v>
      </c>
      <c r="L141" s="23">
        <v>4</v>
      </c>
      <c r="M141" s="23">
        <v>8</v>
      </c>
      <c r="N141" s="23">
        <f t="shared" si="5"/>
        <v>4.2</v>
      </c>
      <c r="O141" s="23" t="b">
        <v>0</v>
      </c>
      <c r="P141" s="21" t="s">
        <v>457</v>
      </c>
      <c r="Q141" s="21" t="s">
        <v>15</v>
      </c>
    </row>
    <row r="142" spans="1:17" ht="16" x14ac:dyDescent="0.2">
      <c r="A142" s="21" t="s">
        <v>162</v>
      </c>
      <c r="B142" s="22">
        <v>0</v>
      </c>
      <c r="C142" s="21" t="s">
        <v>696</v>
      </c>
      <c r="D142" s="23">
        <v>2</v>
      </c>
      <c r="E142" s="23">
        <v>5</v>
      </c>
      <c r="F142" s="23">
        <v>3</v>
      </c>
      <c r="G142" s="23">
        <v>5</v>
      </c>
      <c r="H142" s="23">
        <v>6</v>
      </c>
      <c r="I142" s="23">
        <v>5</v>
      </c>
      <c r="J142" s="23">
        <v>4</v>
      </c>
      <c r="K142" s="23">
        <v>1</v>
      </c>
      <c r="L142" s="23">
        <v>4</v>
      </c>
      <c r="M142" s="23">
        <v>5</v>
      </c>
      <c r="N142" s="23">
        <f t="shared" si="5"/>
        <v>4</v>
      </c>
      <c r="O142" s="23" t="b">
        <v>0</v>
      </c>
      <c r="P142" s="21" t="s">
        <v>19</v>
      </c>
      <c r="Q142" s="21" t="s">
        <v>15</v>
      </c>
    </row>
    <row r="143" spans="1:17" ht="16" x14ac:dyDescent="0.2">
      <c r="A143" s="21" t="s">
        <v>163</v>
      </c>
      <c r="B143" s="22">
        <v>0</v>
      </c>
      <c r="C143" s="21" t="s">
        <v>696</v>
      </c>
      <c r="D143" s="23">
        <v>4</v>
      </c>
      <c r="E143" s="23">
        <v>3</v>
      </c>
      <c r="F143" s="23">
        <v>5</v>
      </c>
      <c r="G143" s="23">
        <v>4</v>
      </c>
      <c r="H143" s="23">
        <v>4</v>
      </c>
      <c r="I143" s="23">
        <v>5</v>
      </c>
      <c r="J143" s="23">
        <v>2</v>
      </c>
      <c r="K143" s="23">
        <v>3</v>
      </c>
      <c r="L143" s="23">
        <v>4</v>
      </c>
      <c r="M143" s="23">
        <v>2</v>
      </c>
      <c r="N143" s="23">
        <f t="shared" si="5"/>
        <v>3.6</v>
      </c>
      <c r="O143" s="23" t="b">
        <v>0</v>
      </c>
      <c r="P143" s="21" t="s">
        <v>19</v>
      </c>
      <c r="Q143" s="21" t="s">
        <v>15</v>
      </c>
    </row>
    <row r="144" spans="1:17" ht="16" x14ac:dyDescent="0.2">
      <c r="A144" s="21" t="s">
        <v>164</v>
      </c>
      <c r="B144" s="22">
        <v>0</v>
      </c>
      <c r="C144" s="21" t="s">
        <v>696</v>
      </c>
      <c r="D144" s="23">
        <v>2</v>
      </c>
      <c r="E144" s="23">
        <v>2</v>
      </c>
      <c r="F144" s="23">
        <v>2</v>
      </c>
      <c r="G144" s="23">
        <v>2</v>
      </c>
      <c r="H144" s="23">
        <v>2</v>
      </c>
      <c r="I144" s="23">
        <v>3</v>
      </c>
      <c r="J144" s="23">
        <v>1</v>
      </c>
      <c r="K144" s="23">
        <v>1</v>
      </c>
      <c r="L144" s="23">
        <v>2</v>
      </c>
      <c r="M144" s="23">
        <v>4</v>
      </c>
      <c r="N144" s="23">
        <f t="shared" si="5"/>
        <v>2.1</v>
      </c>
      <c r="O144" s="23" t="b">
        <v>0</v>
      </c>
      <c r="P144" s="21" t="s">
        <v>19</v>
      </c>
      <c r="Q144" s="21" t="s">
        <v>15</v>
      </c>
    </row>
    <row r="145" spans="1:17" ht="16" x14ac:dyDescent="0.2">
      <c r="A145" s="21" t="s">
        <v>165</v>
      </c>
      <c r="B145" s="22">
        <v>0</v>
      </c>
      <c r="C145" s="21" t="s">
        <v>696</v>
      </c>
      <c r="D145" s="23">
        <v>2</v>
      </c>
      <c r="E145" s="23">
        <v>3</v>
      </c>
      <c r="F145" s="23">
        <v>1</v>
      </c>
      <c r="G145" s="23">
        <v>1</v>
      </c>
      <c r="H145" s="23">
        <v>1</v>
      </c>
      <c r="I145" s="23">
        <v>5</v>
      </c>
      <c r="J145" s="23">
        <v>3</v>
      </c>
      <c r="K145" s="23">
        <v>4</v>
      </c>
      <c r="L145" s="23">
        <v>4</v>
      </c>
      <c r="M145" s="23">
        <v>2</v>
      </c>
      <c r="N145" s="23">
        <f t="shared" si="5"/>
        <v>2.6</v>
      </c>
      <c r="O145" s="23" t="b">
        <v>0</v>
      </c>
      <c r="P145" s="21" t="s">
        <v>19</v>
      </c>
      <c r="Q145" s="21" t="s">
        <v>15</v>
      </c>
    </row>
    <row r="146" spans="1:17" ht="16" x14ac:dyDescent="0.2">
      <c r="A146" s="21" t="s">
        <v>166</v>
      </c>
      <c r="B146" s="22">
        <v>0</v>
      </c>
      <c r="C146" s="21" t="s">
        <v>696</v>
      </c>
      <c r="D146" s="23">
        <v>19</v>
      </c>
      <c r="E146" s="23">
        <v>15</v>
      </c>
      <c r="F146" s="23">
        <v>18</v>
      </c>
      <c r="G146" s="23">
        <v>8</v>
      </c>
      <c r="H146" s="23">
        <v>16</v>
      </c>
      <c r="I146" s="23">
        <v>21</v>
      </c>
      <c r="J146" s="23">
        <v>20</v>
      </c>
      <c r="K146" s="23">
        <v>18</v>
      </c>
      <c r="L146" s="23">
        <v>18</v>
      </c>
      <c r="M146" s="23">
        <v>15</v>
      </c>
      <c r="N146" s="23">
        <f t="shared" si="5"/>
        <v>16.8</v>
      </c>
      <c r="O146" s="23" t="b">
        <v>0</v>
      </c>
      <c r="P146" s="21" t="s">
        <v>14</v>
      </c>
      <c r="Q146" s="21" t="s">
        <v>15</v>
      </c>
    </row>
    <row r="147" spans="1:17" ht="16" x14ac:dyDescent="0.2">
      <c r="A147" s="21" t="s">
        <v>167</v>
      </c>
      <c r="B147" s="22">
        <v>0</v>
      </c>
      <c r="C147" s="21" t="s">
        <v>696</v>
      </c>
      <c r="D147" s="23">
        <v>4</v>
      </c>
      <c r="E147" s="23">
        <v>3</v>
      </c>
      <c r="F147" s="23">
        <v>4</v>
      </c>
      <c r="G147" s="23">
        <v>2</v>
      </c>
      <c r="H147" s="23">
        <v>4</v>
      </c>
      <c r="I147" s="23">
        <v>6</v>
      </c>
      <c r="J147" s="23">
        <v>3</v>
      </c>
      <c r="K147" s="23">
        <v>3</v>
      </c>
      <c r="L147" s="23">
        <v>4</v>
      </c>
      <c r="M147" s="23">
        <v>1</v>
      </c>
      <c r="N147" s="23">
        <f t="shared" si="5"/>
        <v>3.4</v>
      </c>
      <c r="O147" s="23" t="b">
        <v>0</v>
      </c>
      <c r="P147" s="21" t="s">
        <v>457</v>
      </c>
      <c r="Q147" s="21" t="s">
        <v>15</v>
      </c>
    </row>
    <row r="148" spans="1:17" ht="16" x14ac:dyDescent="0.2">
      <c r="A148" s="21" t="s">
        <v>168</v>
      </c>
      <c r="B148" s="22">
        <v>0</v>
      </c>
      <c r="C148" s="21" t="s">
        <v>696</v>
      </c>
      <c r="D148" s="23">
        <v>0</v>
      </c>
      <c r="E148" s="23">
        <v>1</v>
      </c>
      <c r="F148" s="23">
        <v>3</v>
      </c>
      <c r="G148" s="23">
        <v>3</v>
      </c>
      <c r="H148" s="23">
        <v>0</v>
      </c>
      <c r="I148" s="23">
        <v>1</v>
      </c>
      <c r="J148" s="23">
        <v>2</v>
      </c>
      <c r="K148" s="23">
        <v>2</v>
      </c>
      <c r="L148" s="23">
        <v>2</v>
      </c>
      <c r="M148" s="23">
        <v>5</v>
      </c>
      <c r="N148" s="23">
        <f t="shared" si="5"/>
        <v>1.9</v>
      </c>
      <c r="O148" s="23" t="b">
        <v>0</v>
      </c>
      <c r="P148" s="21" t="s">
        <v>19</v>
      </c>
      <c r="Q148" s="21" t="s">
        <v>15</v>
      </c>
    </row>
    <row r="149" spans="1:17" ht="16" x14ac:dyDescent="0.2">
      <c r="A149" s="21" t="s">
        <v>169</v>
      </c>
      <c r="B149" s="22">
        <v>0</v>
      </c>
      <c r="C149" s="21" t="s">
        <v>696</v>
      </c>
      <c r="D149" s="23">
        <v>4</v>
      </c>
      <c r="E149" s="23">
        <v>2</v>
      </c>
      <c r="F149" s="23">
        <v>4</v>
      </c>
      <c r="G149" s="23">
        <v>5</v>
      </c>
      <c r="H149" s="23">
        <v>4</v>
      </c>
      <c r="I149" s="23">
        <v>6</v>
      </c>
      <c r="J149" s="23">
        <v>6</v>
      </c>
      <c r="K149" s="23">
        <v>4</v>
      </c>
      <c r="L149" s="23">
        <v>3</v>
      </c>
      <c r="M149" s="23">
        <v>3</v>
      </c>
      <c r="N149" s="23">
        <f t="shared" si="5"/>
        <v>4.0999999999999996</v>
      </c>
      <c r="O149" s="23" t="b">
        <v>0</v>
      </c>
      <c r="P149" s="21" t="s">
        <v>19</v>
      </c>
      <c r="Q149" s="21" t="s">
        <v>15</v>
      </c>
    </row>
    <row r="150" spans="1:17" ht="16" x14ac:dyDescent="0.2">
      <c r="A150" s="21" t="s">
        <v>171</v>
      </c>
      <c r="B150" s="22">
        <v>0</v>
      </c>
      <c r="C150" s="21" t="s">
        <v>696</v>
      </c>
      <c r="D150" s="23">
        <v>5</v>
      </c>
      <c r="E150" s="23">
        <v>10</v>
      </c>
      <c r="F150" s="23">
        <v>4</v>
      </c>
      <c r="G150" s="23">
        <v>5</v>
      </c>
      <c r="H150" s="23">
        <v>7</v>
      </c>
      <c r="I150" s="23">
        <v>5</v>
      </c>
      <c r="J150" s="23">
        <v>5</v>
      </c>
      <c r="K150" s="23">
        <v>6</v>
      </c>
      <c r="L150" s="23">
        <v>8</v>
      </c>
      <c r="M150" s="23">
        <v>6</v>
      </c>
      <c r="N150" s="23">
        <f t="shared" si="5"/>
        <v>6.1</v>
      </c>
      <c r="O150" s="23" t="b">
        <v>0</v>
      </c>
      <c r="P150" s="21" t="s">
        <v>19</v>
      </c>
      <c r="Q150" s="21" t="s">
        <v>15</v>
      </c>
    </row>
    <row r="151" spans="1:17" ht="16" x14ac:dyDescent="0.2">
      <c r="A151" s="21" t="s">
        <v>172</v>
      </c>
      <c r="B151" s="22">
        <v>0</v>
      </c>
      <c r="C151" s="21" t="s">
        <v>696</v>
      </c>
      <c r="D151" s="23">
        <v>3</v>
      </c>
      <c r="E151" s="23">
        <v>1</v>
      </c>
      <c r="F151" s="23">
        <v>6</v>
      </c>
      <c r="G151" s="23">
        <v>6</v>
      </c>
      <c r="H151" s="23">
        <v>6</v>
      </c>
      <c r="I151" s="23">
        <v>4</v>
      </c>
      <c r="J151" s="23">
        <v>3</v>
      </c>
      <c r="K151" s="23">
        <v>5</v>
      </c>
      <c r="L151" s="23">
        <v>8</v>
      </c>
      <c r="M151" s="23">
        <v>4</v>
      </c>
      <c r="N151" s="23">
        <f t="shared" si="5"/>
        <v>4.5999999999999996</v>
      </c>
      <c r="O151" s="23" t="b">
        <v>0</v>
      </c>
      <c r="P151" s="21" t="s">
        <v>19</v>
      </c>
      <c r="Q151" s="21" t="s">
        <v>15</v>
      </c>
    </row>
    <row r="152" spans="1:17" ht="16" x14ac:dyDescent="0.2">
      <c r="A152" s="21" t="s">
        <v>173</v>
      </c>
      <c r="B152" s="22">
        <v>0</v>
      </c>
      <c r="C152" s="21" t="s">
        <v>696</v>
      </c>
      <c r="D152" s="23">
        <v>6</v>
      </c>
      <c r="E152" s="23">
        <v>2</v>
      </c>
      <c r="F152" s="23">
        <v>1</v>
      </c>
      <c r="G152" s="23">
        <v>5</v>
      </c>
      <c r="H152" s="23">
        <v>8</v>
      </c>
      <c r="I152" s="23">
        <v>0</v>
      </c>
      <c r="J152" s="23">
        <v>4</v>
      </c>
      <c r="K152" s="23">
        <v>2</v>
      </c>
      <c r="L152" s="23">
        <v>4</v>
      </c>
      <c r="M152" s="23">
        <v>3</v>
      </c>
      <c r="N152" s="23">
        <f t="shared" si="5"/>
        <v>3.5</v>
      </c>
      <c r="O152" s="23" t="b">
        <v>0</v>
      </c>
      <c r="P152" s="21" t="s">
        <v>14</v>
      </c>
      <c r="Q152" s="21" t="s">
        <v>15</v>
      </c>
    </row>
    <row r="153" spans="1:17" ht="16" x14ac:dyDescent="0.2">
      <c r="A153" s="21" t="s">
        <v>174</v>
      </c>
      <c r="B153" s="22">
        <v>0</v>
      </c>
      <c r="C153" s="21" t="s">
        <v>696</v>
      </c>
      <c r="D153" s="23">
        <v>1</v>
      </c>
      <c r="E153" s="23">
        <v>0</v>
      </c>
      <c r="F153" s="23">
        <v>0</v>
      </c>
      <c r="G153" s="23">
        <v>0</v>
      </c>
      <c r="H153" s="23">
        <v>0</v>
      </c>
      <c r="I153" s="23">
        <v>1</v>
      </c>
      <c r="J153" s="23">
        <v>0</v>
      </c>
      <c r="K153" s="23">
        <v>1</v>
      </c>
      <c r="L153" s="23">
        <v>0</v>
      </c>
      <c r="M153" s="23">
        <v>0</v>
      </c>
      <c r="N153" s="23">
        <f t="shared" si="5"/>
        <v>0.3</v>
      </c>
      <c r="O153" s="23" t="b">
        <v>0</v>
      </c>
      <c r="P153" s="21" t="s">
        <v>457</v>
      </c>
      <c r="Q153" s="21" t="s">
        <v>15</v>
      </c>
    </row>
    <row r="154" spans="1:17" ht="16" x14ac:dyDescent="0.2">
      <c r="A154" s="21" t="s">
        <v>175</v>
      </c>
      <c r="B154" s="22">
        <v>0</v>
      </c>
      <c r="C154" s="21" t="s">
        <v>696</v>
      </c>
      <c r="D154" s="23">
        <v>0</v>
      </c>
      <c r="E154" s="23">
        <v>0</v>
      </c>
      <c r="F154" s="23">
        <v>0</v>
      </c>
      <c r="G154" s="23">
        <v>0</v>
      </c>
      <c r="H154" s="23">
        <v>0</v>
      </c>
      <c r="I154" s="23">
        <v>0</v>
      </c>
      <c r="J154" s="23">
        <v>1</v>
      </c>
      <c r="K154" s="23">
        <v>0</v>
      </c>
      <c r="L154" s="23">
        <v>0</v>
      </c>
      <c r="M154" s="23">
        <v>0</v>
      </c>
      <c r="N154" s="23">
        <f t="shared" si="5"/>
        <v>0.1</v>
      </c>
      <c r="O154" s="23" t="b">
        <v>0</v>
      </c>
      <c r="P154" s="21" t="s">
        <v>19</v>
      </c>
      <c r="Q154" s="21" t="s">
        <v>15</v>
      </c>
    </row>
    <row r="155" spans="1:17" ht="16" x14ac:dyDescent="0.2">
      <c r="A155" s="21" t="s">
        <v>176</v>
      </c>
      <c r="B155" s="22">
        <v>0</v>
      </c>
      <c r="C155" s="21" t="s">
        <v>696</v>
      </c>
      <c r="D155" s="23">
        <v>2</v>
      </c>
      <c r="E155" s="23">
        <v>4</v>
      </c>
      <c r="F155" s="23">
        <v>9</v>
      </c>
      <c r="G155" s="23">
        <v>15</v>
      </c>
      <c r="H155" s="23">
        <v>14</v>
      </c>
      <c r="I155" s="23">
        <v>7</v>
      </c>
      <c r="J155" s="23">
        <v>9</v>
      </c>
      <c r="K155" s="23">
        <v>5</v>
      </c>
      <c r="L155" s="23">
        <v>7</v>
      </c>
      <c r="M155" s="23">
        <v>10</v>
      </c>
      <c r="N155" s="23">
        <f t="shared" si="5"/>
        <v>8.1999999999999993</v>
      </c>
      <c r="O155" s="23" t="b">
        <v>0</v>
      </c>
      <c r="P155" s="21" t="s">
        <v>19</v>
      </c>
      <c r="Q155" s="21" t="s">
        <v>15</v>
      </c>
    </row>
    <row r="156" spans="1:17" ht="16" x14ac:dyDescent="0.2">
      <c r="A156" s="21" t="s">
        <v>177</v>
      </c>
      <c r="B156" s="22">
        <v>0</v>
      </c>
      <c r="C156" s="21" t="s">
        <v>696</v>
      </c>
      <c r="D156" s="23">
        <v>3</v>
      </c>
      <c r="E156" s="23">
        <v>1</v>
      </c>
      <c r="F156" s="23">
        <v>3</v>
      </c>
      <c r="G156" s="23">
        <v>2</v>
      </c>
      <c r="H156" s="23">
        <v>1</v>
      </c>
      <c r="I156" s="23">
        <v>2</v>
      </c>
      <c r="J156" s="23">
        <v>0</v>
      </c>
      <c r="K156" s="23">
        <v>2</v>
      </c>
      <c r="L156" s="23">
        <v>3</v>
      </c>
      <c r="M156" s="23">
        <v>2</v>
      </c>
      <c r="N156" s="23">
        <f t="shared" si="5"/>
        <v>1.9</v>
      </c>
      <c r="O156" s="23" t="b">
        <v>0</v>
      </c>
      <c r="P156" s="21" t="s">
        <v>19</v>
      </c>
      <c r="Q156" s="21" t="s">
        <v>15</v>
      </c>
    </row>
    <row r="157" spans="1:17" ht="16" x14ac:dyDescent="0.2">
      <c r="A157" s="21" t="s">
        <v>178</v>
      </c>
      <c r="B157" s="22">
        <v>0</v>
      </c>
      <c r="C157" s="21" t="s">
        <v>696</v>
      </c>
      <c r="D157" s="23">
        <v>4</v>
      </c>
      <c r="E157" s="23">
        <v>2</v>
      </c>
      <c r="F157" s="23">
        <v>2</v>
      </c>
      <c r="G157" s="23">
        <v>0</v>
      </c>
      <c r="H157" s="23">
        <v>2</v>
      </c>
      <c r="I157" s="23">
        <v>0</v>
      </c>
      <c r="J157" s="23">
        <v>4</v>
      </c>
      <c r="K157" s="23">
        <v>0</v>
      </c>
      <c r="L157" s="23">
        <v>1</v>
      </c>
      <c r="M157" s="23">
        <v>2</v>
      </c>
      <c r="N157" s="23">
        <f t="shared" si="5"/>
        <v>1.7</v>
      </c>
      <c r="O157" s="23" t="b">
        <v>0</v>
      </c>
      <c r="P157" s="21" t="s">
        <v>19</v>
      </c>
      <c r="Q157" s="21" t="s">
        <v>15</v>
      </c>
    </row>
    <row r="158" spans="1:17" ht="16" x14ac:dyDescent="0.2">
      <c r="A158" s="21" t="s">
        <v>179</v>
      </c>
      <c r="B158" s="22">
        <v>0</v>
      </c>
      <c r="C158" s="21" t="s">
        <v>696</v>
      </c>
      <c r="D158" s="23">
        <v>4</v>
      </c>
      <c r="E158" s="23">
        <v>6</v>
      </c>
      <c r="F158" s="23">
        <v>6</v>
      </c>
      <c r="G158" s="23">
        <v>1</v>
      </c>
      <c r="H158" s="23">
        <v>5</v>
      </c>
      <c r="I158" s="23">
        <v>4</v>
      </c>
      <c r="J158" s="23">
        <v>2</v>
      </c>
      <c r="K158" s="23">
        <v>8</v>
      </c>
      <c r="L158" s="23">
        <v>0</v>
      </c>
      <c r="M158" s="23">
        <v>6</v>
      </c>
      <c r="N158" s="23">
        <f t="shared" si="5"/>
        <v>4.2</v>
      </c>
      <c r="O158" s="23" t="b">
        <v>0</v>
      </c>
      <c r="P158" s="21" t="s">
        <v>14</v>
      </c>
      <c r="Q158" s="21" t="s">
        <v>15</v>
      </c>
    </row>
    <row r="159" spans="1:17" ht="16" x14ac:dyDescent="0.2">
      <c r="A159" s="21" t="s">
        <v>180</v>
      </c>
      <c r="B159" s="22">
        <v>0</v>
      </c>
      <c r="C159" s="21" t="s">
        <v>696</v>
      </c>
      <c r="D159" s="23">
        <v>1</v>
      </c>
      <c r="E159" s="23">
        <v>1</v>
      </c>
      <c r="F159" s="23">
        <v>2</v>
      </c>
      <c r="G159" s="23">
        <v>0</v>
      </c>
      <c r="H159" s="23">
        <v>3</v>
      </c>
      <c r="I159" s="23">
        <v>3</v>
      </c>
      <c r="J159" s="23">
        <v>2</v>
      </c>
      <c r="K159" s="23">
        <v>3</v>
      </c>
      <c r="L159" s="23">
        <v>4</v>
      </c>
      <c r="M159" s="23">
        <v>2</v>
      </c>
      <c r="N159" s="23">
        <f t="shared" si="5"/>
        <v>2.1</v>
      </c>
      <c r="O159" s="23" t="b">
        <v>0</v>
      </c>
      <c r="P159" s="21" t="s">
        <v>457</v>
      </c>
      <c r="Q159" s="21" t="s">
        <v>15</v>
      </c>
    </row>
    <row r="160" spans="1:17" ht="16" x14ac:dyDescent="0.2">
      <c r="A160" s="21" t="s">
        <v>181</v>
      </c>
      <c r="B160" s="22">
        <v>0</v>
      </c>
      <c r="C160" s="21" t="s">
        <v>696</v>
      </c>
      <c r="D160" s="23">
        <v>0</v>
      </c>
      <c r="E160" s="23">
        <v>0</v>
      </c>
      <c r="F160" s="23">
        <v>2</v>
      </c>
      <c r="G160" s="23">
        <v>1</v>
      </c>
      <c r="H160" s="23">
        <v>2</v>
      </c>
      <c r="I160" s="23">
        <v>1</v>
      </c>
      <c r="J160" s="23">
        <v>0</v>
      </c>
      <c r="K160" s="23">
        <v>2</v>
      </c>
      <c r="L160" s="23">
        <v>0</v>
      </c>
      <c r="M160" s="23">
        <v>1</v>
      </c>
      <c r="N160" s="23">
        <f t="shared" si="5"/>
        <v>0.9</v>
      </c>
      <c r="O160" s="23" t="b">
        <v>0</v>
      </c>
      <c r="P160" s="21" t="s">
        <v>19</v>
      </c>
      <c r="Q160" s="21" t="s">
        <v>15</v>
      </c>
    </row>
    <row r="161" spans="1:17" ht="16" x14ac:dyDescent="0.2">
      <c r="A161" s="21" t="s">
        <v>182</v>
      </c>
      <c r="B161" s="22">
        <v>0</v>
      </c>
      <c r="C161" s="21" t="s">
        <v>696</v>
      </c>
      <c r="D161" s="23">
        <v>3</v>
      </c>
      <c r="E161" s="23">
        <v>2</v>
      </c>
      <c r="F161" s="23">
        <v>6</v>
      </c>
      <c r="G161" s="23">
        <v>3</v>
      </c>
      <c r="H161" s="23">
        <v>6</v>
      </c>
      <c r="I161" s="23">
        <v>2</v>
      </c>
      <c r="J161" s="23">
        <v>3</v>
      </c>
      <c r="K161" s="23">
        <v>5</v>
      </c>
      <c r="L161" s="23">
        <v>3</v>
      </c>
      <c r="M161" s="23">
        <v>3</v>
      </c>
      <c r="N161" s="23">
        <f t="shared" si="5"/>
        <v>3.6</v>
      </c>
      <c r="O161" s="23" t="b">
        <v>0</v>
      </c>
      <c r="P161" s="21" t="s">
        <v>19</v>
      </c>
      <c r="Q161" s="21" t="s">
        <v>15</v>
      </c>
    </row>
    <row r="162" spans="1:17" ht="16" x14ac:dyDescent="0.2">
      <c r="A162" s="21" t="s">
        <v>183</v>
      </c>
      <c r="B162" s="22">
        <v>0</v>
      </c>
      <c r="C162" s="21" t="s">
        <v>696</v>
      </c>
      <c r="D162" s="23">
        <v>7</v>
      </c>
      <c r="E162" s="23">
        <v>10</v>
      </c>
      <c r="F162" s="23">
        <v>10</v>
      </c>
      <c r="G162" s="23">
        <v>5</v>
      </c>
      <c r="H162" s="23">
        <v>7</v>
      </c>
      <c r="I162" s="23">
        <v>5</v>
      </c>
      <c r="J162" s="23">
        <v>10</v>
      </c>
      <c r="K162" s="23">
        <v>8</v>
      </c>
      <c r="L162" s="23">
        <v>7</v>
      </c>
      <c r="M162" s="23">
        <v>7</v>
      </c>
      <c r="N162" s="23">
        <f t="shared" si="5"/>
        <v>7.6</v>
      </c>
      <c r="O162" s="23" t="b">
        <v>0</v>
      </c>
      <c r="P162" s="21" t="s">
        <v>19</v>
      </c>
      <c r="Q162" s="21" t="s">
        <v>15</v>
      </c>
    </row>
    <row r="163" spans="1:17" ht="16" x14ac:dyDescent="0.2">
      <c r="A163" s="21" t="s">
        <v>184</v>
      </c>
      <c r="B163" s="22">
        <v>0</v>
      </c>
      <c r="C163" s="21" t="s">
        <v>696</v>
      </c>
      <c r="D163" s="23">
        <v>5</v>
      </c>
      <c r="E163" s="23">
        <v>0</v>
      </c>
      <c r="F163" s="23">
        <v>1</v>
      </c>
      <c r="G163" s="23">
        <v>1</v>
      </c>
      <c r="H163" s="23">
        <v>0</v>
      </c>
      <c r="I163" s="23">
        <v>1</v>
      </c>
      <c r="J163" s="23">
        <v>1</v>
      </c>
      <c r="K163" s="23">
        <v>1</v>
      </c>
      <c r="L163" s="23">
        <v>2</v>
      </c>
      <c r="M163" s="23">
        <v>2</v>
      </c>
      <c r="N163" s="23">
        <f t="shared" si="5"/>
        <v>1.4</v>
      </c>
      <c r="O163" s="23" t="b">
        <v>0</v>
      </c>
      <c r="P163" s="21" t="s">
        <v>19</v>
      </c>
      <c r="Q163" s="21" t="s">
        <v>15</v>
      </c>
    </row>
    <row r="164" spans="1:17" ht="16" x14ac:dyDescent="0.2">
      <c r="A164" s="21" t="s">
        <v>185</v>
      </c>
      <c r="B164" s="22">
        <v>0</v>
      </c>
      <c r="C164" s="21" t="s">
        <v>696</v>
      </c>
      <c r="D164" s="23">
        <v>8</v>
      </c>
      <c r="E164" s="23">
        <v>6</v>
      </c>
      <c r="F164" s="23">
        <v>5</v>
      </c>
      <c r="G164" s="23">
        <v>1</v>
      </c>
      <c r="H164" s="23">
        <v>16</v>
      </c>
      <c r="I164" s="23">
        <v>11</v>
      </c>
      <c r="J164" s="23">
        <v>11</v>
      </c>
      <c r="K164" s="23">
        <v>10</v>
      </c>
      <c r="L164" s="23">
        <v>5</v>
      </c>
      <c r="M164" s="23">
        <v>9</v>
      </c>
      <c r="N164" s="23">
        <f t="shared" si="5"/>
        <v>8.1999999999999993</v>
      </c>
      <c r="O164" s="23" t="b">
        <v>0</v>
      </c>
      <c r="P164" s="21" t="s">
        <v>14</v>
      </c>
      <c r="Q164" s="21" t="s">
        <v>15</v>
      </c>
    </row>
    <row r="165" spans="1:17" ht="16" x14ac:dyDescent="0.2">
      <c r="A165" s="21" t="s">
        <v>186</v>
      </c>
      <c r="B165" s="22">
        <v>0</v>
      </c>
      <c r="C165" s="21" t="s">
        <v>696</v>
      </c>
      <c r="D165" s="23">
        <v>6</v>
      </c>
      <c r="E165" s="23">
        <v>5</v>
      </c>
      <c r="F165" s="23">
        <v>7</v>
      </c>
      <c r="G165" s="23">
        <v>1</v>
      </c>
      <c r="H165" s="23">
        <v>3</v>
      </c>
      <c r="I165" s="23">
        <v>5</v>
      </c>
      <c r="J165" s="23">
        <v>4</v>
      </c>
      <c r="K165" s="23">
        <v>1</v>
      </c>
      <c r="L165" s="23">
        <v>6</v>
      </c>
      <c r="M165" s="23">
        <v>9</v>
      </c>
      <c r="N165" s="23">
        <f t="shared" ref="N165:N196" si="6">AVERAGE(D165:M165)</f>
        <v>4.7</v>
      </c>
      <c r="O165" s="23" t="b">
        <v>0</v>
      </c>
      <c r="P165" s="21" t="s">
        <v>457</v>
      </c>
      <c r="Q165" s="21" t="s">
        <v>15</v>
      </c>
    </row>
    <row r="166" spans="1:17" ht="16" x14ac:dyDescent="0.2">
      <c r="A166" s="21" t="s">
        <v>187</v>
      </c>
      <c r="B166" s="22">
        <v>0</v>
      </c>
      <c r="C166" s="21" t="s">
        <v>696</v>
      </c>
      <c r="D166" s="23">
        <v>4</v>
      </c>
      <c r="E166" s="23">
        <v>4</v>
      </c>
      <c r="F166" s="23">
        <v>4</v>
      </c>
      <c r="G166" s="23">
        <v>3</v>
      </c>
      <c r="H166" s="23">
        <v>3</v>
      </c>
      <c r="I166" s="23">
        <v>8</v>
      </c>
      <c r="J166" s="23">
        <v>3</v>
      </c>
      <c r="K166" s="23">
        <v>7</v>
      </c>
      <c r="L166" s="23">
        <v>3</v>
      </c>
      <c r="M166" s="23">
        <v>6</v>
      </c>
      <c r="N166" s="23">
        <f t="shared" si="6"/>
        <v>4.5</v>
      </c>
      <c r="O166" s="23" t="b">
        <v>0</v>
      </c>
      <c r="P166" s="21" t="s">
        <v>19</v>
      </c>
      <c r="Q166" s="21" t="s">
        <v>15</v>
      </c>
    </row>
    <row r="167" spans="1:17" ht="16" x14ac:dyDescent="0.2">
      <c r="A167" s="21" t="s">
        <v>188</v>
      </c>
      <c r="B167" s="22">
        <v>0</v>
      </c>
      <c r="C167" s="21" t="s">
        <v>696</v>
      </c>
      <c r="D167" s="23">
        <v>14</v>
      </c>
      <c r="E167" s="23">
        <v>10</v>
      </c>
      <c r="F167" s="23">
        <v>4</v>
      </c>
      <c r="G167" s="23">
        <v>6</v>
      </c>
      <c r="H167" s="23">
        <v>11</v>
      </c>
      <c r="I167" s="23">
        <v>7</v>
      </c>
      <c r="J167" s="23">
        <v>10</v>
      </c>
      <c r="K167" s="23">
        <v>7</v>
      </c>
      <c r="L167" s="23">
        <v>11</v>
      </c>
      <c r="M167" s="23">
        <v>7</v>
      </c>
      <c r="N167" s="23">
        <f t="shared" si="6"/>
        <v>8.6999999999999993</v>
      </c>
      <c r="O167" s="23" t="b">
        <v>0</v>
      </c>
      <c r="P167" s="21" t="s">
        <v>19</v>
      </c>
      <c r="Q167" s="21" t="s">
        <v>15</v>
      </c>
    </row>
    <row r="168" spans="1:17" ht="16" x14ac:dyDescent="0.2">
      <c r="A168" s="21" t="s">
        <v>189</v>
      </c>
      <c r="B168" s="22">
        <v>0</v>
      </c>
      <c r="C168" s="21" t="s">
        <v>696</v>
      </c>
      <c r="D168" s="23">
        <v>1</v>
      </c>
      <c r="E168" s="23">
        <v>2</v>
      </c>
      <c r="F168" s="23">
        <v>2</v>
      </c>
      <c r="G168" s="23">
        <v>7</v>
      </c>
      <c r="H168" s="23">
        <v>3</v>
      </c>
      <c r="I168" s="23">
        <v>5</v>
      </c>
      <c r="J168" s="23">
        <v>3</v>
      </c>
      <c r="K168" s="82"/>
      <c r="L168" s="23">
        <v>5</v>
      </c>
      <c r="M168" s="23">
        <v>3</v>
      </c>
      <c r="N168" s="23">
        <f t="shared" si="6"/>
        <v>3.4444444444444446</v>
      </c>
      <c r="O168" s="23" t="b">
        <v>0</v>
      </c>
      <c r="P168" s="21" t="s">
        <v>19</v>
      </c>
      <c r="Q168" s="21" t="s">
        <v>691</v>
      </c>
    </row>
    <row r="169" spans="1:17" ht="16" x14ac:dyDescent="0.2">
      <c r="A169" s="21" t="s">
        <v>190</v>
      </c>
      <c r="B169" s="22">
        <v>0</v>
      </c>
      <c r="C169" s="21" t="s">
        <v>696</v>
      </c>
      <c r="D169" s="23">
        <v>3</v>
      </c>
      <c r="E169" s="23">
        <v>2</v>
      </c>
      <c r="F169" s="23">
        <v>1</v>
      </c>
      <c r="G169" s="23">
        <v>2</v>
      </c>
      <c r="H169" s="23">
        <v>2</v>
      </c>
      <c r="I169" s="23">
        <v>2</v>
      </c>
      <c r="J169" s="23">
        <v>2</v>
      </c>
      <c r="K169" s="79">
        <v>3</v>
      </c>
      <c r="L169" s="23">
        <v>1</v>
      </c>
      <c r="M169" s="23">
        <v>1</v>
      </c>
      <c r="N169" s="23">
        <f t="shared" si="6"/>
        <v>1.9</v>
      </c>
      <c r="O169" s="23" t="b">
        <v>0</v>
      </c>
      <c r="P169" s="21" t="s">
        <v>19</v>
      </c>
      <c r="Q169" s="21" t="s">
        <v>15</v>
      </c>
    </row>
    <row r="170" spans="1:17" ht="16" x14ac:dyDescent="0.2">
      <c r="A170" s="21" t="s">
        <v>191</v>
      </c>
      <c r="B170" s="22">
        <v>0</v>
      </c>
      <c r="C170" s="21" t="s">
        <v>696</v>
      </c>
      <c r="D170" s="23">
        <v>5</v>
      </c>
      <c r="E170" s="23">
        <v>4</v>
      </c>
      <c r="F170" s="23">
        <v>5</v>
      </c>
      <c r="G170" s="23">
        <v>2</v>
      </c>
      <c r="H170" s="23">
        <v>9</v>
      </c>
      <c r="I170" s="23">
        <v>0</v>
      </c>
      <c r="J170" s="23">
        <v>6</v>
      </c>
      <c r="K170" s="23">
        <v>0</v>
      </c>
      <c r="L170" s="23">
        <v>3</v>
      </c>
      <c r="M170" s="23">
        <v>7</v>
      </c>
      <c r="N170" s="23">
        <f t="shared" si="6"/>
        <v>4.0999999999999996</v>
      </c>
      <c r="O170" s="23" t="b">
        <v>0</v>
      </c>
      <c r="P170" s="21" t="s">
        <v>14</v>
      </c>
      <c r="Q170" s="21" t="s">
        <v>15</v>
      </c>
    </row>
    <row r="171" spans="1:17" ht="16" x14ac:dyDescent="0.2">
      <c r="A171" s="21" t="s">
        <v>192</v>
      </c>
      <c r="B171" s="22">
        <v>0</v>
      </c>
      <c r="C171" s="21" t="s">
        <v>696</v>
      </c>
      <c r="D171" s="23">
        <v>2</v>
      </c>
      <c r="E171" s="23">
        <v>1</v>
      </c>
      <c r="F171" s="23">
        <v>2</v>
      </c>
      <c r="G171" s="23">
        <v>3</v>
      </c>
      <c r="H171" s="23">
        <v>1</v>
      </c>
      <c r="I171" s="23">
        <v>5</v>
      </c>
      <c r="J171" s="23">
        <v>2</v>
      </c>
      <c r="K171" s="23">
        <v>0</v>
      </c>
      <c r="L171" s="23">
        <v>4</v>
      </c>
      <c r="M171" s="23">
        <v>0</v>
      </c>
      <c r="N171" s="23">
        <f t="shared" si="6"/>
        <v>2</v>
      </c>
      <c r="O171" s="23" t="b">
        <v>0</v>
      </c>
      <c r="P171" s="21" t="s">
        <v>457</v>
      </c>
      <c r="Q171" s="21" t="s">
        <v>15</v>
      </c>
    </row>
    <row r="172" spans="1:17" ht="16" x14ac:dyDescent="0.2">
      <c r="A172" s="21" t="s">
        <v>193</v>
      </c>
      <c r="B172" s="22">
        <v>0</v>
      </c>
      <c r="C172" s="21" t="s">
        <v>696</v>
      </c>
      <c r="D172" s="23">
        <v>3</v>
      </c>
      <c r="E172" s="23">
        <v>3</v>
      </c>
      <c r="F172" s="23">
        <v>0</v>
      </c>
      <c r="G172" s="23">
        <v>0</v>
      </c>
      <c r="H172" s="23">
        <v>3</v>
      </c>
      <c r="I172" s="23">
        <v>2</v>
      </c>
      <c r="J172" s="23">
        <v>2</v>
      </c>
      <c r="K172" s="23">
        <v>1</v>
      </c>
      <c r="L172" s="23">
        <v>3</v>
      </c>
      <c r="M172" s="23">
        <v>0</v>
      </c>
      <c r="N172" s="23">
        <f t="shared" si="6"/>
        <v>1.7</v>
      </c>
      <c r="O172" s="23" t="b">
        <v>0</v>
      </c>
      <c r="P172" s="21" t="s">
        <v>19</v>
      </c>
      <c r="Q172" s="21" t="s">
        <v>15</v>
      </c>
    </row>
    <row r="173" spans="1:17" ht="16" x14ac:dyDescent="0.2">
      <c r="A173" s="21" t="s">
        <v>194</v>
      </c>
      <c r="B173" s="22">
        <v>0</v>
      </c>
      <c r="C173" s="21" t="s">
        <v>696</v>
      </c>
      <c r="D173" s="23">
        <v>7</v>
      </c>
      <c r="E173" s="23">
        <v>7</v>
      </c>
      <c r="F173" s="23">
        <v>7</v>
      </c>
      <c r="G173" s="23">
        <v>5</v>
      </c>
      <c r="H173" s="23">
        <v>6</v>
      </c>
      <c r="I173" s="23">
        <v>5</v>
      </c>
      <c r="J173" s="23">
        <v>2</v>
      </c>
      <c r="K173" s="23">
        <v>9</v>
      </c>
      <c r="L173" s="23">
        <v>5</v>
      </c>
      <c r="M173" s="23">
        <v>6</v>
      </c>
      <c r="N173" s="23">
        <f t="shared" si="6"/>
        <v>5.9</v>
      </c>
      <c r="O173" s="23" t="b">
        <v>0</v>
      </c>
      <c r="P173" s="21" t="s">
        <v>19</v>
      </c>
      <c r="Q173" s="21" t="s">
        <v>15</v>
      </c>
    </row>
    <row r="174" spans="1:17" ht="16" x14ac:dyDescent="0.2">
      <c r="A174" s="21" t="s">
        <v>195</v>
      </c>
      <c r="B174" s="22">
        <v>0</v>
      </c>
      <c r="C174" s="21" t="s">
        <v>696</v>
      </c>
      <c r="D174" s="23">
        <v>0</v>
      </c>
      <c r="E174" s="23">
        <v>0</v>
      </c>
      <c r="F174" s="23">
        <v>3</v>
      </c>
      <c r="G174" s="23">
        <v>0</v>
      </c>
      <c r="H174" s="23">
        <v>0</v>
      </c>
      <c r="I174" s="23">
        <v>2</v>
      </c>
      <c r="J174" s="23">
        <v>1</v>
      </c>
      <c r="K174" s="23">
        <v>1</v>
      </c>
      <c r="L174" s="23">
        <v>1</v>
      </c>
      <c r="M174" s="23">
        <v>2</v>
      </c>
      <c r="N174" s="23">
        <f t="shared" si="6"/>
        <v>1</v>
      </c>
      <c r="O174" s="23" t="b">
        <v>0</v>
      </c>
      <c r="P174" s="21" t="s">
        <v>19</v>
      </c>
      <c r="Q174" s="21" t="s">
        <v>15</v>
      </c>
    </row>
    <row r="175" spans="1:17" ht="16" x14ac:dyDescent="0.2">
      <c r="A175" s="21" t="s">
        <v>196</v>
      </c>
      <c r="B175" s="22">
        <v>0</v>
      </c>
      <c r="C175" s="21" t="s">
        <v>696</v>
      </c>
      <c r="D175" s="23">
        <v>3</v>
      </c>
      <c r="E175" s="23">
        <v>1</v>
      </c>
      <c r="F175" s="23">
        <v>3</v>
      </c>
      <c r="G175" s="23">
        <v>1</v>
      </c>
      <c r="H175" s="23">
        <v>2</v>
      </c>
      <c r="I175" s="23">
        <v>6</v>
      </c>
      <c r="J175" s="23">
        <v>6</v>
      </c>
      <c r="K175" s="23">
        <v>3</v>
      </c>
      <c r="L175" s="23">
        <v>0</v>
      </c>
      <c r="M175" s="23">
        <v>5</v>
      </c>
      <c r="N175" s="23">
        <f t="shared" si="6"/>
        <v>3</v>
      </c>
      <c r="O175" s="23" t="b">
        <v>0</v>
      </c>
      <c r="P175" s="21" t="s">
        <v>19</v>
      </c>
      <c r="Q175" s="21" t="s">
        <v>15</v>
      </c>
    </row>
    <row r="176" spans="1:17" ht="16" x14ac:dyDescent="0.2">
      <c r="A176" s="21" t="s">
        <v>197</v>
      </c>
      <c r="B176" s="22">
        <v>0</v>
      </c>
      <c r="C176" s="21" t="s">
        <v>696</v>
      </c>
      <c r="D176" s="23">
        <v>0</v>
      </c>
      <c r="E176" s="23">
        <v>0</v>
      </c>
      <c r="F176" s="23">
        <v>0</v>
      </c>
      <c r="G176" s="23">
        <v>0</v>
      </c>
      <c r="H176" s="23">
        <v>1</v>
      </c>
      <c r="I176" s="23">
        <v>0</v>
      </c>
      <c r="J176" s="23">
        <v>4</v>
      </c>
      <c r="K176" s="23">
        <v>0</v>
      </c>
      <c r="L176" s="23">
        <v>0</v>
      </c>
      <c r="M176" s="23">
        <v>8</v>
      </c>
      <c r="N176" s="23">
        <f t="shared" si="6"/>
        <v>1.3</v>
      </c>
      <c r="O176" s="23" t="b">
        <v>0</v>
      </c>
      <c r="P176" s="21" t="s">
        <v>14</v>
      </c>
      <c r="Q176" s="21" t="s">
        <v>15</v>
      </c>
    </row>
    <row r="177" spans="1:17" ht="16" x14ac:dyDescent="0.2">
      <c r="A177" s="21" t="s">
        <v>198</v>
      </c>
      <c r="B177" s="22">
        <v>0</v>
      </c>
      <c r="C177" s="21" t="s">
        <v>696</v>
      </c>
      <c r="D177" s="23">
        <v>0</v>
      </c>
      <c r="E177" s="23">
        <v>3</v>
      </c>
      <c r="F177" s="23">
        <v>2</v>
      </c>
      <c r="G177" s="23">
        <v>2</v>
      </c>
      <c r="H177" s="23">
        <v>0</v>
      </c>
      <c r="I177" s="23">
        <v>0</v>
      </c>
      <c r="J177" s="23">
        <v>1</v>
      </c>
      <c r="K177" s="23">
        <v>0</v>
      </c>
      <c r="L177" s="23">
        <v>0</v>
      </c>
      <c r="M177" s="23">
        <v>0</v>
      </c>
      <c r="N177" s="23">
        <f t="shared" si="6"/>
        <v>0.8</v>
      </c>
      <c r="O177" s="23" t="b">
        <v>0</v>
      </c>
      <c r="P177" s="21" t="s">
        <v>457</v>
      </c>
      <c r="Q177" s="21" t="s">
        <v>15</v>
      </c>
    </row>
    <row r="178" spans="1:17" ht="16" x14ac:dyDescent="0.2">
      <c r="A178" s="21" t="s">
        <v>199</v>
      </c>
      <c r="B178" s="22">
        <v>0</v>
      </c>
      <c r="C178" s="21" t="s">
        <v>696</v>
      </c>
      <c r="D178" s="23">
        <v>0</v>
      </c>
      <c r="E178" s="23">
        <v>0</v>
      </c>
      <c r="F178" s="23">
        <v>0</v>
      </c>
      <c r="G178" s="23">
        <v>0</v>
      </c>
      <c r="H178" s="23">
        <v>0</v>
      </c>
      <c r="I178" s="23">
        <v>1</v>
      </c>
      <c r="J178" s="23">
        <v>0</v>
      </c>
      <c r="K178" s="23">
        <v>0</v>
      </c>
      <c r="L178" s="23">
        <v>1</v>
      </c>
      <c r="M178" s="23">
        <v>0</v>
      </c>
      <c r="N178" s="23">
        <f t="shared" si="6"/>
        <v>0.2</v>
      </c>
      <c r="O178" s="23" t="b">
        <v>0</v>
      </c>
      <c r="P178" s="21" t="s">
        <v>19</v>
      </c>
      <c r="Q178" s="21" t="s">
        <v>15</v>
      </c>
    </row>
    <row r="179" spans="1:17" ht="16" x14ac:dyDescent="0.2">
      <c r="A179" s="21" t="s">
        <v>200</v>
      </c>
      <c r="B179" s="22">
        <v>0</v>
      </c>
      <c r="C179" s="21" t="s">
        <v>696</v>
      </c>
      <c r="D179" s="23">
        <v>1</v>
      </c>
      <c r="E179" s="23">
        <v>0</v>
      </c>
      <c r="F179" s="23">
        <v>1</v>
      </c>
      <c r="G179" s="23">
        <v>3</v>
      </c>
      <c r="H179" s="23">
        <v>2</v>
      </c>
      <c r="I179" s="23">
        <v>3</v>
      </c>
      <c r="J179" s="23">
        <v>4</v>
      </c>
      <c r="K179" s="23">
        <v>1</v>
      </c>
      <c r="L179" s="23">
        <v>3</v>
      </c>
      <c r="M179" s="23">
        <v>4</v>
      </c>
      <c r="N179" s="23">
        <f t="shared" si="6"/>
        <v>2.2000000000000002</v>
      </c>
      <c r="O179" s="23" t="b">
        <v>0</v>
      </c>
      <c r="P179" s="21" t="s">
        <v>19</v>
      </c>
      <c r="Q179" s="21" t="s">
        <v>15</v>
      </c>
    </row>
    <row r="180" spans="1:17" ht="16" x14ac:dyDescent="0.2">
      <c r="A180" s="21" t="s">
        <v>201</v>
      </c>
      <c r="B180" s="22">
        <v>0</v>
      </c>
      <c r="C180" s="21" t="s">
        <v>696</v>
      </c>
      <c r="D180" s="23">
        <v>1</v>
      </c>
      <c r="E180" s="23">
        <v>7</v>
      </c>
      <c r="F180" s="23">
        <v>11</v>
      </c>
      <c r="G180" s="23">
        <v>10</v>
      </c>
      <c r="H180" s="23">
        <v>5</v>
      </c>
      <c r="I180" s="23">
        <v>2</v>
      </c>
      <c r="J180" s="23">
        <v>3</v>
      </c>
      <c r="K180" s="23">
        <v>3</v>
      </c>
      <c r="L180" s="23">
        <v>5</v>
      </c>
      <c r="M180" s="23">
        <v>5</v>
      </c>
      <c r="N180" s="23">
        <f t="shared" si="6"/>
        <v>5.2</v>
      </c>
      <c r="O180" s="23" t="b">
        <v>0</v>
      </c>
      <c r="P180" s="21" t="s">
        <v>19</v>
      </c>
      <c r="Q180" s="21" t="s">
        <v>15</v>
      </c>
    </row>
    <row r="181" spans="1:17" ht="16" x14ac:dyDescent="0.2">
      <c r="A181" s="21" t="s">
        <v>202</v>
      </c>
      <c r="B181" s="22">
        <v>0</v>
      </c>
      <c r="C181" s="21" t="s">
        <v>696</v>
      </c>
      <c r="D181" s="23">
        <v>1</v>
      </c>
      <c r="E181" s="23">
        <v>4</v>
      </c>
      <c r="F181" s="23">
        <v>4</v>
      </c>
      <c r="G181" s="23">
        <v>3</v>
      </c>
      <c r="H181" s="23">
        <v>5</v>
      </c>
      <c r="I181" s="23">
        <v>1</v>
      </c>
      <c r="J181" s="23">
        <v>7</v>
      </c>
      <c r="K181" s="23">
        <v>3</v>
      </c>
      <c r="L181" s="23">
        <v>4</v>
      </c>
      <c r="M181" s="23">
        <v>3</v>
      </c>
      <c r="N181" s="23">
        <f t="shared" si="6"/>
        <v>3.5</v>
      </c>
      <c r="O181" s="23" t="b">
        <v>0</v>
      </c>
      <c r="P181" s="21" t="s">
        <v>19</v>
      </c>
      <c r="Q181" s="21" t="s">
        <v>15</v>
      </c>
    </row>
    <row r="182" spans="1:17" ht="16" x14ac:dyDescent="0.2">
      <c r="A182" s="21" t="s">
        <v>203</v>
      </c>
      <c r="B182" s="22">
        <v>0</v>
      </c>
      <c r="C182" s="21" t="s">
        <v>696</v>
      </c>
      <c r="D182" s="23">
        <v>7</v>
      </c>
      <c r="E182" s="23">
        <v>5</v>
      </c>
      <c r="F182" s="23">
        <v>3</v>
      </c>
      <c r="G182" s="23">
        <v>8</v>
      </c>
      <c r="H182" s="23">
        <v>5</v>
      </c>
      <c r="I182" s="23">
        <v>2</v>
      </c>
      <c r="J182" s="23">
        <v>10</v>
      </c>
      <c r="K182" s="23">
        <v>8</v>
      </c>
      <c r="L182" s="23">
        <v>2</v>
      </c>
      <c r="M182" s="23">
        <v>7</v>
      </c>
      <c r="N182" s="23">
        <f t="shared" si="6"/>
        <v>5.7</v>
      </c>
      <c r="O182" s="23" t="b">
        <v>0</v>
      </c>
      <c r="P182" s="21" t="s">
        <v>14</v>
      </c>
      <c r="Q182" s="21" t="s">
        <v>15</v>
      </c>
    </row>
    <row r="183" spans="1:17" ht="16" x14ac:dyDescent="0.2">
      <c r="A183" s="21" t="s">
        <v>204</v>
      </c>
      <c r="B183" s="22">
        <v>0</v>
      </c>
      <c r="C183" s="21" t="s">
        <v>696</v>
      </c>
      <c r="D183" s="23">
        <v>0</v>
      </c>
      <c r="E183" s="23">
        <v>4</v>
      </c>
      <c r="F183" s="23">
        <v>4</v>
      </c>
      <c r="G183" s="23">
        <v>1</v>
      </c>
      <c r="H183" s="23">
        <v>4</v>
      </c>
      <c r="I183" s="23">
        <v>4</v>
      </c>
      <c r="J183" s="23">
        <v>2</v>
      </c>
      <c r="K183" s="23">
        <v>2</v>
      </c>
      <c r="L183" s="23">
        <v>4</v>
      </c>
      <c r="M183" s="23">
        <v>3</v>
      </c>
      <c r="N183" s="23">
        <f t="shared" si="6"/>
        <v>2.8</v>
      </c>
      <c r="O183" s="23" t="b">
        <v>0</v>
      </c>
      <c r="P183" s="21" t="s">
        <v>457</v>
      </c>
      <c r="Q183" s="21" t="s">
        <v>15</v>
      </c>
    </row>
    <row r="184" spans="1:17" ht="16" x14ac:dyDescent="0.2">
      <c r="A184" s="21" t="s">
        <v>205</v>
      </c>
      <c r="B184" s="22">
        <v>0</v>
      </c>
      <c r="C184" s="21" t="s">
        <v>696</v>
      </c>
      <c r="D184" s="23">
        <v>10</v>
      </c>
      <c r="E184" s="23">
        <v>3</v>
      </c>
      <c r="F184" s="23">
        <v>4</v>
      </c>
      <c r="G184" s="23">
        <v>4</v>
      </c>
      <c r="H184" s="23">
        <v>6</v>
      </c>
      <c r="I184" s="23">
        <v>7</v>
      </c>
      <c r="J184" s="23">
        <v>4</v>
      </c>
      <c r="K184" s="23">
        <v>7</v>
      </c>
      <c r="L184" s="23">
        <v>7</v>
      </c>
      <c r="M184" s="23">
        <v>7</v>
      </c>
      <c r="N184" s="23">
        <f t="shared" si="6"/>
        <v>5.9</v>
      </c>
      <c r="O184" s="23" t="b">
        <v>0</v>
      </c>
      <c r="P184" s="21" t="s">
        <v>19</v>
      </c>
      <c r="Q184" s="21" t="s">
        <v>15</v>
      </c>
    </row>
    <row r="185" spans="1:17" ht="16" x14ac:dyDescent="0.2">
      <c r="A185" s="21" t="s">
        <v>206</v>
      </c>
      <c r="B185" s="22">
        <v>0</v>
      </c>
      <c r="C185" s="21" t="s">
        <v>696</v>
      </c>
      <c r="D185" s="23">
        <v>5</v>
      </c>
      <c r="E185" s="23">
        <v>2</v>
      </c>
      <c r="F185" s="23">
        <v>3</v>
      </c>
      <c r="G185" s="23">
        <v>2</v>
      </c>
      <c r="H185" s="23">
        <v>2</v>
      </c>
      <c r="I185" s="23">
        <v>3</v>
      </c>
      <c r="J185" s="23">
        <v>6</v>
      </c>
      <c r="K185" s="23">
        <v>2</v>
      </c>
      <c r="L185" s="23">
        <v>1</v>
      </c>
      <c r="M185" s="23">
        <v>0</v>
      </c>
      <c r="N185" s="23">
        <f t="shared" si="6"/>
        <v>2.6</v>
      </c>
      <c r="O185" s="23" t="b">
        <v>0</v>
      </c>
      <c r="P185" s="21" t="s">
        <v>19</v>
      </c>
      <c r="Q185" s="21" t="s">
        <v>15</v>
      </c>
    </row>
    <row r="186" spans="1:17" ht="16" x14ac:dyDescent="0.2">
      <c r="A186" s="21" t="s">
        <v>207</v>
      </c>
      <c r="B186" s="22">
        <v>0</v>
      </c>
      <c r="C186" s="21" t="s">
        <v>696</v>
      </c>
      <c r="D186" s="23">
        <v>0</v>
      </c>
      <c r="E186" s="23">
        <v>1</v>
      </c>
      <c r="F186" s="23">
        <v>0</v>
      </c>
      <c r="G186" s="23">
        <v>0</v>
      </c>
      <c r="H186" s="23">
        <v>0</v>
      </c>
      <c r="I186" s="23">
        <v>0</v>
      </c>
      <c r="J186" s="23">
        <v>0</v>
      </c>
      <c r="K186" s="23">
        <v>1</v>
      </c>
      <c r="L186" s="23">
        <v>0</v>
      </c>
      <c r="M186" s="23">
        <v>0</v>
      </c>
      <c r="N186" s="23">
        <f t="shared" si="6"/>
        <v>0.2</v>
      </c>
      <c r="O186" s="23" t="b">
        <v>0</v>
      </c>
      <c r="P186" s="21" t="s">
        <v>19</v>
      </c>
      <c r="Q186" s="21" t="s">
        <v>15</v>
      </c>
    </row>
    <row r="187" spans="1:17" ht="16" x14ac:dyDescent="0.2">
      <c r="A187" s="21" t="s">
        <v>208</v>
      </c>
      <c r="B187" s="22">
        <v>0</v>
      </c>
      <c r="C187" s="21" t="s">
        <v>696</v>
      </c>
      <c r="D187" s="23">
        <v>1</v>
      </c>
      <c r="E187" s="23">
        <v>0</v>
      </c>
      <c r="F187" s="23">
        <v>0</v>
      </c>
      <c r="G187" s="23">
        <v>0</v>
      </c>
      <c r="H187" s="23">
        <v>0</v>
      </c>
      <c r="I187" s="23">
        <v>0</v>
      </c>
      <c r="J187" s="23">
        <v>0</v>
      </c>
      <c r="K187" s="23">
        <v>1</v>
      </c>
      <c r="L187" s="23">
        <v>0</v>
      </c>
      <c r="M187" s="23">
        <v>0</v>
      </c>
      <c r="N187" s="23">
        <f t="shared" si="6"/>
        <v>0.2</v>
      </c>
      <c r="O187" s="23" t="b">
        <v>0</v>
      </c>
      <c r="P187" s="21" t="s">
        <v>19</v>
      </c>
      <c r="Q187" s="21" t="s">
        <v>15</v>
      </c>
    </row>
    <row r="188" spans="1:17" ht="16" x14ac:dyDescent="0.2">
      <c r="A188" s="21" t="s">
        <v>209</v>
      </c>
      <c r="B188" s="22">
        <v>0</v>
      </c>
      <c r="C188" s="21" t="s">
        <v>696</v>
      </c>
      <c r="D188" s="23">
        <v>9</v>
      </c>
      <c r="E188" s="23">
        <v>3</v>
      </c>
      <c r="F188" s="23">
        <v>1</v>
      </c>
      <c r="G188" s="23">
        <v>3</v>
      </c>
      <c r="H188" s="23">
        <v>10</v>
      </c>
      <c r="I188" s="23">
        <v>8</v>
      </c>
      <c r="J188" s="23">
        <v>1</v>
      </c>
      <c r="K188" s="23">
        <v>2</v>
      </c>
      <c r="L188" s="23">
        <v>0</v>
      </c>
      <c r="M188" s="23">
        <v>4</v>
      </c>
      <c r="N188" s="23">
        <f t="shared" si="6"/>
        <v>4.0999999999999996</v>
      </c>
      <c r="O188" s="23" t="b">
        <v>0</v>
      </c>
      <c r="P188" s="21" t="s">
        <v>14</v>
      </c>
      <c r="Q188" s="21" t="s">
        <v>15</v>
      </c>
    </row>
    <row r="189" spans="1:17" ht="16" x14ac:dyDescent="0.2">
      <c r="A189" s="21" t="s">
        <v>210</v>
      </c>
      <c r="B189" s="22">
        <v>0</v>
      </c>
      <c r="C189" s="21" t="s">
        <v>696</v>
      </c>
      <c r="D189" s="23">
        <v>2</v>
      </c>
      <c r="E189" s="23">
        <v>3</v>
      </c>
      <c r="F189" s="23">
        <v>1</v>
      </c>
      <c r="G189" s="23">
        <v>2</v>
      </c>
      <c r="H189" s="23">
        <v>2</v>
      </c>
      <c r="I189" s="23">
        <v>3</v>
      </c>
      <c r="J189" s="23">
        <v>1</v>
      </c>
      <c r="K189" s="23">
        <v>2</v>
      </c>
      <c r="L189" s="23">
        <v>3</v>
      </c>
      <c r="M189" s="23">
        <v>3</v>
      </c>
      <c r="N189" s="23">
        <f t="shared" si="6"/>
        <v>2.2000000000000002</v>
      </c>
      <c r="O189" s="23" t="b">
        <v>0</v>
      </c>
      <c r="P189" s="21" t="s">
        <v>457</v>
      </c>
      <c r="Q189" s="21" t="s">
        <v>15</v>
      </c>
    </row>
    <row r="190" spans="1:17" ht="16" x14ac:dyDescent="0.2">
      <c r="A190" s="21" t="s">
        <v>211</v>
      </c>
      <c r="B190" s="22">
        <v>0</v>
      </c>
      <c r="C190" s="21" t="s">
        <v>696</v>
      </c>
      <c r="D190" s="23">
        <v>0</v>
      </c>
      <c r="E190" s="23">
        <v>0</v>
      </c>
      <c r="F190" s="23">
        <v>0</v>
      </c>
      <c r="G190" s="23">
        <v>0</v>
      </c>
      <c r="H190" s="23">
        <v>3</v>
      </c>
      <c r="I190" s="23">
        <v>0</v>
      </c>
      <c r="J190" s="23">
        <v>0</v>
      </c>
      <c r="K190" s="23">
        <v>1</v>
      </c>
      <c r="L190" s="23">
        <v>2</v>
      </c>
      <c r="M190" s="23">
        <v>1</v>
      </c>
      <c r="N190" s="23">
        <f t="shared" si="6"/>
        <v>0.7</v>
      </c>
      <c r="O190" s="23" t="b">
        <v>0</v>
      </c>
      <c r="P190" s="21" t="s">
        <v>19</v>
      </c>
      <c r="Q190" s="21" t="s">
        <v>15</v>
      </c>
    </row>
    <row r="191" spans="1:17" ht="16" x14ac:dyDescent="0.2">
      <c r="A191" s="21" t="s">
        <v>212</v>
      </c>
      <c r="B191" s="22">
        <v>0</v>
      </c>
      <c r="C191" s="21" t="s">
        <v>696</v>
      </c>
      <c r="D191" s="23">
        <v>10</v>
      </c>
      <c r="E191" s="23">
        <v>6</v>
      </c>
      <c r="F191" s="23">
        <v>3</v>
      </c>
      <c r="G191" s="23">
        <v>5</v>
      </c>
      <c r="H191" s="23">
        <v>6</v>
      </c>
      <c r="I191" s="23">
        <v>6</v>
      </c>
      <c r="J191" s="23">
        <v>6</v>
      </c>
      <c r="K191" s="23">
        <v>4</v>
      </c>
      <c r="L191" s="23">
        <v>7</v>
      </c>
      <c r="M191" s="23">
        <v>7</v>
      </c>
      <c r="N191" s="23">
        <f t="shared" si="6"/>
        <v>6</v>
      </c>
      <c r="O191" s="23" t="b">
        <v>0</v>
      </c>
      <c r="P191" s="21" t="s">
        <v>19</v>
      </c>
      <c r="Q191" s="21" t="s">
        <v>15</v>
      </c>
    </row>
    <row r="192" spans="1:17" ht="16" x14ac:dyDescent="0.2">
      <c r="A192" s="21" t="s">
        <v>213</v>
      </c>
      <c r="B192" s="22">
        <v>0</v>
      </c>
      <c r="C192" s="21" t="s">
        <v>696</v>
      </c>
      <c r="D192" s="23">
        <v>24</v>
      </c>
      <c r="E192" s="23">
        <v>31</v>
      </c>
      <c r="F192" s="23">
        <v>20</v>
      </c>
      <c r="G192" s="23">
        <v>17</v>
      </c>
      <c r="H192" s="23">
        <v>16</v>
      </c>
      <c r="I192" s="23">
        <v>13</v>
      </c>
      <c r="J192" s="23">
        <v>20</v>
      </c>
      <c r="K192" s="23">
        <v>3</v>
      </c>
      <c r="L192" s="23">
        <v>13</v>
      </c>
      <c r="M192" s="23">
        <v>16</v>
      </c>
      <c r="N192" s="23">
        <f t="shared" si="6"/>
        <v>17.3</v>
      </c>
      <c r="O192" s="23" t="b">
        <v>0</v>
      </c>
      <c r="P192" s="21" t="s">
        <v>19</v>
      </c>
      <c r="Q192" s="21" t="s">
        <v>15</v>
      </c>
    </row>
    <row r="193" spans="1:17" ht="16" x14ac:dyDescent="0.2">
      <c r="A193" s="21" t="s">
        <v>214</v>
      </c>
      <c r="B193" s="22">
        <v>0</v>
      </c>
      <c r="C193" s="21" t="s">
        <v>696</v>
      </c>
      <c r="D193" s="23">
        <v>28</v>
      </c>
      <c r="E193" s="23">
        <v>18</v>
      </c>
      <c r="F193" s="23">
        <v>16</v>
      </c>
      <c r="G193" s="23">
        <v>12</v>
      </c>
      <c r="H193" s="23">
        <v>13</v>
      </c>
      <c r="I193" s="23">
        <v>20</v>
      </c>
      <c r="J193" s="23">
        <v>15</v>
      </c>
      <c r="K193" s="23">
        <v>10</v>
      </c>
      <c r="L193" s="23">
        <v>11</v>
      </c>
      <c r="M193" s="23">
        <v>19</v>
      </c>
      <c r="N193" s="23">
        <f t="shared" si="6"/>
        <v>16.2</v>
      </c>
      <c r="O193" s="23" t="b">
        <v>0</v>
      </c>
      <c r="P193" s="21" t="s">
        <v>19</v>
      </c>
      <c r="Q193" s="21" t="s">
        <v>15</v>
      </c>
    </row>
    <row r="194" spans="1:17" ht="16" x14ac:dyDescent="0.2">
      <c r="A194" s="21" t="s">
        <v>215</v>
      </c>
      <c r="B194" s="22">
        <v>0</v>
      </c>
      <c r="C194" s="21" t="s">
        <v>696</v>
      </c>
      <c r="D194" s="23">
        <v>6</v>
      </c>
      <c r="E194" s="23">
        <v>4</v>
      </c>
      <c r="F194" s="23">
        <v>6</v>
      </c>
      <c r="G194" s="23">
        <v>0</v>
      </c>
      <c r="H194" s="23">
        <v>6</v>
      </c>
      <c r="I194" s="23">
        <v>7</v>
      </c>
      <c r="J194" s="23">
        <v>6</v>
      </c>
      <c r="K194" s="23">
        <v>1</v>
      </c>
      <c r="L194" s="23">
        <v>8</v>
      </c>
      <c r="M194" s="23">
        <v>4</v>
      </c>
      <c r="N194" s="23">
        <f t="shared" si="6"/>
        <v>4.8</v>
      </c>
      <c r="O194" s="23" t="b">
        <v>0</v>
      </c>
      <c r="P194" s="21" t="s">
        <v>14</v>
      </c>
      <c r="Q194" s="21" t="s">
        <v>15</v>
      </c>
    </row>
    <row r="195" spans="1:17" ht="16" x14ac:dyDescent="0.2">
      <c r="A195" s="21" t="s">
        <v>216</v>
      </c>
      <c r="B195" s="22">
        <v>0</v>
      </c>
      <c r="C195" s="21" t="s">
        <v>696</v>
      </c>
      <c r="D195" s="23">
        <v>1</v>
      </c>
      <c r="E195" s="23">
        <v>1</v>
      </c>
      <c r="F195" s="23">
        <v>2</v>
      </c>
      <c r="G195" s="23">
        <v>2</v>
      </c>
      <c r="H195" s="23">
        <v>0</v>
      </c>
      <c r="I195" s="23">
        <v>0</v>
      </c>
      <c r="J195" s="23">
        <v>3</v>
      </c>
      <c r="K195" s="23">
        <v>3</v>
      </c>
      <c r="L195" s="23">
        <v>1</v>
      </c>
      <c r="M195" s="23">
        <v>1</v>
      </c>
      <c r="N195" s="23">
        <f t="shared" si="6"/>
        <v>1.4</v>
      </c>
      <c r="O195" s="23" t="b">
        <v>0</v>
      </c>
      <c r="P195" s="21" t="s">
        <v>457</v>
      </c>
      <c r="Q195" s="21" t="s">
        <v>15</v>
      </c>
    </row>
    <row r="196" spans="1:17" ht="16" x14ac:dyDescent="0.2">
      <c r="A196" s="21" t="s">
        <v>217</v>
      </c>
      <c r="B196" s="22">
        <v>0</v>
      </c>
      <c r="C196" s="21" t="s">
        <v>696</v>
      </c>
      <c r="D196" s="23">
        <v>3</v>
      </c>
      <c r="E196" s="23">
        <v>4</v>
      </c>
      <c r="F196" s="23">
        <v>1</v>
      </c>
      <c r="G196" s="23">
        <v>0</v>
      </c>
      <c r="H196" s="23">
        <v>3</v>
      </c>
      <c r="I196" s="23">
        <v>2</v>
      </c>
      <c r="J196" s="23">
        <v>1</v>
      </c>
      <c r="K196" s="23">
        <v>1</v>
      </c>
      <c r="L196" s="23">
        <v>0</v>
      </c>
      <c r="M196" s="23">
        <v>4</v>
      </c>
      <c r="N196" s="23">
        <f t="shared" si="6"/>
        <v>1.9</v>
      </c>
      <c r="O196" s="23" t="b">
        <v>0</v>
      </c>
      <c r="P196" s="21" t="s">
        <v>19</v>
      </c>
      <c r="Q196" s="21" t="s">
        <v>15</v>
      </c>
    </row>
    <row r="197" spans="1:17" ht="16" x14ac:dyDescent="0.2">
      <c r="A197" s="21" t="s">
        <v>218</v>
      </c>
      <c r="B197" s="22">
        <v>0</v>
      </c>
      <c r="C197" s="21" t="s">
        <v>696</v>
      </c>
      <c r="D197" s="23">
        <v>0</v>
      </c>
      <c r="E197" s="23">
        <v>1</v>
      </c>
      <c r="F197" s="23">
        <v>0</v>
      </c>
      <c r="G197" s="23">
        <v>0</v>
      </c>
      <c r="H197" s="23">
        <v>2</v>
      </c>
      <c r="I197" s="23">
        <v>0</v>
      </c>
      <c r="J197" s="23">
        <v>4</v>
      </c>
      <c r="K197" s="23">
        <v>2</v>
      </c>
      <c r="L197" s="23">
        <v>2</v>
      </c>
      <c r="M197" s="23">
        <v>0</v>
      </c>
      <c r="N197" s="23">
        <f t="shared" ref="N197:N228" si="7">AVERAGE(D197:M197)</f>
        <v>1.1000000000000001</v>
      </c>
      <c r="O197" s="23" t="b">
        <v>0</v>
      </c>
      <c r="P197" s="21" t="s">
        <v>19</v>
      </c>
      <c r="Q197" s="21" t="s">
        <v>15</v>
      </c>
    </row>
    <row r="198" spans="1:17" ht="16" x14ac:dyDescent="0.2">
      <c r="A198" s="21" t="s">
        <v>219</v>
      </c>
      <c r="B198" s="22">
        <v>0</v>
      </c>
      <c r="C198" s="21" t="s">
        <v>696</v>
      </c>
      <c r="D198" s="23">
        <v>4</v>
      </c>
      <c r="E198" s="23">
        <v>2</v>
      </c>
      <c r="F198" s="23">
        <v>3</v>
      </c>
      <c r="G198" s="23">
        <v>3</v>
      </c>
      <c r="H198" s="23">
        <v>1</v>
      </c>
      <c r="I198" s="23">
        <v>1</v>
      </c>
      <c r="J198" s="23">
        <v>3</v>
      </c>
      <c r="K198" s="23">
        <v>0</v>
      </c>
      <c r="L198" s="23">
        <v>2</v>
      </c>
      <c r="M198" s="23">
        <v>2</v>
      </c>
      <c r="N198" s="23">
        <f t="shared" si="7"/>
        <v>2.1</v>
      </c>
      <c r="O198" s="23" t="b">
        <v>0</v>
      </c>
      <c r="P198" s="21" t="s">
        <v>19</v>
      </c>
      <c r="Q198" s="21" t="s">
        <v>15</v>
      </c>
    </row>
    <row r="199" spans="1:17" ht="16" x14ac:dyDescent="0.2">
      <c r="A199" s="21" t="s">
        <v>220</v>
      </c>
      <c r="B199" s="22">
        <v>0</v>
      </c>
      <c r="C199" s="21" t="s">
        <v>696</v>
      </c>
      <c r="D199" s="23">
        <v>1</v>
      </c>
      <c r="E199" s="23">
        <v>2</v>
      </c>
      <c r="F199" s="23">
        <v>4</v>
      </c>
      <c r="G199" s="23">
        <v>2</v>
      </c>
      <c r="H199" s="23">
        <v>2</v>
      </c>
      <c r="I199" s="23">
        <v>0</v>
      </c>
      <c r="J199" s="23">
        <v>1</v>
      </c>
      <c r="K199" s="23">
        <v>0</v>
      </c>
      <c r="L199" s="23">
        <v>2</v>
      </c>
      <c r="M199" s="23">
        <v>1</v>
      </c>
      <c r="N199" s="23">
        <f t="shared" si="7"/>
        <v>1.5</v>
      </c>
      <c r="O199" s="23" t="b">
        <v>0</v>
      </c>
      <c r="P199" s="21" t="s">
        <v>19</v>
      </c>
      <c r="Q199" s="21" t="s">
        <v>15</v>
      </c>
    </row>
    <row r="200" spans="1:17" ht="16" x14ac:dyDescent="0.2">
      <c r="A200" s="21" t="s">
        <v>221</v>
      </c>
      <c r="B200" s="22">
        <v>0</v>
      </c>
      <c r="C200" s="21" t="s">
        <v>696</v>
      </c>
      <c r="D200" s="23">
        <v>9</v>
      </c>
      <c r="E200" s="23">
        <v>5</v>
      </c>
      <c r="F200" s="23">
        <v>2</v>
      </c>
      <c r="G200" s="23">
        <v>12</v>
      </c>
      <c r="H200" s="23">
        <v>3</v>
      </c>
      <c r="I200" s="23">
        <v>4</v>
      </c>
      <c r="J200" s="23">
        <v>7</v>
      </c>
      <c r="K200" s="23">
        <v>7</v>
      </c>
      <c r="L200" s="23">
        <v>4</v>
      </c>
      <c r="M200" s="23">
        <v>11</v>
      </c>
      <c r="N200" s="23">
        <f t="shared" si="7"/>
        <v>6.4</v>
      </c>
      <c r="O200" s="23" t="b">
        <v>0</v>
      </c>
      <c r="P200" s="21" t="s">
        <v>14</v>
      </c>
      <c r="Q200" s="21" t="s">
        <v>15</v>
      </c>
    </row>
    <row r="201" spans="1:17" ht="16" x14ac:dyDescent="0.2">
      <c r="A201" s="21" t="s">
        <v>222</v>
      </c>
      <c r="B201" s="22">
        <v>0</v>
      </c>
      <c r="C201" s="21" t="s">
        <v>696</v>
      </c>
      <c r="D201" s="23">
        <v>4</v>
      </c>
      <c r="E201" s="23">
        <v>2</v>
      </c>
      <c r="F201" s="23">
        <v>2</v>
      </c>
      <c r="G201" s="23">
        <v>3</v>
      </c>
      <c r="H201" s="23">
        <v>2</v>
      </c>
      <c r="I201" s="23">
        <v>3</v>
      </c>
      <c r="J201" s="23">
        <v>4</v>
      </c>
      <c r="K201" s="23">
        <v>4</v>
      </c>
      <c r="L201" s="23">
        <v>3</v>
      </c>
      <c r="M201" s="23">
        <v>3</v>
      </c>
      <c r="N201" s="23">
        <f t="shared" si="7"/>
        <v>3</v>
      </c>
      <c r="O201" s="23" t="b">
        <v>0</v>
      </c>
      <c r="P201" s="21" t="s">
        <v>457</v>
      </c>
      <c r="Q201" s="21" t="s">
        <v>15</v>
      </c>
    </row>
    <row r="202" spans="1:17" ht="16" x14ac:dyDescent="0.2">
      <c r="A202" s="21" t="s">
        <v>223</v>
      </c>
      <c r="B202" s="22">
        <v>0</v>
      </c>
      <c r="C202" s="21" t="s">
        <v>696</v>
      </c>
      <c r="D202" s="23">
        <v>1</v>
      </c>
      <c r="E202" s="23">
        <v>2</v>
      </c>
      <c r="F202" s="23">
        <v>2</v>
      </c>
      <c r="G202" s="23">
        <v>3</v>
      </c>
      <c r="H202" s="23">
        <v>5</v>
      </c>
      <c r="I202" s="23">
        <v>0</v>
      </c>
      <c r="J202" s="23">
        <v>0</v>
      </c>
      <c r="K202" s="23">
        <v>0</v>
      </c>
      <c r="L202" s="23">
        <v>1</v>
      </c>
      <c r="M202" s="23">
        <v>0</v>
      </c>
      <c r="N202" s="23">
        <f t="shared" si="7"/>
        <v>1.4</v>
      </c>
      <c r="O202" s="23" t="b">
        <v>0</v>
      </c>
      <c r="P202" s="21" t="s">
        <v>19</v>
      </c>
      <c r="Q202" s="21" t="s">
        <v>15</v>
      </c>
    </row>
    <row r="203" spans="1:17" ht="16" x14ac:dyDescent="0.2">
      <c r="A203" s="21" t="s">
        <v>224</v>
      </c>
      <c r="B203" s="22">
        <v>0</v>
      </c>
      <c r="C203" s="21" t="s">
        <v>696</v>
      </c>
      <c r="D203" s="23">
        <v>4</v>
      </c>
      <c r="E203" s="23">
        <v>4</v>
      </c>
      <c r="F203" s="23">
        <v>0</v>
      </c>
      <c r="G203" s="23">
        <v>4</v>
      </c>
      <c r="H203" s="23">
        <v>2</v>
      </c>
      <c r="I203" s="23">
        <v>4</v>
      </c>
      <c r="J203" s="23">
        <v>5</v>
      </c>
      <c r="K203" s="23">
        <v>2</v>
      </c>
      <c r="L203" s="23">
        <v>4</v>
      </c>
      <c r="M203" s="23">
        <v>3</v>
      </c>
      <c r="N203" s="23">
        <f t="shared" si="7"/>
        <v>3.2</v>
      </c>
      <c r="O203" s="23" t="b">
        <v>0</v>
      </c>
      <c r="P203" s="21" t="s">
        <v>19</v>
      </c>
      <c r="Q203" s="21" t="s">
        <v>15</v>
      </c>
    </row>
    <row r="204" spans="1:17" ht="16" x14ac:dyDescent="0.2">
      <c r="A204" s="21" t="s">
        <v>225</v>
      </c>
      <c r="B204" s="22">
        <v>0</v>
      </c>
      <c r="C204" s="21" t="s">
        <v>696</v>
      </c>
      <c r="D204" s="23">
        <v>3</v>
      </c>
      <c r="E204" s="23">
        <v>2</v>
      </c>
      <c r="F204" s="23">
        <v>1</v>
      </c>
      <c r="G204" s="23">
        <v>2</v>
      </c>
      <c r="H204" s="23">
        <v>1</v>
      </c>
      <c r="I204" s="23">
        <v>3</v>
      </c>
      <c r="J204" s="23">
        <v>3</v>
      </c>
      <c r="K204" s="23">
        <v>2</v>
      </c>
      <c r="L204" s="23">
        <v>1</v>
      </c>
      <c r="M204" s="23">
        <v>2</v>
      </c>
      <c r="N204" s="23">
        <f t="shared" si="7"/>
        <v>2</v>
      </c>
      <c r="O204" s="23" t="b">
        <v>0</v>
      </c>
      <c r="P204" s="21" t="s">
        <v>19</v>
      </c>
      <c r="Q204" s="21" t="s">
        <v>15</v>
      </c>
    </row>
    <row r="205" spans="1:17" ht="16" x14ac:dyDescent="0.2">
      <c r="A205" s="21" t="s">
        <v>226</v>
      </c>
      <c r="B205" s="22">
        <v>0</v>
      </c>
      <c r="C205" s="21" t="s">
        <v>696</v>
      </c>
      <c r="D205" s="23">
        <v>4</v>
      </c>
      <c r="E205" s="23">
        <v>4</v>
      </c>
      <c r="F205" s="23">
        <v>5</v>
      </c>
      <c r="G205" s="23">
        <v>6</v>
      </c>
      <c r="H205" s="23">
        <v>6</v>
      </c>
      <c r="I205" s="23">
        <v>6</v>
      </c>
      <c r="J205" s="23">
        <v>10</v>
      </c>
      <c r="K205" s="23">
        <v>7</v>
      </c>
      <c r="L205" s="23">
        <v>10</v>
      </c>
      <c r="M205" s="23">
        <v>9</v>
      </c>
      <c r="N205" s="23">
        <f t="shared" si="7"/>
        <v>6.7</v>
      </c>
      <c r="O205" s="23" t="b">
        <v>0</v>
      </c>
      <c r="P205" s="21" t="s">
        <v>19</v>
      </c>
      <c r="Q205" s="21" t="s">
        <v>15</v>
      </c>
    </row>
    <row r="206" spans="1:17" ht="16" x14ac:dyDescent="0.2">
      <c r="A206" s="21" t="s">
        <v>227</v>
      </c>
      <c r="B206" s="22">
        <v>0</v>
      </c>
      <c r="C206" s="21" t="s">
        <v>696</v>
      </c>
      <c r="D206" s="23">
        <v>11</v>
      </c>
      <c r="E206" s="82"/>
      <c r="F206" s="23">
        <v>9</v>
      </c>
      <c r="G206" s="23">
        <v>8</v>
      </c>
      <c r="H206" s="23">
        <v>10</v>
      </c>
      <c r="I206" s="23">
        <v>4</v>
      </c>
      <c r="J206" s="23">
        <v>12</v>
      </c>
      <c r="K206" s="23">
        <v>6</v>
      </c>
      <c r="L206" s="82"/>
      <c r="M206" s="23">
        <v>10</v>
      </c>
      <c r="N206" s="23">
        <f t="shared" si="7"/>
        <v>8.75</v>
      </c>
      <c r="O206" s="23" t="b">
        <v>0</v>
      </c>
      <c r="P206" s="21" t="s">
        <v>14</v>
      </c>
      <c r="Q206" s="21" t="s">
        <v>688</v>
      </c>
    </row>
    <row r="207" spans="1:17" ht="16" x14ac:dyDescent="0.2">
      <c r="A207" s="21" t="s">
        <v>228</v>
      </c>
      <c r="B207" s="22">
        <v>0</v>
      </c>
      <c r="C207" s="21" t="s">
        <v>696</v>
      </c>
      <c r="D207" s="23">
        <v>2</v>
      </c>
      <c r="E207" s="79">
        <v>5</v>
      </c>
      <c r="F207" s="23">
        <v>5</v>
      </c>
      <c r="G207" s="23">
        <v>3</v>
      </c>
      <c r="H207" s="23">
        <v>6</v>
      </c>
      <c r="I207" s="23">
        <v>5</v>
      </c>
      <c r="J207" s="23">
        <v>4</v>
      </c>
      <c r="K207" s="23">
        <v>2</v>
      </c>
      <c r="L207" s="79">
        <v>7</v>
      </c>
      <c r="M207" s="23">
        <v>7</v>
      </c>
      <c r="N207" s="23">
        <f t="shared" si="7"/>
        <v>4.5999999999999996</v>
      </c>
      <c r="O207" s="23" t="b">
        <v>0</v>
      </c>
      <c r="P207" s="21" t="s">
        <v>457</v>
      </c>
      <c r="Q207" s="21" t="s">
        <v>15</v>
      </c>
    </row>
    <row r="208" spans="1:17" ht="16" x14ac:dyDescent="0.2">
      <c r="A208" s="21" t="s">
        <v>229</v>
      </c>
      <c r="B208" s="22">
        <v>0</v>
      </c>
      <c r="C208" s="21" t="s">
        <v>696</v>
      </c>
      <c r="D208" s="23">
        <v>9</v>
      </c>
      <c r="E208" s="23">
        <v>25</v>
      </c>
      <c r="F208" s="23">
        <v>7</v>
      </c>
      <c r="G208" s="23">
        <v>11</v>
      </c>
      <c r="H208" s="23">
        <v>14</v>
      </c>
      <c r="I208" s="23">
        <v>6</v>
      </c>
      <c r="J208" s="23">
        <v>10</v>
      </c>
      <c r="K208" s="23">
        <v>11</v>
      </c>
      <c r="L208" s="23">
        <v>20</v>
      </c>
      <c r="M208" s="23">
        <v>10</v>
      </c>
      <c r="N208" s="23">
        <f t="shared" si="7"/>
        <v>12.3</v>
      </c>
      <c r="O208" s="23" t="b">
        <v>0</v>
      </c>
      <c r="P208" s="21" t="s">
        <v>19</v>
      </c>
      <c r="Q208" s="21" t="s">
        <v>15</v>
      </c>
    </row>
    <row r="209" spans="1:17" ht="16" x14ac:dyDescent="0.2">
      <c r="A209" s="21" t="s">
        <v>230</v>
      </c>
      <c r="B209" s="22">
        <v>0</v>
      </c>
      <c r="C209" s="21" t="s">
        <v>696</v>
      </c>
      <c r="D209" s="23">
        <v>7</v>
      </c>
      <c r="E209" s="23">
        <v>8</v>
      </c>
      <c r="F209" s="23">
        <v>7</v>
      </c>
      <c r="G209" s="23">
        <v>4</v>
      </c>
      <c r="H209" s="23">
        <v>7</v>
      </c>
      <c r="I209" s="23">
        <v>4</v>
      </c>
      <c r="J209" s="23">
        <v>6</v>
      </c>
      <c r="K209" s="23">
        <v>15</v>
      </c>
      <c r="L209" s="23">
        <v>3</v>
      </c>
      <c r="M209" s="23">
        <v>10</v>
      </c>
      <c r="N209" s="23">
        <f t="shared" si="7"/>
        <v>7.1</v>
      </c>
      <c r="O209" s="23" t="b">
        <v>0</v>
      </c>
      <c r="P209" s="21" t="s">
        <v>19</v>
      </c>
      <c r="Q209" s="21" t="s">
        <v>15</v>
      </c>
    </row>
    <row r="210" spans="1:17" ht="16" x14ac:dyDescent="0.2">
      <c r="A210" s="21" t="s">
        <v>231</v>
      </c>
      <c r="B210" s="22">
        <v>0</v>
      </c>
      <c r="C210" s="21" t="s">
        <v>696</v>
      </c>
      <c r="D210" s="23">
        <v>4</v>
      </c>
      <c r="E210" s="23">
        <v>9</v>
      </c>
      <c r="F210" s="23">
        <v>5</v>
      </c>
      <c r="G210" s="23">
        <v>7</v>
      </c>
      <c r="H210" s="23">
        <v>4</v>
      </c>
      <c r="I210" s="23">
        <v>10</v>
      </c>
      <c r="J210" s="23">
        <v>9</v>
      </c>
      <c r="K210" s="23">
        <v>6</v>
      </c>
      <c r="L210" s="23">
        <v>6</v>
      </c>
      <c r="M210" s="23">
        <v>3</v>
      </c>
      <c r="N210" s="23">
        <f t="shared" si="7"/>
        <v>6.3</v>
      </c>
      <c r="O210" s="23" t="b">
        <v>0</v>
      </c>
      <c r="P210" s="21" t="s">
        <v>19</v>
      </c>
      <c r="Q210" s="21" t="s">
        <v>15</v>
      </c>
    </row>
    <row r="211" spans="1:17" ht="16" x14ac:dyDescent="0.2">
      <c r="A211" s="21" t="s">
        <v>232</v>
      </c>
      <c r="B211" s="22">
        <v>0</v>
      </c>
      <c r="C211" s="21" t="s">
        <v>696</v>
      </c>
      <c r="D211" s="23">
        <v>5</v>
      </c>
      <c r="E211" s="23">
        <v>5</v>
      </c>
      <c r="F211" s="23">
        <v>5</v>
      </c>
      <c r="G211" s="23">
        <v>5</v>
      </c>
      <c r="H211" s="23">
        <v>5</v>
      </c>
      <c r="I211" s="23">
        <v>9</v>
      </c>
      <c r="J211" s="23">
        <v>6</v>
      </c>
      <c r="K211" s="23">
        <v>3</v>
      </c>
      <c r="L211" s="23">
        <v>5</v>
      </c>
      <c r="M211" s="23">
        <v>4</v>
      </c>
      <c r="N211" s="23">
        <f t="shared" si="7"/>
        <v>5.2</v>
      </c>
      <c r="O211" s="23" t="b">
        <v>0</v>
      </c>
      <c r="P211" s="21" t="s">
        <v>19</v>
      </c>
      <c r="Q211" s="21" t="s">
        <v>15</v>
      </c>
    </row>
    <row r="212" spans="1:17" ht="16" x14ac:dyDescent="0.2">
      <c r="A212" s="21" t="s">
        <v>233</v>
      </c>
      <c r="B212" s="22">
        <v>0</v>
      </c>
      <c r="C212" s="21" t="s">
        <v>696</v>
      </c>
      <c r="D212" s="23">
        <v>7</v>
      </c>
      <c r="E212" s="23">
        <v>10</v>
      </c>
      <c r="F212" s="23">
        <v>7</v>
      </c>
      <c r="G212" s="23">
        <v>10</v>
      </c>
      <c r="H212" s="23">
        <v>6</v>
      </c>
      <c r="I212" s="23">
        <v>1</v>
      </c>
      <c r="J212" s="23">
        <v>4</v>
      </c>
      <c r="K212" s="23">
        <v>2</v>
      </c>
      <c r="L212" s="23">
        <v>7</v>
      </c>
      <c r="M212" s="23">
        <v>9</v>
      </c>
      <c r="N212" s="23">
        <f t="shared" si="7"/>
        <v>6.3</v>
      </c>
      <c r="O212" s="23" t="b">
        <v>0</v>
      </c>
      <c r="P212" s="21" t="s">
        <v>14</v>
      </c>
      <c r="Q212" s="21" t="s">
        <v>15</v>
      </c>
    </row>
    <row r="213" spans="1:17" ht="16" x14ac:dyDescent="0.2">
      <c r="A213" s="21" t="s">
        <v>234</v>
      </c>
      <c r="B213" s="22">
        <v>0</v>
      </c>
      <c r="C213" s="21" t="s">
        <v>696</v>
      </c>
      <c r="D213" s="23">
        <v>4</v>
      </c>
      <c r="E213" s="23">
        <v>2</v>
      </c>
      <c r="F213" s="23">
        <v>4</v>
      </c>
      <c r="G213" s="23">
        <v>3</v>
      </c>
      <c r="H213" s="23">
        <v>3</v>
      </c>
      <c r="I213" s="23">
        <v>0</v>
      </c>
      <c r="J213" s="23">
        <v>3</v>
      </c>
      <c r="K213" s="23">
        <v>4</v>
      </c>
      <c r="L213" s="23">
        <v>5</v>
      </c>
      <c r="M213" s="23">
        <v>7</v>
      </c>
      <c r="N213" s="23">
        <f t="shared" si="7"/>
        <v>3.5</v>
      </c>
      <c r="O213" s="23" t="b">
        <v>0</v>
      </c>
      <c r="P213" s="21" t="s">
        <v>457</v>
      </c>
      <c r="Q213" s="21" t="s">
        <v>15</v>
      </c>
    </row>
    <row r="214" spans="1:17" ht="16" x14ac:dyDescent="0.2">
      <c r="A214" s="21" t="s">
        <v>235</v>
      </c>
      <c r="B214" s="22">
        <v>0</v>
      </c>
      <c r="C214" s="21" t="s">
        <v>696</v>
      </c>
      <c r="D214" s="23">
        <v>0</v>
      </c>
      <c r="E214" s="23">
        <v>2</v>
      </c>
      <c r="F214" s="23">
        <v>7</v>
      </c>
      <c r="G214" s="23">
        <v>3</v>
      </c>
      <c r="H214" s="23">
        <v>6</v>
      </c>
      <c r="I214" s="23">
        <v>6</v>
      </c>
      <c r="J214" s="23">
        <v>2</v>
      </c>
      <c r="K214" s="23">
        <v>2</v>
      </c>
      <c r="L214" s="23">
        <v>3</v>
      </c>
      <c r="M214" s="23">
        <v>3</v>
      </c>
      <c r="N214" s="23">
        <f t="shared" si="7"/>
        <v>3.4</v>
      </c>
      <c r="O214" s="23" t="b">
        <v>0</v>
      </c>
      <c r="P214" s="21" t="s">
        <v>19</v>
      </c>
      <c r="Q214" s="21" t="s">
        <v>15</v>
      </c>
    </row>
    <row r="215" spans="1:17" ht="16" x14ac:dyDescent="0.2">
      <c r="A215" s="21" t="s">
        <v>236</v>
      </c>
      <c r="B215" s="22">
        <v>0</v>
      </c>
      <c r="C215" s="21" t="s">
        <v>696</v>
      </c>
      <c r="D215" s="23">
        <v>6</v>
      </c>
      <c r="E215" s="23">
        <v>5</v>
      </c>
      <c r="F215" s="23">
        <v>7</v>
      </c>
      <c r="G215" s="23">
        <v>6</v>
      </c>
      <c r="H215" s="23">
        <v>6</v>
      </c>
      <c r="I215" s="23">
        <v>3</v>
      </c>
      <c r="J215" s="23">
        <v>8</v>
      </c>
      <c r="K215" s="23">
        <v>7</v>
      </c>
      <c r="L215" s="23">
        <v>3</v>
      </c>
      <c r="M215" s="23">
        <v>4</v>
      </c>
      <c r="N215" s="23">
        <f t="shared" si="7"/>
        <v>5.5</v>
      </c>
      <c r="O215" s="23" t="b">
        <v>0</v>
      </c>
      <c r="P215" s="21" t="s">
        <v>19</v>
      </c>
      <c r="Q215" s="21" t="s">
        <v>15</v>
      </c>
    </row>
    <row r="216" spans="1:17" ht="16" x14ac:dyDescent="0.2">
      <c r="A216" s="21" t="s">
        <v>237</v>
      </c>
      <c r="B216" s="22">
        <v>0</v>
      </c>
      <c r="C216" s="21" t="s">
        <v>696</v>
      </c>
      <c r="D216" s="23">
        <v>6</v>
      </c>
      <c r="E216" s="23">
        <v>9</v>
      </c>
      <c r="F216" s="23">
        <v>3</v>
      </c>
      <c r="G216" s="23">
        <v>5</v>
      </c>
      <c r="H216" s="23">
        <v>3</v>
      </c>
      <c r="I216" s="23">
        <v>7</v>
      </c>
      <c r="J216" s="23">
        <v>7</v>
      </c>
      <c r="K216" s="23">
        <v>10</v>
      </c>
      <c r="L216" s="23">
        <v>4</v>
      </c>
      <c r="M216" s="23">
        <v>8</v>
      </c>
      <c r="N216" s="23">
        <f t="shared" si="7"/>
        <v>6.2</v>
      </c>
      <c r="O216" s="23" t="b">
        <v>0</v>
      </c>
      <c r="P216" s="21" t="s">
        <v>19</v>
      </c>
      <c r="Q216" s="21" t="s">
        <v>15</v>
      </c>
    </row>
    <row r="217" spans="1:17" ht="16" x14ac:dyDescent="0.2">
      <c r="A217" s="21" t="s">
        <v>238</v>
      </c>
      <c r="B217" s="22">
        <v>0</v>
      </c>
      <c r="C217" s="21" t="s">
        <v>696</v>
      </c>
      <c r="D217" s="23">
        <v>4</v>
      </c>
      <c r="E217" s="23">
        <v>8</v>
      </c>
      <c r="F217" s="23">
        <v>4</v>
      </c>
      <c r="G217" s="23">
        <v>4</v>
      </c>
      <c r="H217" s="23">
        <v>2</v>
      </c>
      <c r="I217" s="23">
        <v>5</v>
      </c>
      <c r="J217" s="23">
        <v>4</v>
      </c>
      <c r="K217" s="23">
        <v>3</v>
      </c>
      <c r="L217" s="23">
        <v>1</v>
      </c>
      <c r="M217" s="23">
        <v>4</v>
      </c>
      <c r="N217" s="23">
        <f t="shared" si="7"/>
        <v>3.9</v>
      </c>
      <c r="O217" s="23" t="b">
        <v>0</v>
      </c>
      <c r="P217" s="21" t="s">
        <v>19</v>
      </c>
      <c r="Q217" s="21" t="s">
        <v>15</v>
      </c>
    </row>
    <row r="218" spans="1:17" ht="16" x14ac:dyDescent="0.2">
      <c r="A218" s="21" t="s">
        <v>239</v>
      </c>
      <c r="B218" s="22">
        <v>0</v>
      </c>
      <c r="C218" s="21" t="s">
        <v>696</v>
      </c>
      <c r="D218" s="23">
        <v>6</v>
      </c>
      <c r="E218" s="23">
        <v>13</v>
      </c>
      <c r="F218" s="23">
        <v>10</v>
      </c>
      <c r="G218" s="23">
        <v>9</v>
      </c>
      <c r="H218" s="23">
        <v>6</v>
      </c>
      <c r="I218" s="23">
        <v>13</v>
      </c>
      <c r="J218" s="23">
        <v>14</v>
      </c>
      <c r="K218" s="23">
        <v>11</v>
      </c>
      <c r="L218" s="23">
        <v>11</v>
      </c>
      <c r="M218" s="23">
        <v>12</v>
      </c>
      <c r="N218" s="23">
        <f t="shared" si="7"/>
        <v>10.5</v>
      </c>
      <c r="O218" s="23" t="b">
        <v>0</v>
      </c>
      <c r="P218" s="21" t="s">
        <v>14</v>
      </c>
      <c r="Q218" s="21" t="s">
        <v>15</v>
      </c>
    </row>
    <row r="219" spans="1:17" ht="16" x14ac:dyDescent="0.2">
      <c r="A219" s="21" t="s">
        <v>240</v>
      </c>
      <c r="B219" s="22">
        <v>0</v>
      </c>
      <c r="C219" s="21" t="s">
        <v>696</v>
      </c>
      <c r="D219" s="23">
        <v>2</v>
      </c>
      <c r="E219" s="23">
        <v>5</v>
      </c>
      <c r="F219" s="23">
        <v>3</v>
      </c>
      <c r="G219" s="23">
        <v>3</v>
      </c>
      <c r="H219" s="23">
        <v>3</v>
      </c>
      <c r="I219" s="23">
        <v>2</v>
      </c>
      <c r="J219" s="23">
        <v>2</v>
      </c>
      <c r="K219" s="23">
        <v>3</v>
      </c>
      <c r="L219" s="23">
        <v>2</v>
      </c>
      <c r="M219" s="23">
        <v>3</v>
      </c>
      <c r="N219" s="23">
        <f t="shared" si="7"/>
        <v>2.8</v>
      </c>
      <c r="O219" s="23" t="b">
        <v>0</v>
      </c>
      <c r="P219" s="21" t="s">
        <v>457</v>
      </c>
      <c r="Q219" s="21" t="s">
        <v>15</v>
      </c>
    </row>
    <row r="220" spans="1:17" ht="16" x14ac:dyDescent="0.2">
      <c r="A220" s="21" t="s">
        <v>241</v>
      </c>
      <c r="B220" s="22">
        <v>0</v>
      </c>
      <c r="C220" s="21" t="s">
        <v>696</v>
      </c>
      <c r="D220" s="23">
        <v>6</v>
      </c>
      <c r="E220" s="23">
        <v>5</v>
      </c>
      <c r="F220" s="23">
        <v>7</v>
      </c>
      <c r="G220" s="23">
        <v>6</v>
      </c>
      <c r="H220" s="23">
        <v>4</v>
      </c>
      <c r="I220" s="23">
        <v>4</v>
      </c>
      <c r="J220" s="23">
        <v>3</v>
      </c>
      <c r="K220" s="23">
        <v>3</v>
      </c>
      <c r="L220" s="23">
        <v>2</v>
      </c>
      <c r="M220" s="23">
        <v>5</v>
      </c>
      <c r="N220" s="23">
        <f t="shared" si="7"/>
        <v>4.5</v>
      </c>
      <c r="O220" s="23" t="b">
        <v>0</v>
      </c>
      <c r="P220" s="21" t="s">
        <v>19</v>
      </c>
      <c r="Q220" s="21" t="s">
        <v>15</v>
      </c>
    </row>
    <row r="221" spans="1:17" ht="16" x14ac:dyDescent="0.2">
      <c r="A221" s="21" t="s">
        <v>242</v>
      </c>
      <c r="B221" s="22">
        <v>0</v>
      </c>
      <c r="C221" s="21" t="s">
        <v>696</v>
      </c>
      <c r="D221" s="23">
        <v>17</v>
      </c>
      <c r="E221" s="23">
        <v>12</v>
      </c>
      <c r="F221" s="23">
        <v>10</v>
      </c>
      <c r="G221" s="23">
        <v>16</v>
      </c>
      <c r="H221" s="23">
        <v>11</v>
      </c>
      <c r="I221" s="23">
        <v>11</v>
      </c>
      <c r="J221" s="23">
        <v>9</v>
      </c>
      <c r="K221" s="23">
        <v>8</v>
      </c>
      <c r="L221" s="23">
        <v>9</v>
      </c>
      <c r="M221" s="23">
        <v>8</v>
      </c>
      <c r="N221" s="23">
        <f t="shared" si="7"/>
        <v>11.1</v>
      </c>
      <c r="O221" s="23" t="b">
        <v>0</v>
      </c>
      <c r="P221" s="21" t="s">
        <v>19</v>
      </c>
      <c r="Q221" s="21" t="s">
        <v>15</v>
      </c>
    </row>
    <row r="222" spans="1:17" ht="16" x14ac:dyDescent="0.2">
      <c r="A222" s="21" t="s">
        <v>243</v>
      </c>
      <c r="B222" s="22">
        <v>0</v>
      </c>
      <c r="C222" s="21" t="s">
        <v>696</v>
      </c>
      <c r="D222" s="23">
        <v>30</v>
      </c>
      <c r="E222" s="23">
        <v>22</v>
      </c>
      <c r="F222" s="23">
        <v>17</v>
      </c>
      <c r="G222" s="23">
        <v>10</v>
      </c>
      <c r="H222" s="23">
        <v>17</v>
      </c>
      <c r="I222" s="23">
        <v>18</v>
      </c>
      <c r="J222" s="23">
        <v>12</v>
      </c>
      <c r="K222" s="23">
        <v>8</v>
      </c>
      <c r="L222" s="23">
        <v>8</v>
      </c>
      <c r="M222" s="23">
        <v>7</v>
      </c>
      <c r="N222" s="23">
        <f t="shared" si="7"/>
        <v>14.9</v>
      </c>
      <c r="O222" s="23" t="b">
        <v>0</v>
      </c>
      <c r="P222" s="21" t="s">
        <v>19</v>
      </c>
      <c r="Q222" s="21" t="s">
        <v>15</v>
      </c>
    </row>
    <row r="223" spans="1:17" ht="16" x14ac:dyDescent="0.2">
      <c r="A223" s="21" t="s">
        <v>244</v>
      </c>
      <c r="B223" s="22">
        <v>0</v>
      </c>
      <c r="C223" s="21" t="s">
        <v>696</v>
      </c>
      <c r="D223" s="23">
        <v>10</v>
      </c>
      <c r="E223" s="23">
        <v>8</v>
      </c>
      <c r="F223" s="23">
        <v>5</v>
      </c>
      <c r="G223" s="23">
        <v>6</v>
      </c>
      <c r="H223" s="23">
        <v>5</v>
      </c>
      <c r="I223" s="23">
        <v>14</v>
      </c>
      <c r="J223" s="23">
        <v>10</v>
      </c>
      <c r="K223" s="23">
        <v>5</v>
      </c>
      <c r="L223" s="23">
        <v>8</v>
      </c>
      <c r="M223" s="23">
        <v>4</v>
      </c>
      <c r="N223" s="23">
        <f t="shared" si="7"/>
        <v>7.5</v>
      </c>
      <c r="O223" s="23" t="b">
        <v>0</v>
      </c>
      <c r="P223" s="21" t="s">
        <v>19</v>
      </c>
      <c r="Q223" s="21" t="s">
        <v>15</v>
      </c>
    </row>
    <row r="224" spans="1:17" ht="16" x14ac:dyDescent="0.2">
      <c r="A224" s="21" t="s">
        <v>245</v>
      </c>
      <c r="B224" s="22">
        <v>0</v>
      </c>
      <c r="C224" s="21" t="s">
        <v>696</v>
      </c>
      <c r="D224" s="23">
        <v>1</v>
      </c>
      <c r="E224" s="23">
        <v>5</v>
      </c>
      <c r="F224" s="23">
        <v>9</v>
      </c>
      <c r="G224" s="23">
        <v>4</v>
      </c>
      <c r="H224" s="23">
        <v>1</v>
      </c>
      <c r="I224" s="23">
        <v>1</v>
      </c>
      <c r="J224" s="23">
        <v>0</v>
      </c>
      <c r="K224" s="23">
        <v>1</v>
      </c>
      <c r="L224" s="23">
        <v>4</v>
      </c>
      <c r="M224" s="23">
        <v>0</v>
      </c>
      <c r="N224" s="23">
        <f t="shared" si="7"/>
        <v>2.6</v>
      </c>
      <c r="O224" s="23" t="b">
        <v>0</v>
      </c>
      <c r="P224" s="21" t="s">
        <v>457</v>
      </c>
      <c r="Q224" s="21" t="s">
        <v>15</v>
      </c>
    </row>
    <row r="225" spans="1:17" ht="16" x14ac:dyDescent="0.2">
      <c r="A225" s="21" t="s">
        <v>246</v>
      </c>
      <c r="B225" s="22">
        <v>0</v>
      </c>
      <c r="C225" s="21" t="s">
        <v>696</v>
      </c>
      <c r="D225" s="23">
        <v>6</v>
      </c>
      <c r="E225" s="23">
        <v>5</v>
      </c>
      <c r="F225" s="23">
        <v>1</v>
      </c>
      <c r="G225" s="23">
        <v>1</v>
      </c>
      <c r="H225" s="23">
        <v>1</v>
      </c>
      <c r="I225" s="23">
        <v>4</v>
      </c>
      <c r="J225" s="23">
        <v>2</v>
      </c>
      <c r="K225" s="23">
        <v>1</v>
      </c>
      <c r="L225" s="23">
        <v>1</v>
      </c>
      <c r="M225" s="23">
        <v>3</v>
      </c>
      <c r="N225" s="23">
        <f t="shared" si="7"/>
        <v>2.5</v>
      </c>
      <c r="O225" s="23" t="b">
        <v>0</v>
      </c>
      <c r="P225" s="21" t="s">
        <v>457</v>
      </c>
      <c r="Q225" s="21" t="s">
        <v>15</v>
      </c>
    </row>
    <row r="226" spans="1:17" ht="16" x14ac:dyDescent="0.2">
      <c r="A226" s="21" t="s">
        <v>247</v>
      </c>
      <c r="B226" s="22">
        <v>0</v>
      </c>
      <c r="C226" s="21" t="s">
        <v>696</v>
      </c>
      <c r="D226" s="23">
        <v>0</v>
      </c>
      <c r="E226" s="23">
        <v>1</v>
      </c>
      <c r="F226" s="23">
        <v>5</v>
      </c>
      <c r="G226" s="23">
        <v>1</v>
      </c>
      <c r="H226" s="23">
        <v>1</v>
      </c>
      <c r="I226" s="23">
        <v>5</v>
      </c>
      <c r="J226" s="23">
        <v>3</v>
      </c>
      <c r="K226" s="23">
        <v>1</v>
      </c>
      <c r="L226" s="23">
        <v>4</v>
      </c>
      <c r="M226" s="23">
        <v>1</v>
      </c>
      <c r="N226" s="23">
        <f t="shared" si="7"/>
        <v>2.2000000000000002</v>
      </c>
      <c r="O226" s="23" t="b">
        <v>0</v>
      </c>
      <c r="P226" s="21" t="s">
        <v>17</v>
      </c>
      <c r="Q226" s="21" t="s">
        <v>15</v>
      </c>
    </row>
    <row r="227" spans="1:17" ht="16" x14ac:dyDescent="0.2">
      <c r="A227" s="21" t="s">
        <v>248</v>
      </c>
      <c r="B227" s="22">
        <v>0</v>
      </c>
      <c r="C227" s="21" t="s">
        <v>696</v>
      </c>
      <c r="D227" s="82"/>
      <c r="E227" s="23">
        <v>0</v>
      </c>
      <c r="F227" s="23">
        <v>0</v>
      </c>
      <c r="G227" s="23">
        <v>0</v>
      </c>
      <c r="H227" s="23">
        <v>1</v>
      </c>
      <c r="I227" s="23">
        <v>1</v>
      </c>
      <c r="J227" s="23">
        <v>0</v>
      </c>
      <c r="K227" s="23">
        <v>0</v>
      </c>
      <c r="L227" s="23">
        <v>0</v>
      </c>
      <c r="M227" s="23">
        <v>1</v>
      </c>
      <c r="N227" s="23">
        <f t="shared" si="7"/>
        <v>0.33333333333333331</v>
      </c>
      <c r="O227" s="23" t="b">
        <v>0</v>
      </c>
      <c r="P227" s="21" t="s">
        <v>19</v>
      </c>
      <c r="Q227" s="21" t="s">
        <v>683</v>
      </c>
    </row>
    <row r="228" spans="1:17" ht="16" x14ac:dyDescent="0.2">
      <c r="A228" s="21" t="s">
        <v>249</v>
      </c>
      <c r="B228" s="22">
        <v>0</v>
      </c>
      <c r="C228" s="21" t="s">
        <v>696</v>
      </c>
      <c r="D228" s="79">
        <v>2</v>
      </c>
      <c r="E228" s="23">
        <v>2</v>
      </c>
      <c r="F228" s="23">
        <v>1</v>
      </c>
      <c r="G228" s="23">
        <v>3</v>
      </c>
      <c r="H228" s="23">
        <v>2</v>
      </c>
      <c r="I228" s="23">
        <v>2</v>
      </c>
      <c r="J228" s="23">
        <v>2</v>
      </c>
      <c r="K228" s="82"/>
      <c r="L228" s="23">
        <v>0</v>
      </c>
      <c r="M228" s="23">
        <v>2</v>
      </c>
      <c r="N228" s="23">
        <f t="shared" si="7"/>
        <v>1.7777777777777777</v>
      </c>
      <c r="O228" s="23" t="b">
        <v>0</v>
      </c>
      <c r="P228" s="21" t="s">
        <v>19</v>
      </c>
      <c r="Q228" s="21" t="s">
        <v>691</v>
      </c>
    </row>
    <row r="229" spans="1:17" ht="16" x14ac:dyDescent="0.2">
      <c r="A229" s="21" t="s">
        <v>250</v>
      </c>
      <c r="B229" s="22">
        <v>0</v>
      </c>
      <c r="C229" s="21" t="s">
        <v>696</v>
      </c>
      <c r="D229" s="23">
        <v>5</v>
      </c>
      <c r="E229" s="23">
        <v>4</v>
      </c>
      <c r="F229" s="23">
        <v>4</v>
      </c>
      <c r="G229" s="23">
        <v>4</v>
      </c>
      <c r="H229" s="23">
        <v>4</v>
      </c>
      <c r="I229" s="23">
        <v>2</v>
      </c>
      <c r="J229" s="23">
        <v>2</v>
      </c>
      <c r="K229" s="79">
        <v>3</v>
      </c>
      <c r="L229" s="23">
        <v>4</v>
      </c>
      <c r="M229" s="23">
        <v>5</v>
      </c>
      <c r="N229" s="23">
        <f t="shared" ref="N229:N260" si="8">AVERAGE(D229:M229)</f>
        <v>3.7</v>
      </c>
      <c r="O229" s="23" t="b">
        <v>0</v>
      </c>
      <c r="P229" s="21" t="s">
        <v>19</v>
      </c>
      <c r="Q229" s="21" t="s">
        <v>15</v>
      </c>
    </row>
    <row r="230" spans="1:17" ht="16" x14ac:dyDescent="0.2">
      <c r="A230" s="21" t="s">
        <v>251</v>
      </c>
      <c r="B230" s="22">
        <v>0</v>
      </c>
      <c r="C230" s="21" t="s">
        <v>696</v>
      </c>
      <c r="D230" s="23">
        <v>2</v>
      </c>
      <c r="E230" s="23">
        <v>1</v>
      </c>
      <c r="F230" s="23">
        <v>3</v>
      </c>
      <c r="G230" s="23">
        <v>1</v>
      </c>
      <c r="H230" s="23">
        <v>1</v>
      </c>
      <c r="I230" s="23">
        <v>0</v>
      </c>
      <c r="J230" s="23">
        <v>0</v>
      </c>
      <c r="K230" s="23">
        <v>0</v>
      </c>
      <c r="L230" s="23">
        <v>0</v>
      </c>
      <c r="M230" s="23">
        <v>1</v>
      </c>
      <c r="N230" s="23">
        <f t="shared" si="8"/>
        <v>0.9</v>
      </c>
      <c r="O230" s="23" t="b">
        <v>0</v>
      </c>
      <c r="P230" s="21" t="s">
        <v>457</v>
      </c>
      <c r="Q230" s="21" t="s">
        <v>15</v>
      </c>
    </row>
    <row r="231" spans="1:17" ht="16" x14ac:dyDescent="0.2">
      <c r="A231" s="21" t="s">
        <v>252</v>
      </c>
      <c r="B231" s="22">
        <v>0</v>
      </c>
      <c r="C231" s="21" t="s">
        <v>696</v>
      </c>
      <c r="D231" s="23">
        <v>0</v>
      </c>
      <c r="E231" s="23">
        <v>0</v>
      </c>
      <c r="F231" s="23">
        <v>0</v>
      </c>
      <c r="G231" s="23">
        <v>0</v>
      </c>
      <c r="H231" s="23">
        <v>0</v>
      </c>
      <c r="I231" s="23">
        <v>2</v>
      </c>
      <c r="J231" s="23">
        <v>3</v>
      </c>
      <c r="K231" s="23">
        <v>4</v>
      </c>
      <c r="L231" s="23">
        <v>2</v>
      </c>
      <c r="M231" s="23">
        <v>3</v>
      </c>
      <c r="N231" s="23">
        <f t="shared" si="8"/>
        <v>1.4</v>
      </c>
      <c r="O231" s="23" t="b">
        <v>0</v>
      </c>
      <c r="P231" s="21" t="s">
        <v>457</v>
      </c>
      <c r="Q231" s="21" t="s">
        <v>15</v>
      </c>
    </row>
    <row r="232" spans="1:17" ht="16" x14ac:dyDescent="0.2">
      <c r="A232" s="21" t="s">
        <v>253</v>
      </c>
      <c r="B232" s="22">
        <v>0</v>
      </c>
      <c r="C232" s="21" t="s">
        <v>696</v>
      </c>
      <c r="D232" s="23">
        <v>0</v>
      </c>
      <c r="E232" s="23">
        <v>1</v>
      </c>
      <c r="F232" s="23">
        <v>0</v>
      </c>
      <c r="G232" s="23">
        <v>0</v>
      </c>
      <c r="H232" s="23">
        <v>2</v>
      </c>
      <c r="I232" s="23">
        <v>0</v>
      </c>
      <c r="J232" s="23">
        <v>2</v>
      </c>
      <c r="K232" s="23">
        <v>1</v>
      </c>
      <c r="L232" s="23">
        <v>0</v>
      </c>
      <c r="M232" s="23">
        <v>0</v>
      </c>
      <c r="N232" s="23">
        <f t="shared" si="8"/>
        <v>0.6</v>
      </c>
      <c r="O232" s="23" t="b">
        <v>0</v>
      </c>
      <c r="P232" s="21" t="s">
        <v>17</v>
      </c>
      <c r="Q232" s="21" t="s">
        <v>15</v>
      </c>
    </row>
    <row r="233" spans="1:17" ht="16" x14ac:dyDescent="0.2">
      <c r="A233" s="21" t="s">
        <v>254</v>
      </c>
      <c r="B233" s="22">
        <v>0</v>
      </c>
      <c r="C233" s="21" t="s">
        <v>696</v>
      </c>
      <c r="D233" s="23">
        <v>0</v>
      </c>
      <c r="E233" s="23">
        <v>0</v>
      </c>
      <c r="F233" s="23">
        <v>3</v>
      </c>
      <c r="G233" s="23">
        <v>1</v>
      </c>
      <c r="H233" s="23">
        <v>0</v>
      </c>
      <c r="I233" s="23">
        <v>0</v>
      </c>
      <c r="J233" s="23">
        <v>0</v>
      </c>
      <c r="K233" s="23">
        <v>1</v>
      </c>
      <c r="L233" s="23">
        <v>1</v>
      </c>
      <c r="M233" s="23">
        <v>1</v>
      </c>
      <c r="N233" s="23">
        <f t="shared" si="8"/>
        <v>0.7</v>
      </c>
      <c r="O233" s="23" t="b">
        <v>0</v>
      </c>
      <c r="P233" s="21" t="s">
        <v>19</v>
      </c>
      <c r="Q233" s="21" t="s">
        <v>15</v>
      </c>
    </row>
    <row r="234" spans="1:17" ht="16" x14ac:dyDescent="0.2">
      <c r="A234" s="21" t="s">
        <v>255</v>
      </c>
      <c r="B234" s="22">
        <v>0</v>
      </c>
      <c r="C234" s="21" t="s">
        <v>696</v>
      </c>
      <c r="D234" s="23">
        <v>1</v>
      </c>
      <c r="E234" s="23">
        <v>1</v>
      </c>
      <c r="F234" s="23">
        <v>0</v>
      </c>
      <c r="G234" s="23">
        <v>0</v>
      </c>
      <c r="H234" s="23">
        <v>0</v>
      </c>
      <c r="I234" s="23">
        <v>1</v>
      </c>
      <c r="J234" s="23">
        <v>0</v>
      </c>
      <c r="K234" s="23">
        <v>0</v>
      </c>
      <c r="L234" s="23">
        <v>1</v>
      </c>
      <c r="M234" s="23">
        <v>1</v>
      </c>
      <c r="N234" s="23">
        <f t="shared" si="8"/>
        <v>0.5</v>
      </c>
      <c r="O234" s="23" t="b">
        <v>0</v>
      </c>
      <c r="P234" s="21" t="s">
        <v>19</v>
      </c>
      <c r="Q234" s="21" t="s">
        <v>15</v>
      </c>
    </row>
    <row r="235" spans="1:17" ht="16" x14ac:dyDescent="0.2">
      <c r="A235" s="21" t="s">
        <v>256</v>
      </c>
      <c r="B235" s="22">
        <v>0</v>
      </c>
      <c r="C235" s="21" t="s">
        <v>696</v>
      </c>
      <c r="D235" s="23">
        <v>0</v>
      </c>
      <c r="E235" s="23">
        <v>0</v>
      </c>
      <c r="F235" s="23">
        <v>0</v>
      </c>
      <c r="G235" s="23">
        <v>0</v>
      </c>
      <c r="H235" s="23">
        <v>0</v>
      </c>
      <c r="I235" s="23">
        <v>3</v>
      </c>
      <c r="J235" s="23">
        <v>0</v>
      </c>
      <c r="K235" s="23">
        <v>0</v>
      </c>
      <c r="L235" s="23">
        <v>0</v>
      </c>
      <c r="M235" s="23">
        <v>0</v>
      </c>
      <c r="N235" s="23">
        <f t="shared" si="8"/>
        <v>0.3</v>
      </c>
      <c r="O235" s="23" t="b">
        <v>0</v>
      </c>
      <c r="P235" s="21" t="s">
        <v>19</v>
      </c>
      <c r="Q235" s="21" t="s">
        <v>15</v>
      </c>
    </row>
    <row r="236" spans="1:17" ht="16" x14ac:dyDescent="0.2">
      <c r="A236" s="21" t="s">
        <v>257</v>
      </c>
      <c r="B236" s="22">
        <v>0</v>
      </c>
      <c r="C236" s="21" t="s">
        <v>696</v>
      </c>
      <c r="D236" s="23">
        <v>13</v>
      </c>
      <c r="E236" s="23">
        <v>7</v>
      </c>
      <c r="F236" s="23">
        <v>15</v>
      </c>
      <c r="G236" s="23">
        <v>7</v>
      </c>
      <c r="H236" s="23">
        <v>11</v>
      </c>
      <c r="I236" s="23">
        <v>12</v>
      </c>
      <c r="J236" s="82"/>
      <c r="K236" s="23">
        <v>1</v>
      </c>
      <c r="L236" s="23">
        <v>6</v>
      </c>
      <c r="M236" s="23">
        <v>10</v>
      </c>
      <c r="N236" s="23">
        <f t="shared" si="8"/>
        <v>9.1111111111111107</v>
      </c>
      <c r="O236" s="23" t="b">
        <v>0</v>
      </c>
      <c r="P236" s="21" t="s">
        <v>457</v>
      </c>
      <c r="Q236" s="21" t="s">
        <v>676</v>
      </c>
    </row>
    <row r="237" spans="1:17" ht="16" x14ac:dyDescent="0.2">
      <c r="A237" s="21" t="s">
        <v>258</v>
      </c>
      <c r="B237" s="22">
        <v>0</v>
      </c>
      <c r="C237" s="21" t="s">
        <v>696</v>
      </c>
      <c r="D237" s="23">
        <v>0</v>
      </c>
      <c r="E237" s="23">
        <v>2</v>
      </c>
      <c r="F237" s="23">
        <v>4</v>
      </c>
      <c r="G237" s="23">
        <v>4</v>
      </c>
      <c r="H237" s="23">
        <v>2</v>
      </c>
      <c r="I237" s="23">
        <v>3</v>
      </c>
      <c r="J237" s="79">
        <v>2</v>
      </c>
      <c r="K237" s="23">
        <v>3</v>
      </c>
      <c r="L237" s="23">
        <v>2</v>
      </c>
      <c r="M237" s="23">
        <v>2</v>
      </c>
      <c r="N237" s="23">
        <f t="shared" si="8"/>
        <v>2.4</v>
      </c>
      <c r="O237" s="23" t="b">
        <v>0</v>
      </c>
      <c r="P237" s="21" t="s">
        <v>457</v>
      </c>
      <c r="Q237" s="21" t="s">
        <v>15</v>
      </c>
    </row>
    <row r="238" spans="1:17" ht="16" x14ac:dyDescent="0.2">
      <c r="A238" s="21" t="s">
        <v>259</v>
      </c>
      <c r="B238" s="22">
        <v>0</v>
      </c>
      <c r="C238" s="21" t="s">
        <v>696</v>
      </c>
      <c r="D238" s="23">
        <v>2</v>
      </c>
      <c r="E238" s="23">
        <v>5</v>
      </c>
      <c r="F238" s="23">
        <v>4</v>
      </c>
      <c r="G238" s="23">
        <v>3</v>
      </c>
      <c r="H238" s="23">
        <v>3</v>
      </c>
      <c r="I238" s="23">
        <v>2</v>
      </c>
      <c r="J238" s="23">
        <v>3</v>
      </c>
      <c r="K238" s="23">
        <v>2</v>
      </c>
      <c r="L238" s="23">
        <v>1</v>
      </c>
      <c r="M238" s="23">
        <v>3</v>
      </c>
      <c r="N238" s="23">
        <f t="shared" si="8"/>
        <v>2.8</v>
      </c>
      <c r="O238" s="23" t="b">
        <v>0</v>
      </c>
      <c r="P238" s="21" t="s">
        <v>17</v>
      </c>
      <c r="Q238" s="21" t="s">
        <v>15</v>
      </c>
    </row>
    <row r="239" spans="1:17" ht="16" x14ac:dyDescent="0.2">
      <c r="A239" s="21" t="s">
        <v>260</v>
      </c>
      <c r="B239" s="22">
        <v>0</v>
      </c>
      <c r="C239" s="21" t="s">
        <v>696</v>
      </c>
      <c r="D239" s="23">
        <v>3</v>
      </c>
      <c r="E239" s="23">
        <v>4</v>
      </c>
      <c r="F239" s="23">
        <v>2</v>
      </c>
      <c r="G239" s="23">
        <v>4</v>
      </c>
      <c r="H239" s="23">
        <v>1</v>
      </c>
      <c r="I239" s="23">
        <v>0</v>
      </c>
      <c r="J239" s="23">
        <v>0</v>
      </c>
      <c r="K239" s="23">
        <v>6</v>
      </c>
      <c r="L239" s="23">
        <v>1</v>
      </c>
      <c r="M239" s="23">
        <v>3</v>
      </c>
      <c r="N239" s="23">
        <f t="shared" si="8"/>
        <v>2.4</v>
      </c>
      <c r="O239" s="23" t="b">
        <v>0</v>
      </c>
      <c r="P239" s="21" t="s">
        <v>19</v>
      </c>
      <c r="Q239" s="21" t="s">
        <v>15</v>
      </c>
    </row>
    <row r="240" spans="1:17" ht="16" x14ac:dyDescent="0.2">
      <c r="A240" s="21" t="s">
        <v>261</v>
      </c>
      <c r="B240" s="22">
        <v>0</v>
      </c>
      <c r="C240" s="21" t="s">
        <v>696</v>
      </c>
      <c r="D240" s="23">
        <v>2</v>
      </c>
      <c r="E240" s="23">
        <v>1</v>
      </c>
      <c r="F240" s="23">
        <v>3</v>
      </c>
      <c r="G240" s="23">
        <v>1</v>
      </c>
      <c r="H240" s="23">
        <v>4</v>
      </c>
      <c r="I240" s="23">
        <v>0</v>
      </c>
      <c r="J240" s="23">
        <v>3</v>
      </c>
      <c r="K240" s="23">
        <v>0</v>
      </c>
      <c r="L240" s="23">
        <v>2</v>
      </c>
      <c r="M240" s="23">
        <v>3</v>
      </c>
      <c r="N240" s="23">
        <f t="shared" si="8"/>
        <v>1.9</v>
      </c>
      <c r="O240" s="23" t="b">
        <v>0</v>
      </c>
      <c r="P240" s="21" t="s">
        <v>19</v>
      </c>
      <c r="Q240" s="21" t="s">
        <v>15</v>
      </c>
    </row>
    <row r="241" spans="1:17" ht="16" x14ac:dyDescent="0.2">
      <c r="A241" s="21" t="s">
        <v>262</v>
      </c>
      <c r="B241" s="22">
        <v>0</v>
      </c>
      <c r="C241" s="21" t="s">
        <v>696</v>
      </c>
      <c r="D241" s="23">
        <v>2</v>
      </c>
      <c r="E241" s="23">
        <v>3</v>
      </c>
      <c r="F241" s="23">
        <v>2</v>
      </c>
      <c r="G241" s="23">
        <v>5</v>
      </c>
      <c r="H241" s="23">
        <v>3</v>
      </c>
      <c r="I241" s="23">
        <v>5</v>
      </c>
      <c r="J241" s="23">
        <v>4</v>
      </c>
      <c r="K241" s="23">
        <v>5</v>
      </c>
      <c r="L241" s="23">
        <v>3</v>
      </c>
      <c r="M241" s="23">
        <v>4</v>
      </c>
      <c r="N241" s="23">
        <f t="shared" si="8"/>
        <v>3.6</v>
      </c>
      <c r="O241" s="23" t="b">
        <v>0</v>
      </c>
      <c r="P241" s="21" t="s">
        <v>19</v>
      </c>
      <c r="Q241" s="21" t="s">
        <v>15</v>
      </c>
    </row>
    <row r="242" spans="1:17" ht="16" x14ac:dyDescent="0.2">
      <c r="A242" s="21" t="s">
        <v>263</v>
      </c>
      <c r="B242" s="22">
        <v>0</v>
      </c>
      <c r="C242" s="21" t="s">
        <v>696</v>
      </c>
      <c r="D242" s="82"/>
      <c r="E242" s="23">
        <v>10</v>
      </c>
      <c r="F242" s="82"/>
      <c r="G242" s="23">
        <v>5</v>
      </c>
      <c r="H242" s="82"/>
      <c r="I242" s="23">
        <v>7</v>
      </c>
      <c r="J242" s="23">
        <v>6</v>
      </c>
      <c r="K242" s="23">
        <v>6</v>
      </c>
      <c r="L242" s="82"/>
      <c r="M242" s="23">
        <v>6</v>
      </c>
      <c r="N242" s="23">
        <f t="shared" si="8"/>
        <v>6.666666666666667</v>
      </c>
      <c r="O242" s="23" t="b">
        <v>0</v>
      </c>
      <c r="P242" s="21" t="s">
        <v>14</v>
      </c>
      <c r="Q242" s="21" t="s">
        <v>699</v>
      </c>
    </row>
    <row r="243" spans="1:17" ht="16" x14ac:dyDescent="0.2">
      <c r="A243" s="21" t="s">
        <v>264</v>
      </c>
      <c r="B243" s="22">
        <v>0</v>
      </c>
      <c r="C243" s="21" t="s">
        <v>696</v>
      </c>
      <c r="D243" s="79">
        <v>4</v>
      </c>
      <c r="E243" s="23">
        <v>2</v>
      </c>
      <c r="F243" s="79">
        <v>3</v>
      </c>
      <c r="G243" s="23">
        <v>3</v>
      </c>
      <c r="H243" s="79">
        <v>6</v>
      </c>
      <c r="I243" s="23">
        <v>5</v>
      </c>
      <c r="J243" s="23">
        <v>2</v>
      </c>
      <c r="K243" s="23">
        <v>2</v>
      </c>
      <c r="L243" s="79">
        <v>7</v>
      </c>
      <c r="M243" s="23">
        <v>9</v>
      </c>
      <c r="N243" s="23">
        <f t="shared" si="8"/>
        <v>4.3</v>
      </c>
      <c r="O243" s="23" t="b">
        <v>0</v>
      </c>
      <c r="P243" s="21" t="s">
        <v>19</v>
      </c>
      <c r="Q243" s="21" t="s">
        <v>15</v>
      </c>
    </row>
    <row r="244" spans="1:17" ht="16" x14ac:dyDescent="0.2">
      <c r="A244" s="21" t="s">
        <v>265</v>
      </c>
      <c r="B244" s="22">
        <v>0</v>
      </c>
      <c r="C244" s="21" t="s">
        <v>696</v>
      </c>
      <c r="D244" s="23">
        <v>2</v>
      </c>
      <c r="E244" s="23">
        <v>2</v>
      </c>
      <c r="F244" s="23">
        <v>3</v>
      </c>
      <c r="G244" s="23">
        <v>3</v>
      </c>
      <c r="H244" s="23">
        <v>3</v>
      </c>
      <c r="I244" s="23">
        <v>3</v>
      </c>
      <c r="J244" s="23">
        <v>2</v>
      </c>
      <c r="K244" s="82"/>
      <c r="L244" s="23">
        <v>1</v>
      </c>
      <c r="M244" s="23">
        <v>3</v>
      </c>
      <c r="N244" s="23">
        <f t="shared" si="8"/>
        <v>2.4444444444444446</v>
      </c>
      <c r="O244" s="23" t="b">
        <v>0</v>
      </c>
      <c r="P244" s="21" t="s">
        <v>19</v>
      </c>
      <c r="Q244" s="21" t="s">
        <v>691</v>
      </c>
    </row>
    <row r="245" spans="1:17" ht="16" x14ac:dyDescent="0.2">
      <c r="A245" s="21" t="s">
        <v>266</v>
      </c>
      <c r="B245" s="22">
        <v>0</v>
      </c>
      <c r="C245" s="21" t="s">
        <v>696</v>
      </c>
      <c r="D245" s="23">
        <v>1</v>
      </c>
      <c r="E245" s="23">
        <v>6</v>
      </c>
      <c r="F245" s="23">
        <v>2</v>
      </c>
      <c r="G245" s="23">
        <v>5</v>
      </c>
      <c r="H245" s="23">
        <v>5</v>
      </c>
      <c r="I245" s="23">
        <v>2</v>
      </c>
      <c r="J245" s="23">
        <v>5</v>
      </c>
      <c r="K245" s="79">
        <v>4</v>
      </c>
      <c r="L245" s="23">
        <v>2</v>
      </c>
      <c r="M245" s="23">
        <v>3</v>
      </c>
      <c r="N245" s="23">
        <f t="shared" si="8"/>
        <v>3.5</v>
      </c>
      <c r="O245" s="23" t="b">
        <v>0</v>
      </c>
      <c r="P245" s="21" t="s">
        <v>19</v>
      </c>
      <c r="Q245" s="21" t="s">
        <v>15</v>
      </c>
    </row>
    <row r="246" spans="1:17" ht="16" x14ac:dyDescent="0.2">
      <c r="A246" s="21" t="s">
        <v>267</v>
      </c>
      <c r="B246" s="22">
        <v>0</v>
      </c>
      <c r="C246" s="21" t="s">
        <v>696</v>
      </c>
      <c r="D246" s="23">
        <v>10</v>
      </c>
      <c r="E246" s="23">
        <v>10</v>
      </c>
      <c r="F246" s="23">
        <v>9</v>
      </c>
      <c r="G246" s="23">
        <v>9</v>
      </c>
      <c r="H246" s="23">
        <v>6</v>
      </c>
      <c r="I246" s="23">
        <v>15</v>
      </c>
      <c r="J246" s="23">
        <v>10</v>
      </c>
      <c r="K246" s="23">
        <v>11</v>
      </c>
      <c r="L246" s="23">
        <v>6</v>
      </c>
      <c r="M246" s="23">
        <v>6</v>
      </c>
      <c r="N246" s="23">
        <f t="shared" si="8"/>
        <v>9.1999999999999993</v>
      </c>
      <c r="O246" s="23" t="b">
        <v>0</v>
      </c>
      <c r="P246" s="21" t="s">
        <v>19</v>
      </c>
      <c r="Q246" s="21" t="s">
        <v>15</v>
      </c>
    </row>
    <row r="247" spans="1:17" ht="16" x14ac:dyDescent="0.2">
      <c r="A247" s="21" t="s">
        <v>268</v>
      </c>
      <c r="B247" s="22">
        <v>0</v>
      </c>
      <c r="C247" s="21" t="s">
        <v>696</v>
      </c>
      <c r="D247" s="23">
        <v>5</v>
      </c>
      <c r="E247" s="23">
        <v>3</v>
      </c>
      <c r="F247" s="23">
        <v>2</v>
      </c>
      <c r="G247" s="23">
        <v>2</v>
      </c>
      <c r="H247" s="23">
        <v>7</v>
      </c>
      <c r="I247" s="23">
        <v>4</v>
      </c>
      <c r="J247" s="23">
        <v>3</v>
      </c>
      <c r="K247" s="23">
        <v>6</v>
      </c>
      <c r="L247" s="23">
        <v>3</v>
      </c>
      <c r="M247" s="23">
        <v>5</v>
      </c>
      <c r="N247" s="23">
        <f t="shared" si="8"/>
        <v>4</v>
      </c>
      <c r="O247" s="23" t="b">
        <v>0</v>
      </c>
      <c r="P247" s="21" t="s">
        <v>19</v>
      </c>
      <c r="Q247" s="21" t="s">
        <v>15</v>
      </c>
    </row>
    <row r="248" spans="1:17" ht="16" x14ac:dyDescent="0.2">
      <c r="A248" s="21" t="s">
        <v>269</v>
      </c>
      <c r="B248" s="22">
        <v>0</v>
      </c>
      <c r="C248" s="21" t="s">
        <v>696</v>
      </c>
      <c r="D248" s="23">
        <v>0</v>
      </c>
      <c r="E248" s="82"/>
      <c r="F248" s="23">
        <v>2</v>
      </c>
      <c r="G248" s="23">
        <v>1</v>
      </c>
      <c r="H248" s="23">
        <v>3</v>
      </c>
      <c r="I248" s="82"/>
      <c r="J248" s="23">
        <v>5</v>
      </c>
      <c r="K248" s="82"/>
      <c r="L248" s="23">
        <v>2</v>
      </c>
      <c r="M248" s="23">
        <v>8</v>
      </c>
      <c r="N248" s="23">
        <f t="shared" si="8"/>
        <v>3</v>
      </c>
      <c r="O248" s="23" t="b">
        <v>0</v>
      </c>
      <c r="P248" s="21" t="s">
        <v>14</v>
      </c>
      <c r="Q248" s="21" t="s">
        <v>700</v>
      </c>
    </row>
    <row r="249" spans="1:17" ht="16" x14ac:dyDescent="0.2">
      <c r="A249" s="21" t="s">
        <v>270</v>
      </c>
      <c r="B249" s="22">
        <v>0</v>
      </c>
      <c r="C249" s="21" t="s">
        <v>696</v>
      </c>
      <c r="D249" s="23">
        <v>1</v>
      </c>
      <c r="E249" s="79">
        <v>2</v>
      </c>
      <c r="F249" s="23">
        <v>1</v>
      </c>
      <c r="G249" s="23">
        <v>1</v>
      </c>
      <c r="H249" s="23">
        <v>1</v>
      </c>
      <c r="I249" s="79">
        <v>0</v>
      </c>
      <c r="J249" s="23">
        <v>1</v>
      </c>
      <c r="K249" s="79">
        <v>2</v>
      </c>
      <c r="L249" s="23">
        <v>0</v>
      </c>
      <c r="M249" s="23">
        <v>0</v>
      </c>
      <c r="N249" s="23">
        <f t="shared" si="8"/>
        <v>0.9</v>
      </c>
      <c r="O249" s="23" t="b">
        <v>0</v>
      </c>
      <c r="P249" s="21" t="s">
        <v>457</v>
      </c>
      <c r="Q249" s="21" t="s">
        <v>15</v>
      </c>
    </row>
    <row r="250" spans="1:17" ht="16" x14ac:dyDescent="0.2">
      <c r="A250" s="21" t="s">
        <v>271</v>
      </c>
      <c r="B250" s="22">
        <v>0</v>
      </c>
      <c r="C250" s="21" t="s">
        <v>696</v>
      </c>
      <c r="D250" s="23">
        <v>0</v>
      </c>
      <c r="E250" s="23">
        <v>0</v>
      </c>
      <c r="F250" s="23">
        <v>0</v>
      </c>
      <c r="G250" s="23">
        <v>1</v>
      </c>
      <c r="H250" s="23">
        <v>0</v>
      </c>
      <c r="I250" s="23">
        <v>0</v>
      </c>
      <c r="J250" s="23">
        <v>1</v>
      </c>
      <c r="K250" s="23">
        <v>1</v>
      </c>
      <c r="L250" s="23">
        <v>1</v>
      </c>
      <c r="M250" s="23">
        <v>0</v>
      </c>
      <c r="N250" s="23">
        <f t="shared" si="8"/>
        <v>0.4</v>
      </c>
      <c r="O250" s="23" t="b">
        <v>0</v>
      </c>
      <c r="P250" s="21" t="s">
        <v>17</v>
      </c>
      <c r="Q250" s="21" t="s">
        <v>15</v>
      </c>
    </row>
    <row r="251" spans="1:17" ht="16" x14ac:dyDescent="0.2">
      <c r="A251" s="21" t="s">
        <v>272</v>
      </c>
      <c r="B251" s="22">
        <v>0</v>
      </c>
      <c r="C251" s="21" t="s">
        <v>696</v>
      </c>
      <c r="D251" s="23">
        <v>1</v>
      </c>
      <c r="E251" s="23">
        <v>0</v>
      </c>
      <c r="F251" s="23">
        <v>5</v>
      </c>
      <c r="G251" s="23">
        <v>1</v>
      </c>
      <c r="H251" s="23">
        <v>0</v>
      </c>
      <c r="I251" s="23">
        <v>2</v>
      </c>
      <c r="J251" s="23">
        <v>3</v>
      </c>
      <c r="K251" s="23">
        <v>1</v>
      </c>
      <c r="L251" s="23">
        <v>1</v>
      </c>
      <c r="M251" s="23">
        <v>0</v>
      </c>
      <c r="N251" s="23">
        <f t="shared" si="8"/>
        <v>1.4</v>
      </c>
      <c r="O251" s="23" t="b">
        <v>0</v>
      </c>
      <c r="P251" s="21" t="s">
        <v>19</v>
      </c>
      <c r="Q251" s="21" t="s">
        <v>15</v>
      </c>
    </row>
    <row r="252" spans="1:17" ht="16" x14ac:dyDescent="0.2">
      <c r="A252" s="21" t="s">
        <v>273</v>
      </c>
      <c r="B252" s="22">
        <v>0</v>
      </c>
      <c r="C252" s="21" t="s">
        <v>696</v>
      </c>
      <c r="D252" s="23">
        <v>1</v>
      </c>
      <c r="E252" s="23">
        <v>1</v>
      </c>
      <c r="F252" s="23">
        <v>0</v>
      </c>
      <c r="G252" s="23">
        <v>0</v>
      </c>
      <c r="H252" s="23">
        <v>1</v>
      </c>
      <c r="I252" s="23">
        <v>0</v>
      </c>
      <c r="J252" s="23">
        <v>0</v>
      </c>
      <c r="K252" s="23">
        <v>0</v>
      </c>
      <c r="L252" s="23">
        <v>1</v>
      </c>
      <c r="M252" s="23">
        <v>0</v>
      </c>
      <c r="N252" s="23">
        <f t="shared" si="8"/>
        <v>0.4</v>
      </c>
      <c r="O252" s="23" t="b">
        <v>0</v>
      </c>
      <c r="P252" s="21" t="s">
        <v>19</v>
      </c>
      <c r="Q252" s="21" t="s">
        <v>15</v>
      </c>
    </row>
    <row r="253" spans="1:17" ht="16" x14ac:dyDescent="0.2">
      <c r="A253" s="21" t="s">
        <v>274</v>
      </c>
      <c r="B253" s="22">
        <v>0</v>
      </c>
      <c r="C253" s="21" t="s">
        <v>696</v>
      </c>
      <c r="D253" s="23">
        <v>2</v>
      </c>
      <c r="E253" s="23">
        <v>2</v>
      </c>
      <c r="F253" s="23">
        <v>1</v>
      </c>
      <c r="G253" s="23">
        <v>0</v>
      </c>
      <c r="H253" s="23">
        <v>1</v>
      </c>
      <c r="I253" s="23">
        <v>0</v>
      </c>
      <c r="J253" s="23">
        <v>3</v>
      </c>
      <c r="K253" s="23">
        <v>3</v>
      </c>
      <c r="L253" s="23">
        <v>0</v>
      </c>
      <c r="M253" s="23">
        <v>1</v>
      </c>
      <c r="N253" s="23">
        <f t="shared" si="8"/>
        <v>1.3</v>
      </c>
      <c r="O253" s="23" t="b">
        <v>0</v>
      </c>
      <c r="P253" s="21" t="s">
        <v>19</v>
      </c>
      <c r="Q253" s="21" t="s">
        <v>15</v>
      </c>
    </row>
    <row r="254" spans="1:17" ht="16" x14ac:dyDescent="0.2">
      <c r="A254" s="21" t="s">
        <v>275</v>
      </c>
      <c r="B254" s="22">
        <v>0</v>
      </c>
      <c r="C254" s="21" t="s">
        <v>696</v>
      </c>
      <c r="D254" s="23">
        <v>9</v>
      </c>
      <c r="E254" s="23">
        <v>5</v>
      </c>
      <c r="F254" s="23">
        <v>1</v>
      </c>
      <c r="G254" s="23">
        <v>4</v>
      </c>
      <c r="H254" s="23">
        <v>3</v>
      </c>
      <c r="I254" s="23">
        <v>2</v>
      </c>
      <c r="J254" s="82"/>
      <c r="K254" s="23">
        <v>6</v>
      </c>
      <c r="L254" s="82"/>
      <c r="M254" s="82"/>
      <c r="N254" s="23">
        <f t="shared" si="8"/>
        <v>4.2857142857142856</v>
      </c>
      <c r="O254" s="23" t="b">
        <v>0</v>
      </c>
      <c r="P254" s="21" t="s">
        <v>14</v>
      </c>
      <c r="Q254" s="21" t="s">
        <v>701</v>
      </c>
    </row>
    <row r="255" spans="1:17" ht="16" x14ac:dyDescent="0.2">
      <c r="A255" s="21" t="s">
        <v>276</v>
      </c>
      <c r="B255" s="22">
        <v>0</v>
      </c>
      <c r="C255" s="21" t="s">
        <v>696</v>
      </c>
      <c r="D255" s="23">
        <v>4</v>
      </c>
      <c r="E255" s="23">
        <v>4</v>
      </c>
      <c r="F255" s="23">
        <v>2</v>
      </c>
      <c r="G255" s="23">
        <v>4</v>
      </c>
      <c r="H255" s="23">
        <v>2</v>
      </c>
      <c r="I255" s="23">
        <v>3</v>
      </c>
      <c r="J255" s="79">
        <v>2</v>
      </c>
      <c r="K255" s="23">
        <v>2</v>
      </c>
      <c r="L255" s="79">
        <v>2</v>
      </c>
      <c r="M255" s="79">
        <v>3</v>
      </c>
      <c r="N255" s="23">
        <f t="shared" si="8"/>
        <v>2.8</v>
      </c>
      <c r="O255" s="23" t="b">
        <v>0</v>
      </c>
      <c r="P255" s="21" t="s">
        <v>19</v>
      </c>
      <c r="Q255" s="21" t="s">
        <v>15</v>
      </c>
    </row>
    <row r="256" spans="1:17" ht="16" x14ac:dyDescent="0.2">
      <c r="A256" s="21" t="s">
        <v>278</v>
      </c>
      <c r="B256" s="22">
        <v>0</v>
      </c>
      <c r="C256" s="21" t="s">
        <v>696</v>
      </c>
      <c r="D256" s="23">
        <v>0</v>
      </c>
      <c r="E256" s="23">
        <v>2</v>
      </c>
      <c r="F256" s="23">
        <v>5</v>
      </c>
      <c r="G256" s="23">
        <v>3</v>
      </c>
      <c r="H256" s="23">
        <v>2</v>
      </c>
      <c r="I256" s="23">
        <v>1</v>
      </c>
      <c r="J256" s="23">
        <v>1</v>
      </c>
      <c r="K256" s="23">
        <v>6</v>
      </c>
      <c r="L256" s="23">
        <v>2</v>
      </c>
      <c r="M256" s="23">
        <v>7</v>
      </c>
      <c r="N256" s="23">
        <f t="shared" si="8"/>
        <v>2.9</v>
      </c>
      <c r="O256" s="23" t="b">
        <v>0</v>
      </c>
      <c r="P256" s="21" t="s">
        <v>19</v>
      </c>
      <c r="Q256" s="21" t="s">
        <v>15</v>
      </c>
    </row>
    <row r="257" spans="1:17" ht="16" x14ac:dyDescent="0.2">
      <c r="A257" s="21" t="s">
        <v>279</v>
      </c>
      <c r="B257" s="22">
        <v>0</v>
      </c>
      <c r="C257" s="21" t="s">
        <v>696</v>
      </c>
      <c r="D257" s="23">
        <v>6</v>
      </c>
      <c r="E257" s="23">
        <v>6</v>
      </c>
      <c r="F257" s="23">
        <v>4</v>
      </c>
      <c r="G257" s="23">
        <v>5</v>
      </c>
      <c r="H257" s="23">
        <v>5</v>
      </c>
      <c r="I257" s="23">
        <v>7</v>
      </c>
      <c r="J257" s="23">
        <v>4</v>
      </c>
      <c r="K257" s="23">
        <v>5</v>
      </c>
      <c r="L257" s="23">
        <v>4</v>
      </c>
      <c r="M257" s="23">
        <v>6</v>
      </c>
      <c r="N257" s="23">
        <f t="shared" si="8"/>
        <v>5.2</v>
      </c>
      <c r="O257" s="23" t="b">
        <v>0</v>
      </c>
      <c r="P257" s="21" t="s">
        <v>19</v>
      </c>
      <c r="Q257" s="21" t="s">
        <v>15</v>
      </c>
    </row>
    <row r="258" spans="1:17" ht="16" x14ac:dyDescent="0.2">
      <c r="A258" s="21" t="s">
        <v>280</v>
      </c>
      <c r="B258" s="22">
        <v>0</v>
      </c>
      <c r="C258" s="21" t="s">
        <v>696</v>
      </c>
      <c r="D258" s="23">
        <v>5</v>
      </c>
      <c r="E258" s="23">
        <v>9</v>
      </c>
      <c r="F258" s="23">
        <v>4</v>
      </c>
      <c r="G258" s="23">
        <v>7</v>
      </c>
      <c r="H258" s="23">
        <v>8</v>
      </c>
      <c r="I258" s="23">
        <v>3</v>
      </c>
      <c r="J258" s="23">
        <v>2</v>
      </c>
      <c r="K258" s="23">
        <v>4</v>
      </c>
      <c r="L258" s="23">
        <v>3</v>
      </c>
      <c r="M258" s="23">
        <v>2</v>
      </c>
      <c r="N258" s="23">
        <f t="shared" si="8"/>
        <v>4.7</v>
      </c>
      <c r="O258" s="23" t="b">
        <v>0</v>
      </c>
      <c r="P258" s="21" t="s">
        <v>19</v>
      </c>
      <c r="Q258" s="21" t="s">
        <v>15</v>
      </c>
    </row>
    <row r="259" spans="1:17" ht="16" x14ac:dyDescent="0.2">
      <c r="A259" s="21" t="s">
        <v>281</v>
      </c>
      <c r="B259" s="22">
        <v>0</v>
      </c>
      <c r="C259" s="21" t="s">
        <v>696</v>
      </c>
      <c r="D259" s="23">
        <v>5</v>
      </c>
      <c r="E259" s="23">
        <v>3</v>
      </c>
      <c r="F259" s="23">
        <v>1</v>
      </c>
      <c r="G259" s="23">
        <v>3</v>
      </c>
      <c r="H259" s="23">
        <v>5</v>
      </c>
      <c r="I259" s="23">
        <v>6</v>
      </c>
      <c r="J259" s="23">
        <v>4</v>
      </c>
      <c r="K259" s="23">
        <v>1</v>
      </c>
      <c r="L259" s="23">
        <v>3</v>
      </c>
      <c r="M259" s="23">
        <v>1</v>
      </c>
      <c r="N259" s="23">
        <f t="shared" si="8"/>
        <v>3.2</v>
      </c>
      <c r="O259" s="23" t="b">
        <v>0</v>
      </c>
      <c r="P259" s="21" t="s">
        <v>19</v>
      </c>
      <c r="Q259" s="21" t="s">
        <v>15</v>
      </c>
    </row>
    <row r="260" spans="1:17" ht="32" x14ac:dyDescent="0.2">
      <c r="A260" s="21" t="s">
        <v>282</v>
      </c>
      <c r="B260" s="22">
        <v>0</v>
      </c>
      <c r="C260" s="21" t="s">
        <v>696</v>
      </c>
      <c r="D260" s="82"/>
      <c r="E260" s="23">
        <v>6</v>
      </c>
      <c r="F260" s="82"/>
      <c r="G260" s="82"/>
      <c r="H260" s="23">
        <v>1</v>
      </c>
      <c r="I260" s="82"/>
      <c r="J260" s="82"/>
      <c r="K260" s="82"/>
      <c r="L260" s="82"/>
      <c r="M260" s="82"/>
      <c r="N260" s="23">
        <f t="shared" si="8"/>
        <v>3.5</v>
      </c>
      <c r="O260" s="23" t="b">
        <v>0</v>
      </c>
      <c r="P260" s="21" t="s">
        <v>14</v>
      </c>
      <c r="Q260" s="21" t="s">
        <v>702</v>
      </c>
    </row>
    <row r="261" spans="1:17" ht="16" x14ac:dyDescent="0.2">
      <c r="A261" s="21" t="s">
        <v>283</v>
      </c>
      <c r="B261" s="22">
        <v>0</v>
      </c>
      <c r="C261" s="21" t="s">
        <v>696</v>
      </c>
      <c r="D261" s="79">
        <v>2</v>
      </c>
      <c r="E261" s="23">
        <v>0</v>
      </c>
      <c r="F261" s="79">
        <v>3</v>
      </c>
      <c r="G261" s="79">
        <v>3</v>
      </c>
      <c r="H261" s="23">
        <v>2</v>
      </c>
      <c r="I261" s="79">
        <v>2</v>
      </c>
      <c r="J261" s="79">
        <v>3</v>
      </c>
      <c r="K261" s="79">
        <v>4</v>
      </c>
      <c r="L261" s="79">
        <v>3</v>
      </c>
      <c r="M261" s="79">
        <v>5</v>
      </c>
      <c r="N261" s="23">
        <f t="shared" ref="N261:N292" si="9">AVERAGE(D261:M261)</f>
        <v>2.7</v>
      </c>
      <c r="O261" s="23" t="b">
        <v>0</v>
      </c>
      <c r="P261" s="21" t="s">
        <v>19</v>
      </c>
      <c r="Q261" s="21" t="s">
        <v>15</v>
      </c>
    </row>
    <row r="262" spans="1:17" ht="16" x14ac:dyDescent="0.2">
      <c r="A262" s="21" t="s">
        <v>284</v>
      </c>
      <c r="B262" s="22">
        <v>0</v>
      </c>
      <c r="C262" s="21" t="s">
        <v>696</v>
      </c>
      <c r="D262" s="23">
        <v>0</v>
      </c>
      <c r="E262" s="23">
        <v>2</v>
      </c>
      <c r="F262" s="23">
        <v>3</v>
      </c>
      <c r="G262" s="23">
        <v>1</v>
      </c>
      <c r="H262" s="23">
        <v>0</v>
      </c>
      <c r="I262" s="23">
        <v>0</v>
      </c>
      <c r="J262" s="23">
        <v>2</v>
      </c>
      <c r="K262" s="23">
        <v>0</v>
      </c>
      <c r="L262" s="23">
        <v>1</v>
      </c>
      <c r="M262" s="23">
        <v>0</v>
      </c>
      <c r="N262" s="23">
        <f t="shared" si="9"/>
        <v>0.9</v>
      </c>
      <c r="O262" s="23" t="b">
        <v>0</v>
      </c>
      <c r="P262" s="21" t="s">
        <v>19</v>
      </c>
      <c r="Q262" s="21" t="s">
        <v>15</v>
      </c>
    </row>
    <row r="263" spans="1:17" ht="16" x14ac:dyDescent="0.2">
      <c r="A263" s="21" t="s">
        <v>285</v>
      </c>
      <c r="B263" s="22">
        <v>0</v>
      </c>
      <c r="C263" s="21" t="s">
        <v>696</v>
      </c>
      <c r="D263" s="23">
        <v>7</v>
      </c>
      <c r="E263" s="23">
        <v>3</v>
      </c>
      <c r="F263" s="23">
        <v>3</v>
      </c>
      <c r="G263" s="23">
        <v>6</v>
      </c>
      <c r="H263" s="23">
        <v>5</v>
      </c>
      <c r="I263" s="23">
        <v>1</v>
      </c>
      <c r="J263" s="23">
        <v>3</v>
      </c>
      <c r="K263" s="23">
        <v>4</v>
      </c>
      <c r="L263" s="23">
        <v>5</v>
      </c>
      <c r="M263" s="23">
        <v>5</v>
      </c>
      <c r="N263" s="23">
        <f t="shared" si="9"/>
        <v>4.2</v>
      </c>
      <c r="O263" s="23" t="b">
        <v>0</v>
      </c>
      <c r="P263" s="21" t="s">
        <v>19</v>
      </c>
      <c r="Q263" s="21" t="s">
        <v>15</v>
      </c>
    </row>
    <row r="264" spans="1:17" ht="16" x14ac:dyDescent="0.2">
      <c r="A264" s="21" t="s">
        <v>286</v>
      </c>
      <c r="B264" s="22">
        <v>0</v>
      </c>
      <c r="C264" s="21" t="s">
        <v>696</v>
      </c>
      <c r="D264" s="23">
        <v>4</v>
      </c>
      <c r="E264" s="23">
        <v>7</v>
      </c>
      <c r="F264" s="23">
        <v>8</v>
      </c>
      <c r="G264" s="23">
        <v>6</v>
      </c>
      <c r="H264" s="23">
        <v>6</v>
      </c>
      <c r="I264" s="23">
        <v>6</v>
      </c>
      <c r="J264" s="23">
        <v>6</v>
      </c>
      <c r="K264" s="23">
        <v>5</v>
      </c>
      <c r="L264" s="23">
        <v>4</v>
      </c>
      <c r="M264" s="23">
        <v>7</v>
      </c>
      <c r="N264" s="23">
        <f t="shared" si="9"/>
        <v>5.9</v>
      </c>
      <c r="O264" s="23" t="b">
        <v>0</v>
      </c>
      <c r="P264" s="21" t="s">
        <v>19</v>
      </c>
      <c r="Q264" s="21" t="s">
        <v>15</v>
      </c>
    </row>
    <row r="265" spans="1:17" ht="16" x14ac:dyDescent="0.2">
      <c r="A265" s="21" t="s">
        <v>287</v>
      </c>
      <c r="B265" s="22">
        <v>0</v>
      </c>
      <c r="C265" s="21" t="s">
        <v>696</v>
      </c>
      <c r="D265" s="23">
        <v>2</v>
      </c>
      <c r="E265" s="23">
        <v>5</v>
      </c>
      <c r="F265" s="23">
        <v>4</v>
      </c>
      <c r="G265" s="23">
        <v>10</v>
      </c>
      <c r="H265" s="23">
        <v>1</v>
      </c>
      <c r="I265" s="23">
        <v>1</v>
      </c>
      <c r="J265" s="23">
        <v>5</v>
      </c>
      <c r="K265" s="23">
        <v>3</v>
      </c>
      <c r="L265" s="23">
        <v>8</v>
      </c>
      <c r="M265" s="23">
        <v>4</v>
      </c>
      <c r="N265" s="23">
        <f t="shared" si="9"/>
        <v>4.3</v>
      </c>
      <c r="O265" s="23" t="b">
        <v>0</v>
      </c>
      <c r="P265" s="21" t="s">
        <v>19</v>
      </c>
      <c r="Q265" s="21" t="s">
        <v>15</v>
      </c>
    </row>
    <row r="266" spans="1:17" ht="16" x14ac:dyDescent="0.2">
      <c r="A266" s="21" t="s">
        <v>288</v>
      </c>
      <c r="B266" s="22">
        <v>0</v>
      </c>
      <c r="C266" s="21" t="s">
        <v>696</v>
      </c>
      <c r="D266" s="23">
        <v>0</v>
      </c>
      <c r="E266" s="23">
        <v>1</v>
      </c>
      <c r="F266" s="23">
        <v>0</v>
      </c>
      <c r="G266" s="23">
        <v>0</v>
      </c>
      <c r="H266" s="23">
        <v>0</v>
      </c>
      <c r="I266" s="23">
        <v>3</v>
      </c>
      <c r="J266" s="82"/>
      <c r="K266" s="23">
        <v>2</v>
      </c>
      <c r="L266" s="23">
        <v>0</v>
      </c>
      <c r="M266" s="23">
        <v>0</v>
      </c>
      <c r="N266" s="23">
        <f t="shared" si="9"/>
        <v>0.66666666666666663</v>
      </c>
      <c r="O266" s="23" t="b">
        <v>0</v>
      </c>
      <c r="P266" s="21" t="s">
        <v>14</v>
      </c>
      <c r="Q266" s="21" t="s">
        <v>676</v>
      </c>
    </row>
    <row r="267" spans="1:17" ht="16" x14ac:dyDescent="0.2">
      <c r="A267" s="21" t="s">
        <v>289</v>
      </c>
      <c r="B267" s="22">
        <v>0</v>
      </c>
      <c r="C267" s="21" t="s">
        <v>696</v>
      </c>
      <c r="D267" s="23">
        <v>13</v>
      </c>
      <c r="E267" s="23">
        <v>14</v>
      </c>
      <c r="F267" s="23">
        <v>6</v>
      </c>
      <c r="G267" s="23">
        <v>10</v>
      </c>
      <c r="H267" s="23">
        <v>6</v>
      </c>
      <c r="I267" s="23">
        <v>13</v>
      </c>
      <c r="J267" s="79">
        <v>12</v>
      </c>
      <c r="K267" s="23">
        <v>9</v>
      </c>
      <c r="L267" s="23">
        <v>5</v>
      </c>
      <c r="M267" s="23">
        <v>9</v>
      </c>
      <c r="N267" s="23">
        <f t="shared" si="9"/>
        <v>9.6999999999999993</v>
      </c>
      <c r="O267" s="23" t="b">
        <v>0</v>
      </c>
      <c r="P267" s="21" t="s">
        <v>19</v>
      </c>
      <c r="Q267" s="21" t="s">
        <v>15</v>
      </c>
    </row>
    <row r="268" spans="1:17" ht="16" x14ac:dyDescent="0.2">
      <c r="A268" s="21" t="s">
        <v>290</v>
      </c>
      <c r="B268" s="22">
        <v>0</v>
      </c>
      <c r="C268" s="21" t="s">
        <v>696</v>
      </c>
      <c r="D268" s="23">
        <v>1</v>
      </c>
      <c r="E268" s="23">
        <v>1</v>
      </c>
      <c r="F268" s="23">
        <v>0</v>
      </c>
      <c r="G268" s="23">
        <v>1</v>
      </c>
      <c r="H268" s="23">
        <v>2</v>
      </c>
      <c r="I268" s="23">
        <v>0</v>
      </c>
      <c r="J268" s="23">
        <v>0</v>
      </c>
      <c r="K268" s="23">
        <v>1</v>
      </c>
      <c r="L268" s="23">
        <v>1</v>
      </c>
      <c r="M268" s="23">
        <v>0</v>
      </c>
      <c r="N268" s="23">
        <f t="shared" si="9"/>
        <v>0.7</v>
      </c>
      <c r="O268" s="23" t="b">
        <v>0</v>
      </c>
      <c r="P268" s="21" t="s">
        <v>19</v>
      </c>
      <c r="Q268" s="21" t="s">
        <v>15</v>
      </c>
    </row>
    <row r="269" spans="1:17" ht="16" x14ac:dyDescent="0.2">
      <c r="A269" s="21" t="s">
        <v>291</v>
      </c>
      <c r="B269" s="22">
        <v>0</v>
      </c>
      <c r="C269" s="21" t="s">
        <v>696</v>
      </c>
      <c r="D269" s="23">
        <v>2</v>
      </c>
      <c r="E269" s="23">
        <v>2</v>
      </c>
      <c r="F269" s="23">
        <v>2</v>
      </c>
      <c r="G269" s="23">
        <v>3</v>
      </c>
      <c r="H269" s="23">
        <v>1</v>
      </c>
      <c r="I269" s="23">
        <v>0</v>
      </c>
      <c r="J269" s="23">
        <v>4</v>
      </c>
      <c r="K269" s="23">
        <v>3</v>
      </c>
      <c r="L269" s="23">
        <v>5</v>
      </c>
      <c r="M269" s="23">
        <v>2</v>
      </c>
      <c r="N269" s="23">
        <f t="shared" si="9"/>
        <v>2.4</v>
      </c>
      <c r="O269" s="23" t="b">
        <v>0</v>
      </c>
      <c r="P269" s="21" t="s">
        <v>19</v>
      </c>
      <c r="Q269" s="21" t="s">
        <v>15</v>
      </c>
    </row>
    <row r="270" spans="1:17" ht="16" x14ac:dyDescent="0.2">
      <c r="A270" s="21" t="s">
        <v>292</v>
      </c>
      <c r="B270" s="22">
        <v>0</v>
      </c>
      <c r="C270" s="21" t="s">
        <v>696</v>
      </c>
      <c r="D270" s="23">
        <v>4</v>
      </c>
      <c r="E270" s="23">
        <v>2</v>
      </c>
      <c r="F270" s="23">
        <v>4</v>
      </c>
      <c r="G270" s="23">
        <v>2</v>
      </c>
      <c r="H270" s="23">
        <v>5</v>
      </c>
      <c r="I270" s="23">
        <v>4</v>
      </c>
      <c r="J270" s="23">
        <v>5</v>
      </c>
      <c r="K270" s="23">
        <v>5</v>
      </c>
      <c r="L270" s="23">
        <v>2</v>
      </c>
      <c r="M270" s="23">
        <v>3</v>
      </c>
      <c r="N270" s="23">
        <f t="shared" si="9"/>
        <v>3.6</v>
      </c>
      <c r="O270" s="23" t="b">
        <v>0</v>
      </c>
      <c r="P270" s="21" t="s">
        <v>19</v>
      </c>
      <c r="Q270" s="21" t="s">
        <v>15</v>
      </c>
    </row>
    <row r="271" spans="1:17" ht="16" x14ac:dyDescent="0.2">
      <c r="A271" s="21" t="s">
        <v>293</v>
      </c>
      <c r="B271" s="22">
        <v>0</v>
      </c>
      <c r="C271" s="21" t="s">
        <v>696</v>
      </c>
      <c r="D271" s="23">
        <v>2</v>
      </c>
      <c r="E271" s="23">
        <v>2</v>
      </c>
      <c r="F271" s="23">
        <v>4</v>
      </c>
      <c r="G271" s="23">
        <v>0</v>
      </c>
      <c r="H271" s="23">
        <v>1</v>
      </c>
      <c r="I271" s="23">
        <v>2</v>
      </c>
      <c r="J271" s="23">
        <v>0</v>
      </c>
      <c r="K271" s="23">
        <v>1</v>
      </c>
      <c r="L271" s="23">
        <v>0</v>
      </c>
      <c r="M271" s="23">
        <v>0</v>
      </c>
      <c r="N271" s="23">
        <f t="shared" si="9"/>
        <v>1.2</v>
      </c>
      <c r="O271" s="23" t="b">
        <v>0</v>
      </c>
      <c r="P271" s="21" t="s">
        <v>19</v>
      </c>
      <c r="Q271" s="21" t="s">
        <v>15</v>
      </c>
    </row>
    <row r="272" spans="1:17" ht="16" x14ac:dyDescent="0.2">
      <c r="A272" s="21" t="s">
        <v>294</v>
      </c>
      <c r="B272" s="22">
        <v>0</v>
      </c>
      <c r="C272" s="21" t="s">
        <v>696</v>
      </c>
      <c r="D272" s="23">
        <v>1</v>
      </c>
      <c r="E272" s="23">
        <v>4</v>
      </c>
      <c r="F272" s="82"/>
      <c r="G272" s="23">
        <v>4</v>
      </c>
      <c r="H272" s="82"/>
      <c r="I272" s="23">
        <v>2</v>
      </c>
      <c r="J272" s="23">
        <v>3</v>
      </c>
      <c r="K272" s="23">
        <v>2</v>
      </c>
      <c r="L272" s="23">
        <v>3</v>
      </c>
      <c r="M272" s="82"/>
      <c r="N272" s="23">
        <f t="shared" si="9"/>
        <v>2.7142857142857144</v>
      </c>
      <c r="O272" s="23" t="b">
        <v>0</v>
      </c>
      <c r="P272" s="21" t="s">
        <v>14</v>
      </c>
      <c r="Q272" s="21" t="s">
        <v>703</v>
      </c>
    </row>
    <row r="273" spans="1:17" ht="16" x14ac:dyDescent="0.2">
      <c r="A273" s="21" t="s">
        <v>295</v>
      </c>
      <c r="B273" s="22">
        <v>0</v>
      </c>
      <c r="C273" s="21" t="s">
        <v>696</v>
      </c>
      <c r="D273" s="23">
        <v>6</v>
      </c>
      <c r="E273" s="23">
        <v>2</v>
      </c>
      <c r="F273" s="79">
        <v>4</v>
      </c>
      <c r="G273" s="23">
        <v>5</v>
      </c>
      <c r="H273" s="79">
        <v>3</v>
      </c>
      <c r="I273" s="23">
        <v>3</v>
      </c>
      <c r="J273" s="23">
        <v>2</v>
      </c>
      <c r="K273" s="23">
        <v>3</v>
      </c>
      <c r="L273" s="23">
        <v>3</v>
      </c>
      <c r="M273" s="79">
        <v>3</v>
      </c>
      <c r="N273" s="23">
        <f t="shared" si="9"/>
        <v>3.4</v>
      </c>
      <c r="O273" s="23" t="b">
        <v>0</v>
      </c>
      <c r="P273" s="21" t="s">
        <v>19</v>
      </c>
      <c r="Q273" s="21" t="s">
        <v>15</v>
      </c>
    </row>
    <row r="274" spans="1:17" ht="16" x14ac:dyDescent="0.2">
      <c r="A274" s="21" t="s">
        <v>296</v>
      </c>
      <c r="B274" s="22">
        <v>0</v>
      </c>
      <c r="C274" s="21" t="s">
        <v>696</v>
      </c>
      <c r="D274" s="23">
        <v>2</v>
      </c>
      <c r="E274" s="23">
        <v>1</v>
      </c>
      <c r="F274" s="23">
        <v>2</v>
      </c>
      <c r="G274" s="23">
        <v>1</v>
      </c>
      <c r="H274" s="23">
        <v>0</v>
      </c>
      <c r="I274" s="23">
        <v>0</v>
      </c>
      <c r="J274" s="23">
        <v>1</v>
      </c>
      <c r="K274" s="23">
        <v>1</v>
      </c>
      <c r="L274" s="23">
        <v>1</v>
      </c>
      <c r="M274" s="23">
        <v>2</v>
      </c>
      <c r="N274" s="23">
        <f t="shared" si="9"/>
        <v>1.1000000000000001</v>
      </c>
      <c r="O274" s="23" t="b">
        <v>0</v>
      </c>
      <c r="P274" s="21" t="s">
        <v>19</v>
      </c>
      <c r="Q274" s="21" t="s">
        <v>15</v>
      </c>
    </row>
    <row r="275" spans="1:17" ht="16" x14ac:dyDescent="0.2">
      <c r="A275" s="21" t="s">
        <v>297</v>
      </c>
      <c r="B275" s="22">
        <v>0</v>
      </c>
      <c r="C275" s="21" t="s">
        <v>696</v>
      </c>
      <c r="D275" s="23">
        <v>3</v>
      </c>
      <c r="E275" s="23">
        <v>4</v>
      </c>
      <c r="F275" s="23">
        <v>4</v>
      </c>
      <c r="G275" s="23">
        <v>0</v>
      </c>
      <c r="H275" s="23">
        <v>2</v>
      </c>
      <c r="I275" s="23">
        <v>1</v>
      </c>
      <c r="J275" s="23">
        <v>1</v>
      </c>
      <c r="K275" s="23">
        <v>2</v>
      </c>
      <c r="L275" s="23">
        <v>3</v>
      </c>
      <c r="M275" s="23">
        <v>3</v>
      </c>
      <c r="N275" s="23">
        <f t="shared" si="9"/>
        <v>2.2999999999999998</v>
      </c>
      <c r="O275" s="23" t="b">
        <v>0</v>
      </c>
      <c r="P275" s="21" t="s">
        <v>19</v>
      </c>
      <c r="Q275" s="21" t="s">
        <v>15</v>
      </c>
    </row>
    <row r="276" spans="1:17" ht="16" x14ac:dyDescent="0.2">
      <c r="A276" s="21" t="s">
        <v>298</v>
      </c>
      <c r="B276" s="22">
        <v>0</v>
      </c>
      <c r="C276" s="21" t="s">
        <v>696</v>
      </c>
      <c r="D276" s="23">
        <v>4</v>
      </c>
      <c r="E276" s="23">
        <v>4</v>
      </c>
      <c r="F276" s="23">
        <v>6</v>
      </c>
      <c r="G276" s="23">
        <v>2</v>
      </c>
      <c r="H276" s="23">
        <v>8</v>
      </c>
      <c r="I276" s="23">
        <v>7</v>
      </c>
      <c r="J276" s="23">
        <v>5</v>
      </c>
      <c r="K276" s="23">
        <v>9</v>
      </c>
      <c r="L276" s="23">
        <v>6</v>
      </c>
      <c r="M276" s="23">
        <v>5</v>
      </c>
      <c r="N276" s="23">
        <f t="shared" si="9"/>
        <v>5.6</v>
      </c>
      <c r="O276" s="23" t="b">
        <v>0</v>
      </c>
      <c r="P276" s="21" t="s">
        <v>19</v>
      </c>
      <c r="Q276" s="21" t="s">
        <v>15</v>
      </c>
    </row>
    <row r="277" spans="1:17" ht="16" x14ac:dyDescent="0.2">
      <c r="A277" s="21" t="s">
        <v>299</v>
      </c>
      <c r="B277" s="22">
        <v>0</v>
      </c>
      <c r="C277" s="21" t="s">
        <v>696</v>
      </c>
      <c r="D277" s="23">
        <v>1</v>
      </c>
      <c r="E277" s="23">
        <v>3</v>
      </c>
      <c r="F277" s="23">
        <v>3</v>
      </c>
      <c r="G277" s="23">
        <v>3</v>
      </c>
      <c r="H277" s="23">
        <v>4</v>
      </c>
      <c r="I277" s="23">
        <v>3</v>
      </c>
      <c r="J277" s="23">
        <v>2</v>
      </c>
      <c r="K277" s="23">
        <v>2</v>
      </c>
      <c r="L277" s="23">
        <v>3</v>
      </c>
      <c r="M277" s="23">
        <v>3</v>
      </c>
      <c r="N277" s="23">
        <f t="shared" si="9"/>
        <v>2.7</v>
      </c>
      <c r="O277" s="23" t="b">
        <v>0</v>
      </c>
      <c r="P277" s="21" t="s">
        <v>19</v>
      </c>
      <c r="Q277" s="21" t="s">
        <v>15</v>
      </c>
    </row>
    <row r="278" spans="1:17" ht="16" x14ac:dyDescent="0.2">
      <c r="A278" s="21" t="s">
        <v>300</v>
      </c>
      <c r="B278" s="22">
        <v>0</v>
      </c>
      <c r="C278" s="21" t="s">
        <v>696</v>
      </c>
      <c r="D278" s="23">
        <v>4</v>
      </c>
      <c r="E278" s="82"/>
      <c r="F278" s="23">
        <v>2</v>
      </c>
      <c r="G278" s="82"/>
      <c r="H278" s="23">
        <v>1</v>
      </c>
      <c r="I278" s="23">
        <v>0</v>
      </c>
      <c r="J278" s="82"/>
      <c r="K278" s="82"/>
      <c r="L278" s="23">
        <v>2</v>
      </c>
      <c r="M278" s="23">
        <v>4</v>
      </c>
      <c r="N278" s="23">
        <f t="shared" si="9"/>
        <v>2.1666666666666665</v>
      </c>
      <c r="O278" s="23" t="b">
        <v>0</v>
      </c>
      <c r="P278" s="21" t="s">
        <v>14</v>
      </c>
      <c r="Q278" s="21" t="s">
        <v>704</v>
      </c>
    </row>
    <row r="279" spans="1:17" ht="16" x14ac:dyDescent="0.2">
      <c r="A279" s="21" t="s">
        <v>301</v>
      </c>
      <c r="B279" s="22">
        <v>0</v>
      </c>
      <c r="C279" s="21" t="s">
        <v>696</v>
      </c>
      <c r="D279" s="23">
        <v>4</v>
      </c>
      <c r="E279" s="79">
        <v>4</v>
      </c>
      <c r="F279" s="23">
        <v>1</v>
      </c>
      <c r="G279" s="79">
        <v>3</v>
      </c>
      <c r="H279" s="23">
        <v>2</v>
      </c>
      <c r="I279" s="23">
        <v>5</v>
      </c>
      <c r="J279" s="79">
        <v>3</v>
      </c>
      <c r="K279" s="79">
        <v>2</v>
      </c>
      <c r="L279" s="23">
        <v>1</v>
      </c>
      <c r="M279" s="23">
        <v>3</v>
      </c>
      <c r="N279" s="23">
        <f t="shared" si="9"/>
        <v>2.8</v>
      </c>
      <c r="O279" s="23" t="b">
        <v>0</v>
      </c>
      <c r="P279" s="21" t="s">
        <v>19</v>
      </c>
      <c r="Q279" s="21" t="s">
        <v>15</v>
      </c>
    </row>
    <row r="280" spans="1:17" ht="16" x14ac:dyDescent="0.2">
      <c r="A280" s="21" t="s">
        <v>302</v>
      </c>
      <c r="B280" s="22">
        <v>0</v>
      </c>
      <c r="C280" s="21" t="s">
        <v>696</v>
      </c>
      <c r="D280" s="23">
        <v>4</v>
      </c>
      <c r="E280" s="23">
        <v>0</v>
      </c>
      <c r="F280" s="23">
        <v>2</v>
      </c>
      <c r="G280" s="23">
        <v>1</v>
      </c>
      <c r="H280" s="23">
        <v>3</v>
      </c>
      <c r="I280" s="23">
        <v>3</v>
      </c>
      <c r="J280" s="23">
        <v>3</v>
      </c>
      <c r="K280" s="23">
        <v>1</v>
      </c>
      <c r="L280" s="23">
        <v>0</v>
      </c>
      <c r="M280" s="23">
        <v>1</v>
      </c>
      <c r="N280" s="23">
        <f t="shared" si="9"/>
        <v>1.8</v>
      </c>
      <c r="O280" s="23" t="b">
        <v>0</v>
      </c>
      <c r="P280" s="21" t="s">
        <v>19</v>
      </c>
      <c r="Q280" s="21" t="s">
        <v>15</v>
      </c>
    </row>
    <row r="281" spans="1:17" ht="16" x14ac:dyDescent="0.2">
      <c r="A281" s="21" t="s">
        <v>303</v>
      </c>
      <c r="B281" s="22">
        <v>0</v>
      </c>
      <c r="C281" s="21" t="s">
        <v>696</v>
      </c>
      <c r="D281" s="23">
        <v>3</v>
      </c>
      <c r="E281" s="23">
        <v>1</v>
      </c>
      <c r="F281" s="23">
        <v>3</v>
      </c>
      <c r="G281" s="23">
        <v>9</v>
      </c>
      <c r="H281" s="23">
        <v>1</v>
      </c>
      <c r="I281" s="23">
        <v>2</v>
      </c>
      <c r="J281" s="23">
        <v>1</v>
      </c>
      <c r="K281" s="23">
        <v>5</v>
      </c>
      <c r="L281" s="23">
        <v>3</v>
      </c>
      <c r="M281" s="23">
        <v>2</v>
      </c>
      <c r="N281" s="23">
        <f t="shared" si="9"/>
        <v>3</v>
      </c>
      <c r="O281" s="23" t="b">
        <v>0</v>
      </c>
      <c r="P281" s="21" t="s">
        <v>19</v>
      </c>
      <c r="Q281" s="21" t="s">
        <v>15</v>
      </c>
    </row>
    <row r="282" spans="1:17" ht="16" x14ac:dyDescent="0.2">
      <c r="A282" s="21" t="s">
        <v>304</v>
      </c>
      <c r="B282" s="22">
        <v>0</v>
      </c>
      <c r="C282" s="21" t="s">
        <v>696</v>
      </c>
      <c r="D282" s="23">
        <v>3</v>
      </c>
      <c r="E282" s="23">
        <v>1</v>
      </c>
      <c r="F282" s="23">
        <v>1</v>
      </c>
      <c r="G282" s="23">
        <v>8</v>
      </c>
      <c r="H282" s="23">
        <v>7</v>
      </c>
      <c r="I282" s="23">
        <v>2</v>
      </c>
      <c r="J282" s="23">
        <v>3</v>
      </c>
      <c r="K282" s="23">
        <v>2</v>
      </c>
      <c r="L282" s="23">
        <v>3</v>
      </c>
      <c r="M282" s="23">
        <v>8</v>
      </c>
      <c r="N282" s="23">
        <f t="shared" si="9"/>
        <v>3.8</v>
      </c>
      <c r="O282" s="23" t="b">
        <v>0</v>
      </c>
      <c r="P282" s="21" t="s">
        <v>19</v>
      </c>
      <c r="Q282" s="21" t="s">
        <v>15</v>
      </c>
    </row>
    <row r="283" spans="1:17" ht="16" x14ac:dyDescent="0.2">
      <c r="A283" s="21" t="s">
        <v>305</v>
      </c>
      <c r="B283" s="22">
        <v>0</v>
      </c>
      <c r="C283" s="21" t="s">
        <v>696</v>
      </c>
      <c r="D283" s="23">
        <v>3</v>
      </c>
      <c r="E283" s="23">
        <v>0</v>
      </c>
      <c r="F283" s="23">
        <v>2</v>
      </c>
      <c r="G283" s="23">
        <v>1</v>
      </c>
      <c r="H283" s="23">
        <v>2</v>
      </c>
      <c r="I283" s="23">
        <v>1</v>
      </c>
      <c r="J283" s="23">
        <v>1</v>
      </c>
      <c r="K283" s="23">
        <v>1</v>
      </c>
      <c r="L283" s="23">
        <v>4</v>
      </c>
      <c r="M283" s="23">
        <v>1</v>
      </c>
      <c r="N283" s="23">
        <f t="shared" si="9"/>
        <v>1.6</v>
      </c>
      <c r="O283" s="23" t="b">
        <v>0</v>
      </c>
      <c r="P283" s="21" t="s">
        <v>19</v>
      </c>
      <c r="Q283" s="21" t="s">
        <v>15</v>
      </c>
    </row>
    <row r="284" spans="1:17" ht="16" x14ac:dyDescent="0.2">
      <c r="A284" s="21" t="s">
        <v>306</v>
      </c>
      <c r="B284" s="22">
        <v>0</v>
      </c>
      <c r="C284" s="21" t="s">
        <v>696</v>
      </c>
      <c r="D284" s="82"/>
      <c r="E284" s="23">
        <v>6</v>
      </c>
      <c r="F284" s="23">
        <v>3</v>
      </c>
      <c r="G284" s="23">
        <v>4</v>
      </c>
      <c r="H284" s="23">
        <v>4</v>
      </c>
      <c r="I284" s="23">
        <v>1</v>
      </c>
      <c r="J284" s="23">
        <v>7</v>
      </c>
      <c r="K284" s="82"/>
      <c r="L284" s="82"/>
      <c r="M284" s="82"/>
      <c r="N284" s="23">
        <f t="shared" si="9"/>
        <v>4.166666666666667</v>
      </c>
      <c r="O284" s="23" t="b">
        <v>0</v>
      </c>
      <c r="P284" s="21" t="s">
        <v>14</v>
      </c>
      <c r="Q284" s="21" t="s">
        <v>705</v>
      </c>
    </row>
    <row r="285" spans="1:17" ht="16" x14ac:dyDescent="0.2">
      <c r="A285" s="21" t="s">
        <v>307</v>
      </c>
      <c r="B285" s="22">
        <v>0</v>
      </c>
      <c r="C285" s="21" t="s">
        <v>696</v>
      </c>
      <c r="D285" s="79">
        <v>2</v>
      </c>
      <c r="E285" s="23">
        <v>2</v>
      </c>
      <c r="F285" s="23">
        <v>3</v>
      </c>
      <c r="G285" s="23">
        <v>3</v>
      </c>
      <c r="H285" s="23">
        <v>2</v>
      </c>
      <c r="I285" s="23">
        <v>0</v>
      </c>
      <c r="J285" s="23">
        <v>2</v>
      </c>
      <c r="K285" s="79">
        <v>3</v>
      </c>
      <c r="L285" s="79">
        <v>5</v>
      </c>
      <c r="M285" s="79">
        <v>5</v>
      </c>
      <c r="N285" s="23">
        <f t="shared" si="9"/>
        <v>2.7</v>
      </c>
      <c r="O285" s="23" t="b">
        <v>0</v>
      </c>
      <c r="P285" s="21" t="s">
        <v>457</v>
      </c>
      <c r="Q285" s="21" t="s">
        <v>15</v>
      </c>
    </row>
    <row r="286" spans="1:17" ht="16" x14ac:dyDescent="0.2">
      <c r="A286" s="21" t="s">
        <v>308</v>
      </c>
      <c r="B286" s="22">
        <v>0</v>
      </c>
      <c r="C286" s="21" t="s">
        <v>696</v>
      </c>
      <c r="D286" s="23">
        <v>1</v>
      </c>
      <c r="E286" s="23">
        <v>0</v>
      </c>
      <c r="F286" s="23">
        <v>1</v>
      </c>
      <c r="G286" s="82"/>
      <c r="H286" s="23">
        <v>4</v>
      </c>
      <c r="I286" s="23">
        <v>1</v>
      </c>
      <c r="J286" s="23">
        <v>5</v>
      </c>
      <c r="K286" s="23">
        <v>0</v>
      </c>
      <c r="L286" s="23">
        <v>0</v>
      </c>
      <c r="M286" s="23">
        <v>1</v>
      </c>
      <c r="N286" s="23">
        <f t="shared" si="9"/>
        <v>1.4444444444444444</v>
      </c>
      <c r="O286" s="23" t="b">
        <v>0</v>
      </c>
      <c r="P286" s="21" t="s">
        <v>19</v>
      </c>
      <c r="Q286" s="21" t="s">
        <v>698</v>
      </c>
    </row>
    <row r="287" spans="1:17" ht="16" x14ac:dyDescent="0.2">
      <c r="A287" s="21" t="s">
        <v>309</v>
      </c>
      <c r="B287" s="22">
        <v>0</v>
      </c>
      <c r="C287" s="21" t="s">
        <v>696</v>
      </c>
      <c r="D287" s="23">
        <v>13</v>
      </c>
      <c r="E287" s="82"/>
      <c r="F287" s="23">
        <v>7</v>
      </c>
      <c r="G287" s="79">
        <v>20</v>
      </c>
      <c r="H287" s="82"/>
      <c r="I287" s="82"/>
      <c r="J287" s="82"/>
      <c r="K287" s="23">
        <v>3</v>
      </c>
      <c r="L287" s="23">
        <v>12</v>
      </c>
      <c r="M287" s="23">
        <v>6</v>
      </c>
      <c r="N287" s="23">
        <f t="shared" si="9"/>
        <v>10.166666666666666</v>
      </c>
      <c r="O287" s="23" t="b">
        <v>0</v>
      </c>
      <c r="P287" s="21" t="s">
        <v>19</v>
      </c>
      <c r="Q287" s="21" t="s">
        <v>706</v>
      </c>
    </row>
    <row r="288" spans="1:17" ht="16" x14ac:dyDescent="0.2">
      <c r="A288" s="21" t="s">
        <v>310</v>
      </c>
      <c r="B288" s="22">
        <v>0</v>
      </c>
      <c r="C288" s="21" t="s">
        <v>696</v>
      </c>
      <c r="D288" s="23">
        <v>3</v>
      </c>
      <c r="E288" s="79">
        <v>3</v>
      </c>
      <c r="F288" s="23">
        <v>1</v>
      </c>
      <c r="G288" s="82"/>
      <c r="H288" s="79">
        <v>3</v>
      </c>
      <c r="I288" s="79">
        <v>2</v>
      </c>
      <c r="J288" s="79">
        <v>5</v>
      </c>
      <c r="K288" s="23">
        <v>2</v>
      </c>
      <c r="L288" s="23">
        <v>6</v>
      </c>
      <c r="M288" s="23">
        <v>5</v>
      </c>
      <c r="N288" s="23">
        <f t="shared" si="9"/>
        <v>3.3333333333333335</v>
      </c>
      <c r="O288" s="23" t="b">
        <v>0</v>
      </c>
      <c r="P288" s="21" t="s">
        <v>19</v>
      </c>
      <c r="Q288" s="21" t="s">
        <v>698</v>
      </c>
    </row>
    <row r="289" spans="1:17" ht="16" x14ac:dyDescent="0.2">
      <c r="A289" s="21" t="s">
        <v>311</v>
      </c>
      <c r="B289" s="22">
        <v>0</v>
      </c>
      <c r="C289" s="21" t="s">
        <v>696</v>
      </c>
      <c r="D289" s="23">
        <v>6</v>
      </c>
      <c r="E289" s="23">
        <v>8</v>
      </c>
      <c r="F289" s="23">
        <v>4</v>
      </c>
      <c r="G289" s="79">
        <v>4</v>
      </c>
      <c r="H289" s="23">
        <v>5</v>
      </c>
      <c r="I289" s="23">
        <v>3</v>
      </c>
      <c r="J289" s="23">
        <v>7</v>
      </c>
      <c r="K289" s="23">
        <v>3</v>
      </c>
      <c r="L289" s="23">
        <v>9</v>
      </c>
      <c r="M289" s="23">
        <v>6</v>
      </c>
      <c r="N289" s="23">
        <f t="shared" si="9"/>
        <v>5.5</v>
      </c>
      <c r="O289" s="23" t="b">
        <v>0</v>
      </c>
      <c r="P289" s="21" t="s">
        <v>19</v>
      </c>
      <c r="Q289" s="21" t="s">
        <v>15</v>
      </c>
    </row>
    <row r="290" spans="1:17" ht="16" x14ac:dyDescent="0.2">
      <c r="A290" s="21" t="s">
        <v>312</v>
      </c>
      <c r="B290" s="22">
        <v>0</v>
      </c>
      <c r="C290" s="21" t="s">
        <v>696</v>
      </c>
      <c r="D290" s="23">
        <v>0</v>
      </c>
      <c r="E290" s="23">
        <v>0</v>
      </c>
      <c r="F290" s="23">
        <v>0</v>
      </c>
      <c r="G290" s="23">
        <v>0</v>
      </c>
      <c r="H290" s="23">
        <v>0</v>
      </c>
      <c r="I290" s="23">
        <v>2</v>
      </c>
      <c r="J290" s="23">
        <v>1</v>
      </c>
      <c r="K290" s="23">
        <v>0</v>
      </c>
      <c r="L290" s="23">
        <v>0</v>
      </c>
      <c r="M290" s="23">
        <v>0</v>
      </c>
      <c r="N290" s="23">
        <f t="shared" si="9"/>
        <v>0.3</v>
      </c>
      <c r="O290" s="23" t="b">
        <v>0</v>
      </c>
      <c r="P290" s="21" t="s">
        <v>14</v>
      </c>
      <c r="Q290" s="21" t="s">
        <v>15</v>
      </c>
    </row>
    <row r="291" spans="1:17" ht="16" x14ac:dyDescent="0.2">
      <c r="A291" s="21" t="s">
        <v>313</v>
      </c>
      <c r="B291" s="22">
        <v>0</v>
      </c>
      <c r="C291" s="21" t="s">
        <v>696</v>
      </c>
      <c r="D291" s="23">
        <v>3</v>
      </c>
      <c r="E291" s="23">
        <v>9</v>
      </c>
      <c r="F291" s="23">
        <v>2</v>
      </c>
      <c r="G291" s="23">
        <v>1</v>
      </c>
      <c r="H291" s="23">
        <v>0</v>
      </c>
      <c r="I291" s="23">
        <v>2</v>
      </c>
      <c r="J291" s="82"/>
      <c r="K291" s="23">
        <v>0</v>
      </c>
      <c r="L291" s="23">
        <v>3</v>
      </c>
      <c r="M291" s="23">
        <v>2</v>
      </c>
      <c r="N291" s="23">
        <f t="shared" si="9"/>
        <v>2.4444444444444446</v>
      </c>
      <c r="O291" s="23" t="b">
        <v>0</v>
      </c>
      <c r="P291" s="21" t="s">
        <v>457</v>
      </c>
      <c r="Q291" s="21" t="s">
        <v>676</v>
      </c>
    </row>
    <row r="292" spans="1:17" ht="16" x14ac:dyDescent="0.2">
      <c r="A292" s="21" t="s">
        <v>314</v>
      </c>
      <c r="B292" s="22">
        <v>0</v>
      </c>
      <c r="C292" s="21" t="s">
        <v>696</v>
      </c>
      <c r="D292" s="23">
        <v>0</v>
      </c>
      <c r="E292" s="23">
        <v>0</v>
      </c>
      <c r="F292" s="23">
        <v>0</v>
      </c>
      <c r="G292" s="23">
        <v>0</v>
      </c>
      <c r="H292" s="23">
        <v>0</v>
      </c>
      <c r="I292" s="23">
        <v>0</v>
      </c>
      <c r="J292" s="79">
        <v>1</v>
      </c>
      <c r="K292" s="23">
        <v>0</v>
      </c>
      <c r="L292" s="23">
        <v>0</v>
      </c>
      <c r="M292" s="23">
        <v>0</v>
      </c>
      <c r="N292" s="23">
        <f t="shared" si="9"/>
        <v>0.1</v>
      </c>
      <c r="O292" s="23" t="b">
        <v>0</v>
      </c>
      <c r="P292" s="21" t="s">
        <v>19</v>
      </c>
      <c r="Q292" s="21" t="s">
        <v>15</v>
      </c>
    </row>
    <row r="293" spans="1:17" ht="16" x14ac:dyDescent="0.2">
      <c r="A293" s="21" t="s">
        <v>315</v>
      </c>
      <c r="B293" s="22">
        <v>0</v>
      </c>
      <c r="C293" s="21" t="s">
        <v>696</v>
      </c>
      <c r="D293" s="23">
        <v>1</v>
      </c>
      <c r="E293" s="23">
        <v>2</v>
      </c>
      <c r="F293" s="23">
        <v>0</v>
      </c>
      <c r="G293" s="23">
        <v>0</v>
      </c>
      <c r="H293" s="23">
        <v>0</v>
      </c>
      <c r="I293" s="23">
        <v>1</v>
      </c>
      <c r="J293" s="23">
        <v>0</v>
      </c>
      <c r="K293" s="23">
        <v>0</v>
      </c>
      <c r="L293" s="23">
        <v>0</v>
      </c>
      <c r="M293" s="23">
        <v>2</v>
      </c>
      <c r="N293" s="23">
        <f t="shared" ref="N293:N306" si="10">AVERAGE(D293:M293)</f>
        <v>0.6</v>
      </c>
      <c r="O293" s="23" t="b">
        <v>0</v>
      </c>
      <c r="P293" s="21" t="s">
        <v>19</v>
      </c>
      <c r="Q293" s="21" t="s">
        <v>15</v>
      </c>
    </row>
    <row r="294" spans="1:17" ht="16" x14ac:dyDescent="0.2">
      <c r="A294" s="21" t="s">
        <v>316</v>
      </c>
      <c r="B294" s="22">
        <v>0</v>
      </c>
      <c r="C294" s="21" t="s">
        <v>696</v>
      </c>
      <c r="D294" s="23">
        <v>1</v>
      </c>
      <c r="E294" s="23">
        <v>0</v>
      </c>
      <c r="F294" s="23">
        <v>0</v>
      </c>
      <c r="G294" s="23">
        <v>1</v>
      </c>
      <c r="H294" s="23">
        <v>0</v>
      </c>
      <c r="I294" s="23">
        <v>0</v>
      </c>
      <c r="J294" s="23">
        <v>0</v>
      </c>
      <c r="K294" s="23">
        <v>1</v>
      </c>
      <c r="L294" s="23">
        <v>0</v>
      </c>
      <c r="M294" s="23">
        <v>1</v>
      </c>
      <c r="N294" s="23">
        <f t="shared" si="10"/>
        <v>0.4</v>
      </c>
      <c r="O294" s="23" t="b">
        <v>0</v>
      </c>
      <c r="P294" s="21" t="s">
        <v>19</v>
      </c>
      <c r="Q294" s="21" t="s">
        <v>15</v>
      </c>
    </row>
    <row r="295" spans="1:17" ht="16" x14ac:dyDescent="0.2">
      <c r="A295" s="21" t="s">
        <v>317</v>
      </c>
      <c r="B295" s="22">
        <v>0</v>
      </c>
      <c r="C295" s="21" t="s">
        <v>696</v>
      </c>
      <c r="D295" s="23">
        <v>0</v>
      </c>
      <c r="E295" s="23">
        <v>1</v>
      </c>
      <c r="F295" s="23">
        <v>0</v>
      </c>
      <c r="G295" s="23">
        <v>0</v>
      </c>
      <c r="H295" s="23">
        <v>0</v>
      </c>
      <c r="I295" s="23">
        <v>0</v>
      </c>
      <c r="J295" s="23">
        <v>1</v>
      </c>
      <c r="K295" s="23">
        <v>0</v>
      </c>
      <c r="L295" s="23">
        <v>0</v>
      </c>
      <c r="M295" s="23">
        <v>0</v>
      </c>
      <c r="N295" s="23">
        <f t="shared" si="10"/>
        <v>0.2</v>
      </c>
      <c r="O295" s="23" t="b">
        <v>0</v>
      </c>
      <c r="P295" s="21" t="s">
        <v>19</v>
      </c>
      <c r="Q295" s="21" t="s">
        <v>15</v>
      </c>
    </row>
    <row r="296" spans="1:17" ht="16" x14ac:dyDescent="0.2">
      <c r="A296" s="21" t="s">
        <v>318</v>
      </c>
      <c r="B296" s="22">
        <v>0</v>
      </c>
      <c r="C296" s="21" t="s">
        <v>696</v>
      </c>
      <c r="D296" s="23">
        <v>0</v>
      </c>
      <c r="E296" s="23">
        <v>0</v>
      </c>
      <c r="F296" s="23">
        <v>0</v>
      </c>
      <c r="G296" s="23">
        <v>0</v>
      </c>
      <c r="H296" s="23">
        <v>0</v>
      </c>
      <c r="I296" s="23">
        <v>4</v>
      </c>
      <c r="J296" s="23">
        <v>1</v>
      </c>
      <c r="K296" s="23">
        <v>1</v>
      </c>
      <c r="L296" s="23">
        <v>0</v>
      </c>
      <c r="M296" s="23">
        <v>0</v>
      </c>
      <c r="N296" s="23">
        <f t="shared" si="10"/>
        <v>0.6</v>
      </c>
      <c r="O296" s="23" t="b">
        <v>0</v>
      </c>
      <c r="P296" s="21" t="s">
        <v>14</v>
      </c>
      <c r="Q296" s="21" t="s">
        <v>15</v>
      </c>
    </row>
    <row r="297" spans="1:17" ht="16" x14ac:dyDescent="0.2">
      <c r="A297" s="21" t="s">
        <v>319</v>
      </c>
      <c r="B297" s="22">
        <v>0</v>
      </c>
      <c r="C297" s="21" t="s">
        <v>696</v>
      </c>
      <c r="D297" s="23">
        <v>4</v>
      </c>
      <c r="E297" s="23">
        <v>3</v>
      </c>
      <c r="F297" s="23">
        <v>3</v>
      </c>
      <c r="G297" s="23">
        <v>6</v>
      </c>
      <c r="H297" s="23">
        <v>3</v>
      </c>
      <c r="I297" s="23">
        <v>3</v>
      </c>
      <c r="J297" s="23">
        <v>7</v>
      </c>
      <c r="K297" s="23">
        <v>3</v>
      </c>
      <c r="L297" s="23">
        <v>5</v>
      </c>
      <c r="M297" s="23">
        <v>4</v>
      </c>
      <c r="N297" s="23">
        <f t="shared" si="10"/>
        <v>4.0999999999999996</v>
      </c>
      <c r="O297" s="23" t="b">
        <v>0</v>
      </c>
      <c r="P297" s="21" t="s">
        <v>457</v>
      </c>
      <c r="Q297" s="21" t="s">
        <v>15</v>
      </c>
    </row>
    <row r="298" spans="1:17" ht="16" x14ac:dyDescent="0.2">
      <c r="A298" s="21" t="s">
        <v>320</v>
      </c>
      <c r="B298" s="22">
        <v>0</v>
      </c>
      <c r="C298" s="21" t="s">
        <v>696</v>
      </c>
      <c r="D298" s="23">
        <v>3</v>
      </c>
      <c r="E298" s="23">
        <v>3</v>
      </c>
      <c r="F298" s="23">
        <v>3</v>
      </c>
      <c r="G298" s="23">
        <v>4</v>
      </c>
      <c r="H298" s="23">
        <v>3</v>
      </c>
      <c r="I298" s="23">
        <v>2</v>
      </c>
      <c r="J298" s="23">
        <v>5</v>
      </c>
      <c r="K298" s="82"/>
      <c r="L298" s="23">
        <v>5</v>
      </c>
      <c r="M298" s="23">
        <v>4</v>
      </c>
      <c r="N298" s="23">
        <f t="shared" si="10"/>
        <v>3.5555555555555554</v>
      </c>
      <c r="O298" s="23" t="b">
        <v>0</v>
      </c>
      <c r="P298" s="21" t="s">
        <v>19</v>
      </c>
      <c r="Q298" s="21" t="s">
        <v>691</v>
      </c>
    </row>
    <row r="299" spans="1:17" ht="16" x14ac:dyDescent="0.2">
      <c r="A299" s="21" t="s">
        <v>321</v>
      </c>
      <c r="B299" s="22">
        <v>0</v>
      </c>
      <c r="C299" s="21" t="s">
        <v>696</v>
      </c>
      <c r="D299" s="23">
        <v>24</v>
      </c>
      <c r="E299" s="23">
        <v>27</v>
      </c>
      <c r="F299" s="23">
        <v>19</v>
      </c>
      <c r="G299" s="23">
        <v>13</v>
      </c>
      <c r="H299" s="23">
        <v>18</v>
      </c>
      <c r="I299" s="23">
        <v>15</v>
      </c>
      <c r="J299" s="23">
        <v>17</v>
      </c>
      <c r="K299" s="79">
        <v>11</v>
      </c>
      <c r="L299" s="23">
        <v>17</v>
      </c>
      <c r="M299" s="23">
        <v>14</v>
      </c>
      <c r="N299" s="23">
        <f t="shared" si="10"/>
        <v>17.5</v>
      </c>
      <c r="O299" s="23" t="b">
        <v>0</v>
      </c>
      <c r="P299" s="21" t="s">
        <v>19</v>
      </c>
      <c r="Q299" s="21" t="s">
        <v>15</v>
      </c>
    </row>
    <row r="300" spans="1:17" ht="16" x14ac:dyDescent="0.2">
      <c r="A300" s="21" t="s">
        <v>322</v>
      </c>
      <c r="B300" s="22">
        <v>0</v>
      </c>
      <c r="C300" s="21" t="s">
        <v>696</v>
      </c>
      <c r="D300" s="23">
        <v>2</v>
      </c>
      <c r="E300" s="23">
        <v>0</v>
      </c>
      <c r="F300" s="23">
        <v>0</v>
      </c>
      <c r="G300" s="23">
        <v>0</v>
      </c>
      <c r="H300" s="23">
        <v>0</v>
      </c>
      <c r="I300" s="23">
        <v>0</v>
      </c>
      <c r="J300" s="23">
        <v>0</v>
      </c>
      <c r="K300" s="23">
        <v>0</v>
      </c>
      <c r="L300" s="23">
        <v>0</v>
      </c>
      <c r="M300" s="23">
        <v>0</v>
      </c>
      <c r="N300" s="23">
        <f t="shared" si="10"/>
        <v>0.2</v>
      </c>
      <c r="O300" s="23" t="b">
        <v>0</v>
      </c>
      <c r="P300" s="21" t="s">
        <v>19</v>
      </c>
      <c r="Q300" s="21" t="s">
        <v>15</v>
      </c>
    </row>
    <row r="301" spans="1:17" ht="16" x14ac:dyDescent="0.2">
      <c r="A301" s="21" t="s">
        <v>323</v>
      </c>
      <c r="B301" s="22">
        <v>0</v>
      </c>
      <c r="C301" s="21" t="s">
        <v>696</v>
      </c>
      <c r="D301" s="23">
        <v>0</v>
      </c>
      <c r="E301" s="23">
        <v>0</v>
      </c>
      <c r="F301" s="23">
        <v>0</v>
      </c>
      <c r="G301" s="23">
        <v>0</v>
      </c>
      <c r="H301" s="23">
        <v>2</v>
      </c>
      <c r="I301" s="23">
        <v>2</v>
      </c>
      <c r="J301" s="23">
        <v>1</v>
      </c>
      <c r="K301" s="23">
        <v>0</v>
      </c>
      <c r="L301" s="23">
        <v>0</v>
      </c>
      <c r="M301" s="23">
        <v>0</v>
      </c>
      <c r="N301" s="23">
        <f t="shared" si="10"/>
        <v>0.5</v>
      </c>
      <c r="O301" s="23" t="b">
        <v>0</v>
      </c>
      <c r="P301" s="21" t="s">
        <v>19</v>
      </c>
      <c r="Q301" s="21" t="s">
        <v>15</v>
      </c>
    </row>
    <row r="302" spans="1:17" ht="16" x14ac:dyDescent="0.2">
      <c r="A302" s="21" t="s">
        <v>324</v>
      </c>
      <c r="B302" s="22">
        <v>0</v>
      </c>
      <c r="C302" s="21" t="s">
        <v>696</v>
      </c>
      <c r="D302" s="82"/>
      <c r="E302" s="23">
        <v>0</v>
      </c>
      <c r="F302" s="23">
        <v>0</v>
      </c>
      <c r="G302" s="23">
        <v>1</v>
      </c>
      <c r="H302" s="23">
        <v>0</v>
      </c>
      <c r="I302" s="23">
        <v>2</v>
      </c>
      <c r="J302" s="23">
        <v>0</v>
      </c>
      <c r="K302" s="23">
        <v>1</v>
      </c>
      <c r="L302" s="23">
        <v>0</v>
      </c>
      <c r="M302" s="23">
        <v>0</v>
      </c>
      <c r="N302" s="23">
        <f t="shared" si="10"/>
        <v>0.44444444444444442</v>
      </c>
      <c r="O302" s="23" t="b">
        <v>0</v>
      </c>
      <c r="P302" s="21" t="s">
        <v>14</v>
      </c>
      <c r="Q302" s="21" t="s">
        <v>683</v>
      </c>
    </row>
    <row r="303" spans="1:17" ht="16" x14ac:dyDescent="0.2">
      <c r="A303" s="21" t="s">
        <v>325</v>
      </c>
      <c r="B303" s="22">
        <v>0</v>
      </c>
      <c r="C303" s="21" t="s">
        <v>696</v>
      </c>
      <c r="D303" s="79">
        <v>1</v>
      </c>
      <c r="E303" s="23">
        <v>0</v>
      </c>
      <c r="F303" s="23">
        <v>0</v>
      </c>
      <c r="G303" s="23">
        <v>0</v>
      </c>
      <c r="H303" s="23">
        <v>0</v>
      </c>
      <c r="I303" s="23">
        <v>0</v>
      </c>
      <c r="J303" s="23">
        <v>0</v>
      </c>
      <c r="K303" s="23">
        <v>2</v>
      </c>
      <c r="L303" s="23">
        <v>1</v>
      </c>
      <c r="M303" s="23">
        <v>1</v>
      </c>
      <c r="N303" s="23">
        <f t="shared" si="10"/>
        <v>0.5</v>
      </c>
      <c r="O303" s="23" t="b">
        <v>0</v>
      </c>
      <c r="P303" s="21" t="s">
        <v>457</v>
      </c>
      <c r="Q303" s="21" t="s">
        <v>15</v>
      </c>
    </row>
    <row r="304" spans="1:17" ht="16" x14ac:dyDescent="0.2">
      <c r="A304" s="21" t="s">
        <v>326</v>
      </c>
      <c r="B304" s="22">
        <v>0</v>
      </c>
      <c r="C304" s="21" t="s">
        <v>696</v>
      </c>
      <c r="D304" s="23">
        <v>0</v>
      </c>
      <c r="E304" s="23">
        <v>0</v>
      </c>
      <c r="F304" s="23">
        <v>0</v>
      </c>
      <c r="G304" s="23">
        <v>2</v>
      </c>
      <c r="H304" s="23">
        <v>0</v>
      </c>
      <c r="I304" s="23">
        <v>0</v>
      </c>
      <c r="J304" s="23">
        <v>0</v>
      </c>
      <c r="K304" s="23">
        <v>0</v>
      </c>
      <c r="L304" s="23">
        <v>0</v>
      </c>
      <c r="M304" s="23">
        <v>0</v>
      </c>
      <c r="N304" s="23">
        <f t="shared" si="10"/>
        <v>0.2</v>
      </c>
      <c r="O304" s="23" t="b">
        <v>0</v>
      </c>
      <c r="P304" s="21" t="s">
        <v>19</v>
      </c>
      <c r="Q304" s="21" t="s">
        <v>15</v>
      </c>
    </row>
    <row r="305" spans="1:17" ht="16" x14ac:dyDescent="0.2">
      <c r="A305" s="21" t="s">
        <v>327</v>
      </c>
      <c r="B305" s="22">
        <v>0</v>
      </c>
      <c r="C305" s="21" t="s">
        <v>696</v>
      </c>
      <c r="D305" s="23">
        <v>0</v>
      </c>
      <c r="E305" s="23">
        <v>0</v>
      </c>
      <c r="F305" s="23">
        <v>0</v>
      </c>
      <c r="G305" s="23">
        <v>0</v>
      </c>
      <c r="H305" s="23">
        <v>0</v>
      </c>
      <c r="I305" s="23">
        <v>0</v>
      </c>
      <c r="J305" s="23">
        <v>0</v>
      </c>
      <c r="K305" s="23">
        <v>0</v>
      </c>
      <c r="L305" s="23">
        <v>2</v>
      </c>
      <c r="M305" s="23">
        <v>0</v>
      </c>
      <c r="N305" s="23">
        <f t="shared" si="10"/>
        <v>0.2</v>
      </c>
      <c r="O305" s="23" t="b">
        <v>0</v>
      </c>
      <c r="P305" s="21" t="s">
        <v>19</v>
      </c>
      <c r="Q305" s="21" t="s">
        <v>15</v>
      </c>
    </row>
    <row r="306" spans="1:17" ht="16" x14ac:dyDescent="0.2">
      <c r="A306" s="21" t="s">
        <v>328</v>
      </c>
      <c r="B306" s="22">
        <v>0</v>
      </c>
      <c r="C306" s="21" t="s">
        <v>696</v>
      </c>
      <c r="D306" s="23">
        <v>1</v>
      </c>
      <c r="E306" s="23">
        <v>1</v>
      </c>
      <c r="F306" s="23">
        <v>0</v>
      </c>
      <c r="G306" s="23">
        <v>0</v>
      </c>
      <c r="H306" s="23">
        <v>0</v>
      </c>
      <c r="I306" s="23">
        <v>0</v>
      </c>
      <c r="J306" s="23">
        <v>0</v>
      </c>
      <c r="K306" s="23">
        <v>0</v>
      </c>
      <c r="L306" s="23">
        <v>0</v>
      </c>
      <c r="M306" s="23">
        <v>0</v>
      </c>
      <c r="N306" s="23">
        <f t="shared" si="10"/>
        <v>0.2</v>
      </c>
      <c r="O306" s="23" t="b">
        <v>0</v>
      </c>
      <c r="P306" s="21" t="s">
        <v>19</v>
      </c>
      <c r="Q306" s="21" t="s">
        <v>15</v>
      </c>
    </row>
    <row r="307" spans="1:17" ht="16" x14ac:dyDescent="0.2">
      <c r="A307" s="21" t="s">
        <v>329</v>
      </c>
      <c r="B307" s="22">
        <v>0</v>
      </c>
      <c r="C307" s="21" t="s">
        <v>696</v>
      </c>
      <c r="D307" s="23">
        <v>0</v>
      </c>
      <c r="E307" s="23">
        <v>0</v>
      </c>
      <c r="F307" s="23">
        <v>0</v>
      </c>
      <c r="G307" s="23">
        <v>0</v>
      </c>
      <c r="H307" s="23">
        <v>0</v>
      </c>
      <c r="I307" s="23">
        <v>0</v>
      </c>
      <c r="J307" s="23">
        <v>0</v>
      </c>
      <c r="K307" s="23">
        <v>0</v>
      </c>
      <c r="L307" s="23">
        <v>0</v>
      </c>
      <c r="M307" s="23">
        <v>0</v>
      </c>
      <c r="N307" s="23">
        <f>0.1*0.25</f>
        <v>2.5000000000000001E-2</v>
      </c>
      <c r="O307" s="23" t="b">
        <v>0</v>
      </c>
      <c r="P307" s="21" t="s">
        <v>19</v>
      </c>
      <c r="Q307" s="21" t="s">
        <v>15</v>
      </c>
    </row>
    <row r="308" spans="1:17" ht="16" x14ac:dyDescent="0.2">
      <c r="A308" s="21" t="s">
        <v>330</v>
      </c>
      <c r="B308" s="22">
        <v>0</v>
      </c>
      <c r="C308" s="21" t="s">
        <v>696</v>
      </c>
      <c r="D308" s="82"/>
      <c r="E308" s="82"/>
      <c r="F308" s="82"/>
      <c r="G308" s="82"/>
      <c r="H308" s="23">
        <v>4</v>
      </c>
      <c r="I308" s="23">
        <v>4</v>
      </c>
      <c r="J308" s="23">
        <v>4</v>
      </c>
      <c r="K308" s="23">
        <v>5</v>
      </c>
      <c r="L308" s="23">
        <v>1</v>
      </c>
      <c r="M308" s="23">
        <v>2</v>
      </c>
      <c r="N308" s="23">
        <f t="shared" ref="N308:N341" si="11">AVERAGE(D308:M308)</f>
        <v>3.3333333333333335</v>
      </c>
      <c r="O308" s="23" t="b">
        <v>0</v>
      </c>
      <c r="P308" s="21" t="s">
        <v>14</v>
      </c>
      <c r="Q308" s="21" t="s">
        <v>707</v>
      </c>
    </row>
    <row r="309" spans="1:17" ht="16" x14ac:dyDescent="0.2">
      <c r="A309" s="21" t="s">
        <v>331</v>
      </c>
      <c r="B309" s="22">
        <v>0</v>
      </c>
      <c r="C309" s="21" t="s">
        <v>696</v>
      </c>
      <c r="D309" s="79">
        <v>6</v>
      </c>
      <c r="E309" s="79">
        <v>2</v>
      </c>
      <c r="F309" s="79">
        <v>5</v>
      </c>
      <c r="G309" s="79">
        <v>3</v>
      </c>
      <c r="H309" s="23">
        <v>6</v>
      </c>
      <c r="I309" s="23">
        <v>2</v>
      </c>
      <c r="J309" s="23">
        <v>5</v>
      </c>
      <c r="K309" s="23">
        <v>3</v>
      </c>
      <c r="L309" s="23">
        <v>4</v>
      </c>
      <c r="M309" s="23">
        <v>4</v>
      </c>
      <c r="N309" s="23">
        <f t="shared" si="11"/>
        <v>4</v>
      </c>
      <c r="O309" s="23" t="b">
        <v>0</v>
      </c>
      <c r="P309" s="21" t="s">
        <v>457</v>
      </c>
      <c r="Q309" s="21" t="s">
        <v>15</v>
      </c>
    </row>
    <row r="310" spans="1:17" ht="16" x14ac:dyDescent="0.2">
      <c r="A310" s="21" t="s">
        <v>332</v>
      </c>
      <c r="B310" s="22">
        <v>0</v>
      </c>
      <c r="C310" s="21" t="s">
        <v>696</v>
      </c>
      <c r="D310" s="23">
        <v>3</v>
      </c>
      <c r="E310" s="23">
        <v>4</v>
      </c>
      <c r="F310" s="23">
        <v>0</v>
      </c>
      <c r="G310" s="23">
        <v>3</v>
      </c>
      <c r="H310" s="23">
        <v>3</v>
      </c>
      <c r="I310" s="23">
        <v>4</v>
      </c>
      <c r="J310" s="23">
        <v>4</v>
      </c>
      <c r="K310" s="23">
        <v>2</v>
      </c>
      <c r="L310" s="23">
        <v>3</v>
      </c>
      <c r="M310" s="23">
        <v>2</v>
      </c>
      <c r="N310" s="23">
        <f t="shared" si="11"/>
        <v>2.8</v>
      </c>
      <c r="O310" s="23" t="b">
        <v>0</v>
      </c>
      <c r="P310" s="21" t="s">
        <v>19</v>
      </c>
      <c r="Q310" s="21" t="s">
        <v>15</v>
      </c>
    </row>
    <row r="311" spans="1:17" ht="16" x14ac:dyDescent="0.2">
      <c r="A311" s="21" t="s">
        <v>333</v>
      </c>
      <c r="B311" s="22">
        <v>0</v>
      </c>
      <c r="C311" s="21" t="s">
        <v>696</v>
      </c>
      <c r="D311" s="23">
        <v>3</v>
      </c>
      <c r="E311" s="23">
        <v>3</v>
      </c>
      <c r="F311" s="23">
        <v>4</v>
      </c>
      <c r="G311" s="23">
        <v>6</v>
      </c>
      <c r="H311" s="23">
        <v>2</v>
      </c>
      <c r="I311" s="23">
        <v>5</v>
      </c>
      <c r="J311" s="23">
        <v>3</v>
      </c>
      <c r="K311" s="23">
        <v>6</v>
      </c>
      <c r="L311" s="23">
        <v>4</v>
      </c>
      <c r="M311" s="23">
        <v>0</v>
      </c>
      <c r="N311" s="23">
        <f t="shared" si="11"/>
        <v>3.6</v>
      </c>
      <c r="O311" s="23" t="b">
        <v>0</v>
      </c>
      <c r="P311" s="21" t="s">
        <v>19</v>
      </c>
      <c r="Q311" s="21" t="s">
        <v>15</v>
      </c>
    </row>
    <row r="312" spans="1:17" ht="16" x14ac:dyDescent="0.2">
      <c r="A312" s="21" t="s">
        <v>334</v>
      </c>
      <c r="B312" s="22">
        <v>0</v>
      </c>
      <c r="C312" s="21" t="s">
        <v>696</v>
      </c>
      <c r="D312" s="23">
        <v>5</v>
      </c>
      <c r="E312" s="23">
        <v>3</v>
      </c>
      <c r="F312" s="23">
        <v>4</v>
      </c>
      <c r="G312" s="23">
        <v>2</v>
      </c>
      <c r="H312" s="23">
        <v>3</v>
      </c>
      <c r="I312" s="23">
        <v>6</v>
      </c>
      <c r="J312" s="23">
        <v>3</v>
      </c>
      <c r="K312" s="23">
        <v>3</v>
      </c>
      <c r="L312" s="23">
        <v>5</v>
      </c>
      <c r="M312" s="23">
        <v>3</v>
      </c>
      <c r="N312" s="23">
        <f t="shared" si="11"/>
        <v>3.7</v>
      </c>
      <c r="O312" s="23" t="b">
        <v>0</v>
      </c>
      <c r="P312" s="21" t="s">
        <v>19</v>
      </c>
      <c r="Q312" s="21" t="s">
        <v>15</v>
      </c>
    </row>
    <row r="313" spans="1:17" ht="16" x14ac:dyDescent="0.2">
      <c r="A313" s="21" t="s">
        <v>335</v>
      </c>
      <c r="B313" s="22">
        <v>0</v>
      </c>
      <c r="C313" s="21" t="s">
        <v>696</v>
      </c>
      <c r="D313" s="23">
        <v>3</v>
      </c>
      <c r="E313" s="23">
        <v>2</v>
      </c>
      <c r="F313" s="23">
        <v>2</v>
      </c>
      <c r="G313" s="23">
        <v>3</v>
      </c>
      <c r="H313" s="23">
        <v>3</v>
      </c>
      <c r="I313" s="23">
        <v>4</v>
      </c>
      <c r="J313" s="23">
        <v>3</v>
      </c>
      <c r="K313" s="23">
        <v>7</v>
      </c>
      <c r="L313" s="23">
        <v>4</v>
      </c>
      <c r="M313" s="23">
        <v>2</v>
      </c>
      <c r="N313" s="23">
        <f t="shared" si="11"/>
        <v>3.3</v>
      </c>
      <c r="O313" s="23" t="b">
        <v>0</v>
      </c>
      <c r="P313" s="21" t="s">
        <v>19</v>
      </c>
      <c r="Q313" s="21" t="s">
        <v>15</v>
      </c>
    </row>
    <row r="314" spans="1:17" ht="32" x14ac:dyDescent="0.2">
      <c r="A314" s="21" t="s">
        <v>336</v>
      </c>
      <c r="B314" s="22">
        <v>0</v>
      </c>
      <c r="C314" s="21" t="s">
        <v>696</v>
      </c>
      <c r="D314" s="23">
        <v>2</v>
      </c>
      <c r="E314" s="82"/>
      <c r="F314" s="23">
        <v>2</v>
      </c>
      <c r="G314" s="82"/>
      <c r="H314" s="82"/>
      <c r="I314" s="82"/>
      <c r="J314" s="82"/>
      <c r="K314" s="82"/>
      <c r="L314" s="82"/>
      <c r="M314" s="23">
        <v>2</v>
      </c>
      <c r="N314" s="23">
        <f t="shared" si="11"/>
        <v>2</v>
      </c>
      <c r="O314" s="23" t="b">
        <v>0</v>
      </c>
      <c r="P314" s="21" t="s">
        <v>14</v>
      </c>
      <c r="Q314" s="21" t="s">
        <v>708</v>
      </c>
    </row>
    <row r="315" spans="1:17" ht="16" x14ac:dyDescent="0.2">
      <c r="A315" s="21" t="s">
        <v>337</v>
      </c>
      <c r="B315" s="22">
        <v>0</v>
      </c>
      <c r="C315" s="21" t="s">
        <v>696</v>
      </c>
      <c r="D315" s="23">
        <v>0</v>
      </c>
      <c r="E315" s="79">
        <v>1</v>
      </c>
      <c r="F315" s="23">
        <v>0</v>
      </c>
      <c r="G315" s="79">
        <v>0</v>
      </c>
      <c r="H315" s="79">
        <v>0</v>
      </c>
      <c r="I315" s="79">
        <v>0</v>
      </c>
      <c r="J315" s="79">
        <v>0</v>
      </c>
      <c r="K315" s="79">
        <v>2</v>
      </c>
      <c r="L315" s="79">
        <v>1</v>
      </c>
      <c r="M315" s="23">
        <v>0</v>
      </c>
      <c r="N315" s="23">
        <f t="shared" si="11"/>
        <v>0.4</v>
      </c>
      <c r="O315" s="23" t="b">
        <v>0</v>
      </c>
      <c r="P315" s="21" t="s">
        <v>457</v>
      </c>
      <c r="Q315" s="21" t="s">
        <v>15</v>
      </c>
    </row>
    <row r="316" spans="1:17" ht="16" x14ac:dyDescent="0.2">
      <c r="A316" s="21" t="s">
        <v>338</v>
      </c>
      <c r="B316" s="22">
        <v>0</v>
      </c>
      <c r="C316" s="21" t="s">
        <v>696</v>
      </c>
      <c r="D316" s="23">
        <v>6</v>
      </c>
      <c r="E316" s="23">
        <v>6</v>
      </c>
      <c r="F316" s="23">
        <v>4</v>
      </c>
      <c r="G316" s="23">
        <v>3</v>
      </c>
      <c r="H316" s="23">
        <v>2</v>
      </c>
      <c r="I316" s="23">
        <v>3</v>
      </c>
      <c r="J316" s="23">
        <v>2</v>
      </c>
      <c r="K316" s="23">
        <v>2</v>
      </c>
      <c r="L316" s="23">
        <v>7</v>
      </c>
      <c r="M316" s="23">
        <v>3</v>
      </c>
      <c r="N316" s="23">
        <f t="shared" si="11"/>
        <v>3.8</v>
      </c>
      <c r="O316" s="23" t="b">
        <v>0</v>
      </c>
      <c r="P316" s="21" t="s">
        <v>19</v>
      </c>
      <c r="Q316" s="21" t="s">
        <v>15</v>
      </c>
    </row>
    <row r="317" spans="1:17" ht="16" x14ac:dyDescent="0.2">
      <c r="A317" s="21" t="s">
        <v>339</v>
      </c>
      <c r="B317" s="22">
        <v>0</v>
      </c>
      <c r="C317" s="21" t="s">
        <v>696</v>
      </c>
      <c r="D317" s="23">
        <v>4</v>
      </c>
      <c r="E317" s="23">
        <v>2</v>
      </c>
      <c r="F317" s="23">
        <v>3</v>
      </c>
      <c r="G317" s="23">
        <v>1</v>
      </c>
      <c r="H317" s="23">
        <v>3</v>
      </c>
      <c r="I317" s="23">
        <v>4</v>
      </c>
      <c r="J317" s="23">
        <v>3</v>
      </c>
      <c r="K317" s="23">
        <v>3</v>
      </c>
      <c r="L317" s="23">
        <v>4</v>
      </c>
      <c r="M317" s="23">
        <v>0</v>
      </c>
      <c r="N317" s="23">
        <f t="shared" si="11"/>
        <v>2.7</v>
      </c>
      <c r="O317" s="23" t="b">
        <v>0</v>
      </c>
      <c r="P317" s="21" t="s">
        <v>19</v>
      </c>
      <c r="Q317" s="21" t="s">
        <v>15</v>
      </c>
    </row>
    <row r="318" spans="1:17" ht="16" x14ac:dyDescent="0.2">
      <c r="A318" s="21" t="s">
        <v>340</v>
      </c>
      <c r="B318" s="22">
        <v>0</v>
      </c>
      <c r="C318" s="21" t="s">
        <v>696</v>
      </c>
      <c r="D318" s="23">
        <v>0</v>
      </c>
      <c r="E318" s="23">
        <v>3</v>
      </c>
      <c r="F318" s="23">
        <v>3</v>
      </c>
      <c r="G318" s="23">
        <v>2</v>
      </c>
      <c r="H318" s="23">
        <v>3</v>
      </c>
      <c r="I318" s="23">
        <v>1</v>
      </c>
      <c r="J318" s="23">
        <v>3</v>
      </c>
      <c r="K318" s="23">
        <v>2</v>
      </c>
      <c r="L318" s="23">
        <v>2</v>
      </c>
      <c r="M318" s="23">
        <v>5</v>
      </c>
      <c r="N318" s="23">
        <f t="shared" si="11"/>
        <v>2.4</v>
      </c>
      <c r="O318" s="23" t="b">
        <v>0</v>
      </c>
      <c r="P318" s="21" t="s">
        <v>19</v>
      </c>
      <c r="Q318" s="21" t="s">
        <v>15</v>
      </c>
    </row>
    <row r="319" spans="1:17" ht="16" x14ac:dyDescent="0.2">
      <c r="A319" s="21" t="s">
        <v>341</v>
      </c>
      <c r="B319" s="22">
        <v>0</v>
      </c>
      <c r="C319" s="21" t="s">
        <v>696</v>
      </c>
      <c r="D319" s="23">
        <v>1</v>
      </c>
      <c r="E319" s="23">
        <v>2</v>
      </c>
      <c r="F319" s="23">
        <v>2</v>
      </c>
      <c r="G319" s="23">
        <v>6</v>
      </c>
      <c r="H319" s="23">
        <v>6</v>
      </c>
      <c r="I319" s="23">
        <v>1</v>
      </c>
      <c r="J319" s="23">
        <v>2</v>
      </c>
      <c r="K319" s="23">
        <v>4</v>
      </c>
      <c r="L319" s="23">
        <v>2</v>
      </c>
      <c r="M319" s="23">
        <v>5</v>
      </c>
      <c r="N319" s="23">
        <f t="shared" si="11"/>
        <v>3.1</v>
      </c>
      <c r="O319" s="23" t="b">
        <v>0</v>
      </c>
      <c r="P319" s="21" t="s">
        <v>19</v>
      </c>
      <c r="Q319" s="21" t="s">
        <v>15</v>
      </c>
    </row>
    <row r="320" spans="1:17" ht="32" x14ac:dyDescent="0.2">
      <c r="A320" s="21" t="s">
        <v>342</v>
      </c>
      <c r="B320" s="22">
        <v>0</v>
      </c>
      <c r="C320" s="21" t="s">
        <v>696</v>
      </c>
      <c r="D320" s="23">
        <v>2</v>
      </c>
      <c r="E320" s="82"/>
      <c r="F320" s="23">
        <v>7</v>
      </c>
      <c r="G320" s="82"/>
      <c r="H320" s="82"/>
      <c r="I320" s="23">
        <v>5</v>
      </c>
      <c r="J320" s="23">
        <v>2</v>
      </c>
      <c r="K320" s="82"/>
      <c r="L320" s="82"/>
      <c r="M320" s="82"/>
      <c r="N320" s="23">
        <f t="shared" si="11"/>
        <v>4</v>
      </c>
      <c r="O320" s="23" t="b">
        <v>0</v>
      </c>
      <c r="P320" s="21" t="s">
        <v>14</v>
      </c>
      <c r="Q320" s="21" t="s">
        <v>709</v>
      </c>
    </row>
    <row r="321" spans="1:17" ht="16" x14ac:dyDescent="0.2">
      <c r="A321" s="21" t="s">
        <v>343</v>
      </c>
      <c r="B321" s="22">
        <v>0</v>
      </c>
      <c r="C321" s="21" t="s">
        <v>696</v>
      </c>
      <c r="D321" s="23">
        <v>0</v>
      </c>
      <c r="E321" s="79">
        <v>0</v>
      </c>
      <c r="F321" s="23">
        <v>0</v>
      </c>
      <c r="G321" s="79">
        <v>0</v>
      </c>
      <c r="H321" s="79">
        <v>1</v>
      </c>
      <c r="I321" s="23">
        <v>0</v>
      </c>
      <c r="J321" s="23">
        <v>0</v>
      </c>
      <c r="K321" s="79">
        <v>1</v>
      </c>
      <c r="L321" s="79">
        <v>0</v>
      </c>
      <c r="M321" s="79">
        <v>0</v>
      </c>
      <c r="N321" s="23">
        <f t="shared" si="11"/>
        <v>0.2</v>
      </c>
      <c r="O321" s="23" t="b">
        <v>0</v>
      </c>
      <c r="P321" s="21" t="s">
        <v>457</v>
      </c>
      <c r="Q321" s="21" t="s">
        <v>15</v>
      </c>
    </row>
    <row r="322" spans="1:17" ht="16" x14ac:dyDescent="0.2">
      <c r="A322" s="21" t="s">
        <v>344</v>
      </c>
      <c r="B322" s="22">
        <v>0</v>
      </c>
      <c r="C322" s="21" t="s">
        <v>696</v>
      </c>
      <c r="D322" s="23">
        <v>0</v>
      </c>
      <c r="E322" s="23">
        <v>2</v>
      </c>
      <c r="F322" s="23">
        <v>4</v>
      </c>
      <c r="G322" s="23">
        <v>0</v>
      </c>
      <c r="H322" s="23">
        <v>3</v>
      </c>
      <c r="I322" s="23">
        <v>4</v>
      </c>
      <c r="J322" s="23">
        <v>0</v>
      </c>
      <c r="K322" s="23">
        <v>4</v>
      </c>
      <c r="L322" s="23">
        <v>0</v>
      </c>
      <c r="M322" s="23">
        <v>3</v>
      </c>
      <c r="N322" s="23">
        <f t="shared" si="11"/>
        <v>2</v>
      </c>
      <c r="O322" s="23" t="b">
        <v>0</v>
      </c>
      <c r="P322" s="21" t="s">
        <v>19</v>
      </c>
      <c r="Q322" s="21" t="s">
        <v>15</v>
      </c>
    </row>
    <row r="323" spans="1:17" ht="16" x14ac:dyDescent="0.2">
      <c r="A323" s="21" t="s">
        <v>345</v>
      </c>
      <c r="B323" s="22">
        <v>0</v>
      </c>
      <c r="C323" s="21" t="s">
        <v>696</v>
      </c>
      <c r="D323" s="23">
        <v>0</v>
      </c>
      <c r="E323" s="23">
        <v>0</v>
      </c>
      <c r="F323" s="23">
        <v>0</v>
      </c>
      <c r="G323" s="23">
        <v>0</v>
      </c>
      <c r="H323" s="23">
        <v>0</v>
      </c>
      <c r="I323" s="23">
        <v>2</v>
      </c>
      <c r="J323" s="23">
        <v>0</v>
      </c>
      <c r="K323" s="23">
        <v>3</v>
      </c>
      <c r="L323" s="23">
        <v>2</v>
      </c>
      <c r="M323" s="23">
        <v>0</v>
      </c>
      <c r="N323" s="23">
        <f t="shared" si="11"/>
        <v>0.7</v>
      </c>
      <c r="O323" s="23" t="b">
        <v>0</v>
      </c>
      <c r="P323" s="21" t="s">
        <v>19</v>
      </c>
      <c r="Q323" s="21" t="s">
        <v>15</v>
      </c>
    </row>
    <row r="324" spans="1:17" ht="16" x14ac:dyDescent="0.2">
      <c r="A324" s="21" t="s">
        <v>346</v>
      </c>
      <c r="B324" s="22">
        <v>0</v>
      </c>
      <c r="C324" s="21" t="s">
        <v>696</v>
      </c>
      <c r="D324" s="23">
        <v>2</v>
      </c>
      <c r="E324" s="23">
        <v>5</v>
      </c>
      <c r="F324" s="23">
        <v>3</v>
      </c>
      <c r="G324" s="23">
        <v>4</v>
      </c>
      <c r="H324" s="23">
        <v>3</v>
      </c>
      <c r="I324" s="23">
        <v>6</v>
      </c>
      <c r="J324" s="23">
        <v>4</v>
      </c>
      <c r="K324" s="23">
        <v>5</v>
      </c>
      <c r="L324" s="23">
        <v>5</v>
      </c>
      <c r="M324" s="23">
        <v>3</v>
      </c>
      <c r="N324" s="23">
        <f t="shared" si="11"/>
        <v>4</v>
      </c>
      <c r="O324" s="23" t="b">
        <v>0</v>
      </c>
      <c r="P324" s="21" t="s">
        <v>19</v>
      </c>
      <c r="Q324" s="21" t="s">
        <v>15</v>
      </c>
    </row>
    <row r="325" spans="1:17" ht="16" x14ac:dyDescent="0.2">
      <c r="A325" s="21" t="s">
        <v>347</v>
      </c>
      <c r="B325" s="22">
        <v>0</v>
      </c>
      <c r="C325" s="21" t="s">
        <v>696</v>
      </c>
      <c r="D325" s="23">
        <v>3</v>
      </c>
      <c r="E325" s="23">
        <v>2</v>
      </c>
      <c r="F325" s="23">
        <v>0</v>
      </c>
      <c r="G325" s="23">
        <v>2</v>
      </c>
      <c r="H325" s="23">
        <v>4</v>
      </c>
      <c r="I325" s="23">
        <v>0</v>
      </c>
      <c r="J325" s="23">
        <v>0</v>
      </c>
      <c r="K325" s="23">
        <v>2</v>
      </c>
      <c r="L325" s="23">
        <v>2</v>
      </c>
      <c r="M325" s="23">
        <v>2</v>
      </c>
      <c r="N325" s="23">
        <f t="shared" si="11"/>
        <v>1.7</v>
      </c>
      <c r="O325" s="23" t="b">
        <v>0</v>
      </c>
      <c r="P325" s="21" t="s">
        <v>19</v>
      </c>
      <c r="Q325" s="21" t="s">
        <v>15</v>
      </c>
    </row>
    <row r="326" spans="1:17" ht="32" x14ac:dyDescent="0.2">
      <c r="A326" s="21" t="s">
        <v>348</v>
      </c>
      <c r="B326" s="22">
        <v>0</v>
      </c>
      <c r="C326" s="21" t="s">
        <v>696</v>
      </c>
      <c r="D326" s="23">
        <v>0</v>
      </c>
      <c r="E326" s="82"/>
      <c r="F326" s="82"/>
      <c r="G326" s="82"/>
      <c r="H326" s="82"/>
      <c r="I326" s="23">
        <v>1</v>
      </c>
      <c r="J326" s="23">
        <v>1</v>
      </c>
      <c r="K326" s="23">
        <v>0</v>
      </c>
      <c r="L326" s="82"/>
      <c r="M326" s="82"/>
      <c r="N326" s="23">
        <f t="shared" si="11"/>
        <v>0.5</v>
      </c>
      <c r="O326" s="23" t="b">
        <v>0</v>
      </c>
      <c r="P326" s="21" t="s">
        <v>14</v>
      </c>
      <c r="Q326" s="21" t="s">
        <v>710</v>
      </c>
    </row>
    <row r="327" spans="1:17" ht="16" x14ac:dyDescent="0.2">
      <c r="A327" s="21" t="s">
        <v>349</v>
      </c>
      <c r="B327" s="22">
        <v>0</v>
      </c>
      <c r="C327" s="21" t="s">
        <v>696</v>
      </c>
      <c r="D327" s="23">
        <v>1</v>
      </c>
      <c r="E327" s="79">
        <v>0</v>
      </c>
      <c r="F327" s="79">
        <v>2</v>
      </c>
      <c r="G327" s="79">
        <v>0</v>
      </c>
      <c r="H327" s="79">
        <v>2</v>
      </c>
      <c r="I327" s="23">
        <v>0</v>
      </c>
      <c r="J327" s="23">
        <v>1</v>
      </c>
      <c r="K327" s="23">
        <v>3</v>
      </c>
      <c r="L327" s="79">
        <v>1</v>
      </c>
      <c r="M327" s="79">
        <v>1</v>
      </c>
      <c r="N327" s="23">
        <f t="shared" si="11"/>
        <v>1.1000000000000001</v>
      </c>
      <c r="O327" s="23" t="b">
        <v>0</v>
      </c>
      <c r="P327" s="21" t="s">
        <v>457</v>
      </c>
      <c r="Q327" s="21" t="s">
        <v>15</v>
      </c>
    </row>
    <row r="328" spans="1:17" ht="16" x14ac:dyDescent="0.2">
      <c r="A328" s="21" t="s">
        <v>350</v>
      </c>
      <c r="B328" s="22">
        <v>0</v>
      </c>
      <c r="C328" s="21" t="s">
        <v>696</v>
      </c>
      <c r="D328" s="23">
        <v>2</v>
      </c>
      <c r="E328" s="23">
        <v>0</v>
      </c>
      <c r="F328" s="23">
        <v>3</v>
      </c>
      <c r="G328" s="23">
        <v>3</v>
      </c>
      <c r="H328" s="23">
        <v>0</v>
      </c>
      <c r="I328" s="23">
        <v>2</v>
      </c>
      <c r="J328" s="23">
        <v>0</v>
      </c>
      <c r="K328" s="23">
        <v>2</v>
      </c>
      <c r="L328" s="23">
        <v>4</v>
      </c>
      <c r="M328" s="23">
        <v>1</v>
      </c>
      <c r="N328" s="23">
        <f t="shared" si="11"/>
        <v>1.7</v>
      </c>
      <c r="O328" s="23" t="b">
        <v>0</v>
      </c>
      <c r="P328" s="21" t="s">
        <v>19</v>
      </c>
      <c r="Q328" s="21" t="s">
        <v>15</v>
      </c>
    </row>
    <row r="329" spans="1:17" ht="16" x14ac:dyDescent="0.2">
      <c r="A329" s="21" t="s">
        <v>351</v>
      </c>
      <c r="B329" s="22">
        <v>0</v>
      </c>
      <c r="C329" s="21" t="s">
        <v>696</v>
      </c>
      <c r="D329" s="23">
        <v>2</v>
      </c>
      <c r="E329" s="23">
        <v>5</v>
      </c>
      <c r="F329" s="23">
        <v>4</v>
      </c>
      <c r="G329" s="23">
        <v>3</v>
      </c>
      <c r="H329" s="23">
        <v>2</v>
      </c>
      <c r="I329" s="23">
        <v>4</v>
      </c>
      <c r="J329" s="23">
        <v>2</v>
      </c>
      <c r="K329" s="23">
        <v>4</v>
      </c>
      <c r="L329" s="23">
        <v>3</v>
      </c>
      <c r="M329" s="23">
        <v>2</v>
      </c>
      <c r="N329" s="23">
        <f t="shared" si="11"/>
        <v>3.1</v>
      </c>
      <c r="O329" s="23" t="b">
        <v>0</v>
      </c>
      <c r="P329" s="21" t="s">
        <v>19</v>
      </c>
      <c r="Q329" s="21" t="s">
        <v>15</v>
      </c>
    </row>
    <row r="330" spans="1:17" ht="16" x14ac:dyDescent="0.2">
      <c r="A330" s="21" t="s">
        <v>352</v>
      </c>
      <c r="B330" s="22">
        <v>0</v>
      </c>
      <c r="C330" s="21" t="s">
        <v>696</v>
      </c>
      <c r="D330" s="23">
        <v>3</v>
      </c>
      <c r="E330" s="23">
        <v>2</v>
      </c>
      <c r="F330" s="23">
        <v>1</v>
      </c>
      <c r="G330" s="23">
        <v>1</v>
      </c>
      <c r="H330" s="23">
        <v>4</v>
      </c>
      <c r="I330" s="23">
        <v>2</v>
      </c>
      <c r="J330" s="23">
        <v>3</v>
      </c>
      <c r="K330" s="23">
        <v>0</v>
      </c>
      <c r="L330" s="23">
        <v>0</v>
      </c>
      <c r="M330" s="23">
        <v>0</v>
      </c>
      <c r="N330" s="23">
        <f t="shared" si="11"/>
        <v>1.6</v>
      </c>
      <c r="O330" s="23" t="b">
        <v>0</v>
      </c>
      <c r="P330" s="21" t="s">
        <v>19</v>
      </c>
      <c r="Q330" s="21" t="s">
        <v>15</v>
      </c>
    </row>
    <row r="331" spans="1:17" ht="16" x14ac:dyDescent="0.2">
      <c r="A331" s="21" t="s">
        <v>353</v>
      </c>
      <c r="B331" s="22">
        <v>0</v>
      </c>
      <c r="C331" s="21" t="s">
        <v>696</v>
      </c>
      <c r="D331" s="23">
        <v>2</v>
      </c>
      <c r="E331" s="23">
        <v>2</v>
      </c>
      <c r="F331" s="23">
        <v>2</v>
      </c>
      <c r="G331" s="23">
        <v>2</v>
      </c>
      <c r="H331" s="23">
        <v>3</v>
      </c>
      <c r="I331" s="23">
        <v>0</v>
      </c>
      <c r="J331" s="23">
        <v>5</v>
      </c>
      <c r="K331" s="23">
        <v>1</v>
      </c>
      <c r="L331" s="23">
        <v>1</v>
      </c>
      <c r="M331" s="23">
        <v>0</v>
      </c>
      <c r="N331" s="23">
        <f t="shared" si="11"/>
        <v>1.8</v>
      </c>
      <c r="O331" s="23" t="b">
        <v>0</v>
      </c>
      <c r="P331" s="21" t="s">
        <v>19</v>
      </c>
      <c r="Q331" s="21" t="s">
        <v>15</v>
      </c>
    </row>
    <row r="332" spans="1:17" ht="16" x14ac:dyDescent="0.2">
      <c r="A332" s="21" t="s">
        <v>354</v>
      </c>
      <c r="B332" s="22">
        <v>0</v>
      </c>
      <c r="C332" s="21" t="s">
        <v>696</v>
      </c>
      <c r="D332" s="23">
        <v>0</v>
      </c>
      <c r="E332" s="23">
        <v>0</v>
      </c>
      <c r="F332" s="82"/>
      <c r="G332" s="82"/>
      <c r="H332" s="23">
        <v>4</v>
      </c>
      <c r="I332" s="23">
        <v>0</v>
      </c>
      <c r="J332" s="23">
        <v>1</v>
      </c>
      <c r="K332" s="23">
        <v>0</v>
      </c>
      <c r="L332" s="82"/>
      <c r="M332" s="23">
        <v>1</v>
      </c>
      <c r="N332" s="23">
        <f t="shared" si="11"/>
        <v>0.8571428571428571</v>
      </c>
      <c r="O332" s="23" t="b">
        <v>0</v>
      </c>
      <c r="P332" s="21" t="s">
        <v>14</v>
      </c>
      <c r="Q332" s="21" t="s">
        <v>711</v>
      </c>
    </row>
    <row r="333" spans="1:17" ht="16" x14ac:dyDescent="0.2">
      <c r="A333" s="21" t="s">
        <v>355</v>
      </c>
      <c r="B333" s="22">
        <v>0</v>
      </c>
      <c r="C333" s="21" t="s">
        <v>696</v>
      </c>
      <c r="D333" s="23">
        <v>2</v>
      </c>
      <c r="E333" s="23">
        <v>1</v>
      </c>
      <c r="F333" s="79">
        <v>2</v>
      </c>
      <c r="G333" s="79">
        <v>0</v>
      </c>
      <c r="H333" s="23">
        <v>0</v>
      </c>
      <c r="I333" s="23">
        <v>1</v>
      </c>
      <c r="J333" s="23">
        <v>1</v>
      </c>
      <c r="K333" s="23">
        <v>3</v>
      </c>
      <c r="L333" s="79">
        <v>1</v>
      </c>
      <c r="M333" s="23">
        <v>0</v>
      </c>
      <c r="N333" s="23">
        <f t="shared" si="11"/>
        <v>1.1000000000000001</v>
      </c>
      <c r="O333" s="23" t="b">
        <v>0</v>
      </c>
      <c r="P333" s="21" t="s">
        <v>457</v>
      </c>
      <c r="Q333" s="21" t="s">
        <v>15</v>
      </c>
    </row>
    <row r="334" spans="1:17" ht="16" x14ac:dyDescent="0.2">
      <c r="A334" s="21" t="s">
        <v>356</v>
      </c>
      <c r="B334" s="22">
        <v>0</v>
      </c>
      <c r="C334" s="21" t="s">
        <v>696</v>
      </c>
      <c r="D334" s="23">
        <v>4</v>
      </c>
      <c r="E334" s="23">
        <v>3</v>
      </c>
      <c r="F334" s="23">
        <v>4</v>
      </c>
      <c r="G334" s="23">
        <v>4</v>
      </c>
      <c r="H334" s="23">
        <v>7</v>
      </c>
      <c r="I334" s="23">
        <v>14</v>
      </c>
      <c r="J334" s="23">
        <v>6</v>
      </c>
      <c r="K334" s="23">
        <v>5</v>
      </c>
      <c r="L334" s="23">
        <v>7</v>
      </c>
      <c r="M334" s="23">
        <v>7</v>
      </c>
      <c r="N334" s="23">
        <f t="shared" si="11"/>
        <v>6.1</v>
      </c>
      <c r="O334" s="23" t="b">
        <v>0</v>
      </c>
      <c r="P334" s="21" t="s">
        <v>19</v>
      </c>
      <c r="Q334" s="21" t="s">
        <v>15</v>
      </c>
    </row>
    <row r="335" spans="1:17" ht="16" x14ac:dyDescent="0.2">
      <c r="A335" s="21" t="s">
        <v>357</v>
      </c>
      <c r="B335" s="22">
        <v>0</v>
      </c>
      <c r="C335" s="21" t="s">
        <v>696</v>
      </c>
      <c r="D335" s="23">
        <v>10</v>
      </c>
      <c r="E335" s="23">
        <v>5</v>
      </c>
      <c r="F335" s="23">
        <v>4</v>
      </c>
      <c r="G335" s="23">
        <v>9</v>
      </c>
      <c r="H335" s="23">
        <v>13</v>
      </c>
      <c r="I335" s="23">
        <v>10</v>
      </c>
      <c r="J335" s="23">
        <v>9</v>
      </c>
      <c r="K335" s="23">
        <v>7</v>
      </c>
      <c r="L335" s="23">
        <v>7</v>
      </c>
      <c r="M335" s="23">
        <v>8</v>
      </c>
      <c r="N335" s="23">
        <f t="shared" si="11"/>
        <v>8.1999999999999993</v>
      </c>
      <c r="O335" s="23" t="b">
        <v>0</v>
      </c>
      <c r="P335" s="21" t="s">
        <v>19</v>
      </c>
      <c r="Q335" s="21" t="s">
        <v>15</v>
      </c>
    </row>
    <row r="336" spans="1:17" ht="16" x14ac:dyDescent="0.2">
      <c r="A336" s="21" t="s">
        <v>358</v>
      </c>
      <c r="B336" s="22">
        <v>0</v>
      </c>
      <c r="C336" s="21" t="s">
        <v>696</v>
      </c>
      <c r="D336" s="23">
        <v>0</v>
      </c>
      <c r="E336" s="23">
        <v>0</v>
      </c>
      <c r="F336" s="23">
        <v>0</v>
      </c>
      <c r="G336" s="23">
        <v>3</v>
      </c>
      <c r="H336" s="23">
        <v>2</v>
      </c>
      <c r="I336" s="23">
        <v>0</v>
      </c>
      <c r="J336" s="23">
        <v>2</v>
      </c>
      <c r="K336" s="23">
        <v>0</v>
      </c>
      <c r="L336" s="23">
        <v>1</v>
      </c>
      <c r="M336" s="23">
        <v>1</v>
      </c>
      <c r="N336" s="23">
        <f t="shared" si="11"/>
        <v>0.9</v>
      </c>
      <c r="O336" s="23" t="b">
        <v>0</v>
      </c>
      <c r="P336" s="21" t="s">
        <v>19</v>
      </c>
      <c r="Q336" s="21" t="s">
        <v>15</v>
      </c>
    </row>
    <row r="337" spans="1:17" ht="16" x14ac:dyDescent="0.2">
      <c r="A337" s="21" t="s">
        <v>359</v>
      </c>
      <c r="B337" s="22">
        <v>0</v>
      </c>
      <c r="C337" s="21" t="s">
        <v>696</v>
      </c>
      <c r="D337" s="23">
        <v>4</v>
      </c>
      <c r="E337" s="23">
        <v>2</v>
      </c>
      <c r="F337" s="23">
        <v>1</v>
      </c>
      <c r="G337" s="23">
        <v>1</v>
      </c>
      <c r="H337" s="23">
        <v>0</v>
      </c>
      <c r="I337" s="23">
        <v>0</v>
      </c>
      <c r="J337" s="23">
        <v>1</v>
      </c>
      <c r="K337" s="23">
        <v>0</v>
      </c>
      <c r="L337" s="23">
        <v>2</v>
      </c>
      <c r="M337" s="23">
        <v>1</v>
      </c>
      <c r="N337" s="23">
        <f t="shared" si="11"/>
        <v>1.2</v>
      </c>
      <c r="O337" s="23" t="b">
        <v>0</v>
      </c>
      <c r="P337" s="21" t="s">
        <v>19</v>
      </c>
      <c r="Q337" s="21" t="s">
        <v>15</v>
      </c>
    </row>
    <row r="338" spans="1:17" ht="16" x14ac:dyDescent="0.2">
      <c r="A338" s="21" t="s">
        <v>360</v>
      </c>
      <c r="B338" s="22">
        <v>0</v>
      </c>
      <c r="C338" s="21" t="s">
        <v>696</v>
      </c>
      <c r="D338" s="23">
        <v>0</v>
      </c>
      <c r="E338" s="23">
        <v>0</v>
      </c>
      <c r="F338" s="23">
        <v>1</v>
      </c>
      <c r="G338" s="23">
        <v>0</v>
      </c>
      <c r="H338" s="23">
        <v>1</v>
      </c>
      <c r="I338" s="23">
        <v>3</v>
      </c>
      <c r="J338" s="82"/>
      <c r="K338" s="23">
        <v>0</v>
      </c>
      <c r="L338" s="23">
        <v>0</v>
      </c>
      <c r="M338" s="23">
        <v>0</v>
      </c>
      <c r="N338" s="23">
        <f t="shared" si="11"/>
        <v>0.55555555555555558</v>
      </c>
      <c r="O338" s="23" t="b">
        <v>0</v>
      </c>
      <c r="P338" s="21" t="s">
        <v>14</v>
      </c>
      <c r="Q338" s="21" t="s">
        <v>676</v>
      </c>
    </row>
    <row r="339" spans="1:17" ht="16" x14ac:dyDescent="0.2">
      <c r="A339" s="21" t="s">
        <v>361</v>
      </c>
      <c r="B339" s="22">
        <v>0</v>
      </c>
      <c r="C339" s="21" t="s">
        <v>696</v>
      </c>
      <c r="D339" s="23">
        <v>5</v>
      </c>
      <c r="E339" s="23">
        <v>1</v>
      </c>
      <c r="F339" s="23">
        <v>1</v>
      </c>
      <c r="G339" s="23">
        <v>0</v>
      </c>
      <c r="H339" s="23">
        <v>2</v>
      </c>
      <c r="I339" s="23">
        <v>0</v>
      </c>
      <c r="J339" s="79">
        <v>0</v>
      </c>
      <c r="K339" s="23">
        <v>0</v>
      </c>
      <c r="L339" s="23">
        <v>0</v>
      </c>
      <c r="M339" s="23">
        <v>1</v>
      </c>
      <c r="N339" s="23">
        <f t="shared" si="11"/>
        <v>1</v>
      </c>
      <c r="O339" s="23" t="b">
        <v>0</v>
      </c>
      <c r="P339" s="21" t="s">
        <v>457</v>
      </c>
      <c r="Q339" s="21" t="s">
        <v>15</v>
      </c>
    </row>
    <row r="340" spans="1:17" ht="16" x14ac:dyDescent="0.2">
      <c r="A340" s="21" t="s">
        <v>362</v>
      </c>
      <c r="B340" s="22">
        <v>0</v>
      </c>
      <c r="C340" s="21" t="s">
        <v>696</v>
      </c>
      <c r="D340" s="23">
        <v>1</v>
      </c>
      <c r="E340" s="23">
        <v>3</v>
      </c>
      <c r="F340" s="23">
        <v>1</v>
      </c>
      <c r="G340" s="23">
        <v>0</v>
      </c>
      <c r="H340" s="23">
        <v>1</v>
      </c>
      <c r="I340" s="23">
        <v>0</v>
      </c>
      <c r="J340" s="23">
        <v>2</v>
      </c>
      <c r="K340" s="23">
        <v>0</v>
      </c>
      <c r="L340" s="23">
        <v>0</v>
      </c>
      <c r="M340" s="23">
        <v>0</v>
      </c>
      <c r="N340" s="23">
        <f t="shared" si="11"/>
        <v>0.8</v>
      </c>
      <c r="O340" s="23" t="b">
        <v>0</v>
      </c>
      <c r="P340" s="21" t="s">
        <v>19</v>
      </c>
      <c r="Q340" s="21" t="s">
        <v>15</v>
      </c>
    </row>
    <row r="341" spans="1:17" ht="16" x14ac:dyDescent="0.2">
      <c r="A341" s="21" t="s">
        <v>363</v>
      </c>
      <c r="B341" s="22">
        <v>0</v>
      </c>
      <c r="C341" s="21" t="s">
        <v>696</v>
      </c>
      <c r="D341" s="23">
        <v>0</v>
      </c>
      <c r="E341" s="23">
        <v>1</v>
      </c>
      <c r="F341" s="23">
        <v>0</v>
      </c>
      <c r="G341" s="23">
        <v>2</v>
      </c>
      <c r="H341" s="23">
        <v>1</v>
      </c>
      <c r="I341" s="23">
        <v>1</v>
      </c>
      <c r="J341" s="23">
        <v>5</v>
      </c>
      <c r="K341" s="23">
        <v>1</v>
      </c>
      <c r="L341" s="23">
        <v>2</v>
      </c>
      <c r="M341" s="23">
        <v>1</v>
      </c>
      <c r="N341" s="23">
        <f t="shared" si="11"/>
        <v>1.4</v>
      </c>
      <c r="O341" s="23" t="b">
        <v>0</v>
      </c>
      <c r="P341" s="21" t="s">
        <v>19</v>
      </c>
      <c r="Q341" s="21" t="s">
        <v>15</v>
      </c>
    </row>
    <row r="342" spans="1:17" ht="16" x14ac:dyDescent="0.2">
      <c r="A342" s="21" t="s">
        <v>364</v>
      </c>
      <c r="B342" s="22">
        <v>0</v>
      </c>
      <c r="C342" s="21" t="s">
        <v>696</v>
      </c>
      <c r="D342" s="23">
        <v>0</v>
      </c>
      <c r="E342" s="23">
        <v>0</v>
      </c>
      <c r="F342" s="23">
        <v>0</v>
      </c>
      <c r="G342" s="23">
        <v>0</v>
      </c>
      <c r="H342" s="23">
        <v>0</v>
      </c>
      <c r="I342" s="23">
        <v>0</v>
      </c>
      <c r="J342" s="23">
        <v>0</v>
      </c>
      <c r="K342" s="23">
        <v>0</v>
      </c>
      <c r="L342" s="23">
        <v>0</v>
      </c>
      <c r="M342" s="23">
        <v>0</v>
      </c>
      <c r="N342" s="23">
        <f>0.1*0.25</f>
        <v>2.5000000000000001E-2</v>
      </c>
      <c r="O342" s="23" t="b">
        <v>0</v>
      </c>
      <c r="P342" s="21" t="s">
        <v>19</v>
      </c>
      <c r="Q342" s="21" t="s">
        <v>15</v>
      </c>
    </row>
    <row r="343" spans="1:17" ht="32" x14ac:dyDescent="0.2">
      <c r="A343" s="21" t="s">
        <v>365</v>
      </c>
      <c r="B343" s="22">
        <v>0</v>
      </c>
      <c r="C343" s="21" t="s">
        <v>696</v>
      </c>
      <c r="D343" s="82"/>
      <c r="E343" s="23">
        <v>3</v>
      </c>
      <c r="F343" s="82"/>
      <c r="G343" s="82"/>
      <c r="H343" s="82"/>
      <c r="I343" s="23">
        <v>5</v>
      </c>
      <c r="J343" s="23">
        <v>3</v>
      </c>
      <c r="K343" s="82"/>
      <c r="L343" s="23">
        <v>1</v>
      </c>
      <c r="M343" s="23">
        <v>2</v>
      </c>
      <c r="N343" s="23">
        <f t="shared" ref="N343:N358" si="12">AVERAGE(D343:M343)</f>
        <v>2.8</v>
      </c>
      <c r="O343" s="23" t="b">
        <v>0</v>
      </c>
      <c r="P343" s="21" t="s">
        <v>14</v>
      </c>
      <c r="Q343" s="21" t="s">
        <v>712</v>
      </c>
    </row>
    <row r="344" spans="1:17" ht="16" x14ac:dyDescent="0.2">
      <c r="A344" s="21" t="s">
        <v>366</v>
      </c>
      <c r="B344" s="22">
        <v>0</v>
      </c>
      <c r="C344" s="21" t="s">
        <v>696</v>
      </c>
      <c r="D344" s="79">
        <v>8</v>
      </c>
      <c r="E344" s="23">
        <v>2</v>
      </c>
      <c r="F344" s="79">
        <v>0</v>
      </c>
      <c r="G344" s="79">
        <v>1</v>
      </c>
      <c r="H344" s="79">
        <v>2</v>
      </c>
      <c r="I344" s="23">
        <v>2</v>
      </c>
      <c r="J344" s="23">
        <v>4</v>
      </c>
      <c r="K344" s="79">
        <v>2</v>
      </c>
      <c r="L344" s="23">
        <v>1</v>
      </c>
      <c r="M344" s="23">
        <v>1</v>
      </c>
      <c r="N344" s="23">
        <f t="shared" si="12"/>
        <v>2.2999999999999998</v>
      </c>
      <c r="O344" s="23" t="b">
        <v>0</v>
      </c>
      <c r="P344" s="21" t="s">
        <v>457</v>
      </c>
      <c r="Q344" s="21" t="s">
        <v>15</v>
      </c>
    </row>
    <row r="345" spans="1:17" ht="16" x14ac:dyDescent="0.2">
      <c r="A345" s="21" t="s">
        <v>367</v>
      </c>
      <c r="B345" s="22">
        <v>0</v>
      </c>
      <c r="C345" s="21" t="s">
        <v>696</v>
      </c>
      <c r="D345" s="23">
        <v>0</v>
      </c>
      <c r="E345" s="23">
        <v>1</v>
      </c>
      <c r="F345" s="23">
        <v>1</v>
      </c>
      <c r="G345" s="23">
        <v>0</v>
      </c>
      <c r="H345" s="23">
        <v>1</v>
      </c>
      <c r="I345" s="23">
        <v>1</v>
      </c>
      <c r="J345" s="23">
        <v>0</v>
      </c>
      <c r="K345" s="23">
        <v>0</v>
      </c>
      <c r="L345" s="23">
        <v>0</v>
      </c>
      <c r="M345" s="23">
        <v>1</v>
      </c>
      <c r="N345" s="23">
        <f t="shared" si="12"/>
        <v>0.5</v>
      </c>
      <c r="O345" s="23" t="b">
        <v>0</v>
      </c>
      <c r="P345" s="21" t="s">
        <v>19</v>
      </c>
      <c r="Q345" s="21" t="s">
        <v>15</v>
      </c>
    </row>
    <row r="346" spans="1:17" ht="16" x14ac:dyDescent="0.2">
      <c r="A346" s="21" t="s">
        <v>368</v>
      </c>
      <c r="B346" s="22">
        <v>0</v>
      </c>
      <c r="C346" s="21" t="s">
        <v>696</v>
      </c>
      <c r="D346" s="23">
        <v>4</v>
      </c>
      <c r="E346" s="23">
        <v>2</v>
      </c>
      <c r="F346" s="23">
        <v>0</v>
      </c>
      <c r="G346" s="23">
        <v>2</v>
      </c>
      <c r="H346" s="23">
        <v>3</v>
      </c>
      <c r="I346" s="23">
        <v>3</v>
      </c>
      <c r="J346" s="23">
        <v>3</v>
      </c>
      <c r="K346" s="23">
        <v>2</v>
      </c>
      <c r="L346" s="23">
        <v>3</v>
      </c>
      <c r="M346" s="23">
        <v>4</v>
      </c>
      <c r="N346" s="23">
        <f t="shared" si="12"/>
        <v>2.6</v>
      </c>
      <c r="O346" s="23" t="b">
        <v>0</v>
      </c>
      <c r="P346" s="21" t="s">
        <v>19</v>
      </c>
      <c r="Q346" s="21" t="s">
        <v>15</v>
      </c>
    </row>
    <row r="347" spans="1:17" ht="16" x14ac:dyDescent="0.2">
      <c r="A347" s="21" t="s">
        <v>369</v>
      </c>
      <c r="B347" s="22">
        <v>0</v>
      </c>
      <c r="C347" s="21" t="s">
        <v>696</v>
      </c>
      <c r="D347" s="23">
        <v>1</v>
      </c>
      <c r="E347" s="23">
        <v>1</v>
      </c>
      <c r="F347" s="23">
        <v>1</v>
      </c>
      <c r="G347" s="23">
        <v>3</v>
      </c>
      <c r="H347" s="23">
        <v>3</v>
      </c>
      <c r="I347" s="23">
        <v>2</v>
      </c>
      <c r="J347" s="23">
        <v>4</v>
      </c>
      <c r="K347" s="23">
        <v>1</v>
      </c>
      <c r="L347" s="23">
        <v>2</v>
      </c>
      <c r="M347" s="23">
        <v>1</v>
      </c>
      <c r="N347" s="23">
        <f t="shared" si="12"/>
        <v>1.9</v>
      </c>
      <c r="O347" s="23" t="b">
        <v>0</v>
      </c>
      <c r="P347" s="21" t="s">
        <v>19</v>
      </c>
      <c r="Q347" s="21" t="s">
        <v>15</v>
      </c>
    </row>
    <row r="348" spans="1:17" ht="16" x14ac:dyDescent="0.2">
      <c r="A348" s="21" t="s">
        <v>370</v>
      </c>
      <c r="B348" s="22">
        <v>0</v>
      </c>
      <c r="C348" s="21" t="s">
        <v>696</v>
      </c>
      <c r="D348" s="23">
        <v>8</v>
      </c>
      <c r="E348" s="23">
        <v>7</v>
      </c>
      <c r="F348" s="23">
        <v>5</v>
      </c>
      <c r="G348" s="23">
        <v>7</v>
      </c>
      <c r="H348" s="23">
        <v>6</v>
      </c>
      <c r="I348" s="23">
        <v>8</v>
      </c>
      <c r="J348" s="23">
        <v>7</v>
      </c>
      <c r="K348" s="23">
        <v>9</v>
      </c>
      <c r="L348" s="23">
        <v>5</v>
      </c>
      <c r="M348" s="23">
        <v>6</v>
      </c>
      <c r="N348" s="23">
        <f t="shared" si="12"/>
        <v>6.8</v>
      </c>
      <c r="O348" s="23" t="b">
        <v>0</v>
      </c>
      <c r="P348" s="21" t="s">
        <v>19</v>
      </c>
      <c r="Q348" s="21" t="s">
        <v>15</v>
      </c>
    </row>
    <row r="349" spans="1:17" ht="16" x14ac:dyDescent="0.2">
      <c r="A349" s="21" t="s">
        <v>371</v>
      </c>
      <c r="B349" s="22">
        <v>0</v>
      </c>
      <c r="C349" s="21" t="s">
        <v>696</v>
      </c>
      <c r="D349" s="23">
        <v>0</v>
      </c>
      <c r="E349" s="23">
        <v>0</v>
      </c>
      <c r="F349" s="23">
        <v>0</v>
      </c>
      <c r="G349" s="23">
        <v>2</v>
      </c>
      <c r="H349" s="23">
        <v>1</v>
      </c>
      <c r="I349" s="23">
        <v>3</v>
      </c>
      <c r="J349" s="23">
        <v>1</v>
      </c>
      <c r="K349" s="23">
        <v>0</v>
      </c>
      <c r="L349" s="23">
        <v>0</v>
      </c>
      <c r="M349" s="23">
        <v>5</v>
      </c>
      <c r="N349" s="23">
        <f t="shared" si="12"/>
        <v>1.2</v>
      </c>
      <c r="O349" s="23" t="b">
        <v>0</v>
      </c>
      <c r="P349" s="21" t="s">
        <v>14</v>
      </c>
      <c r="Q349" s="21" t="s">
        <v>15</v>
      </c>
    </row>
    <row r="350" spans="1:17" ht="16" x14ac:dyDescent="0.2">
      <c r="A350" s="21" t="s">
        <v>372</v>
      </c>
      <c r="B350" s="22">
        <v>0</v>
      </c>
      <c r="C350" s="21" t="s">
        <v>696</v>
      </c>
      <c r="D350" s="23">
        <v>1</v>
      </c>
      <c r="E350" s="23">
        <v>2</v>
      </c>
      <c r="F350" s="23">
        <v>0</v>
      </c>
      <c r="G350" s="23">
        <v>1</v>
      </c>
      <c r="H350" s="23">
        <v>0</v>
      </c>
      <c r="I350" s="23">
        <v>0</v>
      </c>
      <c r="J350" s="23">
        <v>0</v>
      </c>
      <c r="K350" s="23">
        <v>0</v>
      </c>
      <c r="L350" s="23">
        <v>1</v>
      </c>
      <c r="M350" s="23">
        <v>0</v>
      </c>
      <c r="N350" s="23">
        <f t="shared" si="12"/>
        <v>0.5</v>
      </c>
      <c r="O350" s="23" t="b">
        <v>0</v>
      </c>
      <c r="P350" s="21" t="s">
        <v>457</v>
      </c>
      <c r="Q350" s="21" t="s">
        <v>15</v>
      </c>
    </row>
    <row r="351" spans="1:17" ht="16" x14ac:dyDescent="0.2">
      <c r="A351" s="21" t="s">
        <v>373</v>
      </c>
      <c r="B351" s="22">
        <v>0</v>
      </c>
      <c r="C351" s="21" t="s">
        <v>696</v>
      </c>
      <c r="D351" s="23">
        <v>2</v>
      </c>
      <c r="E351" s="23">
        <v>5</v>
      </c>
      <c r="F351" s="23">
        <v>4</v>
      </c>
      <c r="G351" s="23">
        <v>0</v>
      </c>
      <c r="H351" s="23">
        <v>0</v>
      </c>
      <c r="I351" s="23">
        <v>3</v>
      </c>
      <c r="J351" s="23">
        <v>1</v>
      </c>
      <c r="K351" s="23">
        <v>0</v>
      </c>
      <c r="L351" s="23">
        <v>0</v>
      </c>
      <c r="M351" s="23">
        <v>2</v>
      </c>
      <c r="N351" s="23">
        <f t="shared" si="12"/>
        <v>1.7</v>
      </c>
      <c r="O351" s="23" t="b">
        <v>0</v>
      </c>
      <c r="P351" s="21" t="s">
        <v>19</v>
      </c>
      <c r="Q351" s="21" t="s">
        <v>15</v>
      </c>
    </row>
    <row r="352" spans="1:17" ht="16" x14ac:dyDescent="0.2">
      <c r="A352" s="21" t="s">
        <v>374</v>
      </c>
      <c r="B352" s="22">
        <v>0</v>
      </c>
      <c r="C352" s="21" t="s">
        <v>696</v>
      </c>
      <c r="D352" s="23">
        <v>1</v>
      </c>
      <c r="E352" s="23">
        <v>0</v>
      </c>
      <c r="F352" s="23">
        <v>2</v>
      </c>
      <c r="G352" s="23">
        <v>4</v>
      </c>
      <c r="H352" s="23">
        <v>1</v>
      </c>
      <c r="I352" s="23">
        <v>0</v>
      </c>
      <c r="J352" s="23">
        <v>0</v>
      </c>
      <c r="K352" s="23">
        <v>1</v>
      </c>
      <c r="L352" s="23">
        <v>2</v>
      </c>
      <c r="M352" s="23">
        <v>0</v>
      </c>
      <c r="N352" s="23">
        <f t="shared" si="12"/>
        <v>1.1000000000000001</v>
      </c>
      <c r="O352" s="23" t="b">
        <v>0</v>
      </c>
      <c r="P352" s="21" t="s">
        <v>19</v>
      </c>
      <c r="Q352" s="21" t="s">
        <v>15</v>
      </c>
    </row>
    <row r="353" spans="1:17" ht="16" x14ac:dyDescent="0.2">
      <c r="A353" s="21" t="s">
        <v>375</v>
      </c>
      <c r="B353" s="22">
        <v>0</v>
      </c>
      <c r="C353" s="21" t="s">
        <v>696</v>
      </c>
      <c r="D353" s="23">
        <v>0</v>
      </c>
      <c r="E353" s="23">
        <v>2</v>
      </c>
      <c r="F353" s="23">
        <v>3</v>
      </c>
      <c r="G353" s="23">
        <v>2</v>
      </c>
      <c r="H353" s="23">
        <v>2</v>
      </c>
      <c r="I353" s="23">
        <v>0</v>
      </c>
      <c r="J353" s="23">
        <v>0</v>
      </c>
      <c r="K353" s="23">
        <v>0</v>
      </c>
      <c r="L353" s="23">
        <v>3</v>
      </c>
      <c r="M353" s="23">
        <v>0</v>
      </c>
      <c r="N353" s="23">
        <f t="shared" si="12"/>
        <v>1.2</v>
      </c>
      <c r="O353" s="23" t="b">
        <v>0</v>
      </c>
      <c r="P353" s="21" t="s">
        <v>19</v>
      </c>
      <c r="Q353" s="21" t="s">
        <v>15</v>
      </c>
    </row>
    <row r="354" spans="1:17" ht="16" x14ac:dyDescent="0.2">
      <c r="A354" s="21" t="s">
        <v>376</v>
      </c>
      <c r="B354" s="22">
        <v>0</v>
      </c>
      <c r="C354" s="21" t="s">
        <v>696</v>
      </c>
      <c r="D354" s="23">
        <v>0</v>
      </c>
      <c r="E354" s="23">
        <v>1</v>
      </c>
      <c r="F354" s="23">
        <v>1</v>
      </c>
      <c r="G354" s="23">
        <v>0</v>
      </c>
      <c r="H354" s="23">
        <v>0</v>
      </c>
      <c r="I354" s="23">
        <v>0</v>
      </c>
      <c r="J354" s="23">
        <v>0</v>
      </c>
      <c r="K354" s="23">
        <v>0</v>
      </c>
      <c r="L354" s="23">
        <v>0</v>
      </c>
      <c r="M354" s="23">
        <v>0</v>
      </c>
      <c r="N354" s="23">
        <f t="shared" si="12"/>
        <v>0.2</v>
      </c>
      <c r="O354" s="23" t="b">
        <v>0</v>
      </c>
      <c r="P354" s="21" t="s">
        <v>19</v>
      </c>
      <c r="Q354" s="21" t="s">
        <v>15</v>
      </c>
    </row>
    <row r="355" spans="1:17" ht="16" x14ac:dyDescent="0.2">
      <c r="A355" s="21" t="s">
        <v>377</v>
      </c>
      <c r="B355" s="22">
        <v>0</v>
      </c>
      <c r="C355" s="21" t="s">
        <v>696</v>
      </c>
      <c r="D355" s="23">
        <v>0</v>
      </c>
      <c r="E355" s="23">
        <v>0</v>
      </c>
      <c r="F355" s="23">
        <v>0</v>
      </c>
      <c r="G355" s="23">
        <v>1</v>
      </c>
      <c r="H355" s="23">
        <v>0</v>
      </c>
      <c r="I355" s="23">
        <v>0</v>
      </c>
      <c r="J355" s="23">
        <v>0</v>
      </c>
      <c r="K355" s="23">
        <v>0</v>
      </c>
      <c r="L355" s="23">
        <v>0</v>
      </c>
      <c r="M355" s="23">
        <v>0</v>
      </c>
      <c r="N355" s="23">
        <f t="shared" si="12"/>
        <v>0.1</v>
      </c>
      <c r="O355" s="23" t="b">
        <v>0</v>
      </c>
      <c r="P355" s="21" t="s">
        <v>14</v>
      </c>
      <c r="Q355" s="21" t="s">
        <v>15</v>
      </c>
    </row>
    <row r="356" spans="1:17" ht="16" x14ac:dyDescent="0.2">
      <c r="A356" s="21" t="s">
        <v>378</v>
      </c>
      <c r="B356" s="22">
        <v>0</v>
      </c>
      <c r="C356" s="21" t="s">
        <v>696</v>
      </c>
      <c r="D356" s="23">
        <v>0</v>
      </c>
      <c r="E356" s="23">
        <v>1</v>
      </c>
      <c r="F356" s="23">
        <v>3</v>
      </c>
      <c r="G356" s="23">
        <v>2</v>
      </c>
      <c r="H356" s="23">
        <v>2</v>
      </c>
      <c r="I356" s="23">
        <v>1</v>
      </c>
      <c r="J356" s="23">
        <v>3</v>
      </c>
      <c r="K356" s="23">
        <v>3</v>
      </c>
      <c r="L356" s="23">
        <v>4</v>
      </c>
      <c r="M356" s="23">
        <v>1</v>
      </c>
      <c r="N356" s="23">
        <f t="shared" si="12"/>
        <v>2</v>
      </c>
      <c r="O356" s="23" t="b">
        <v>0</v>
      </c>
      <c r="P356" s="21" t="s">
        <v>457</v>
      </c>
      <c r="Q356" s="21" t="s">
        <v>15</v>
      </c>
    </row>
    <row r="357" spans="1:17" ht="16" x14ac:dyDescent="0.2">
      <c r="A357" s="21" t="s">
        <v>379</v>
      </c>
      <c r="B357" s="22">
        <v>0</v>
      </c>
      <c r="C357" s="21" t="s">
        <v>696</v>
      </c>
      <c r="D357" s="23">
        <v>0</v>
      </c>
      <c r="E357" s="23">
        <v>0</v>
      </c>
      <c r="F357" s="23">
        <v>0</v>
      </c>
      <c r="G357" s="23">
        <v>0</v>
      </c>
      <c r="H357" s="23">
        <v>0</v>
      </c>
      <c r="I357" s="23">
        <v>0</v>
      </c>
      <c r="J357" s="23">
        <v>1</v>
      </c>
      <c r="K357" s="23">
        <v>0</v>
      </c>
      <c r="L357" s="23">
        <v>3</v>
      </c>
      <c r="M357" s="23">
        <v>0</v>
      </c>
      <c r="N357" s="23">
        <f t="shared" si="12"/>
        <v>0.4</v>
      </c>
      <c r="O357" s="23" t="b">
        <v>0</v>
      </c>
      <c r="P357" s="21" t="s">
        <v>17</v>
      </c>
      <c r="Q357" s="21" t="s">
        <v>15</v>
      </c>
    </row>
    <row r="358" spans="1:17" ht="16" x14ac:dyDescent="0.2">
      <c r="A358" s="21" t="s">
        <v>380</v>
      </c>
      <c r="B358" s="22">
        <v>0</v>
      </c>
      <c r="C358" s="21" t="s">
        <v>696</v>
      </c>
      <c r="D358" s="23">
        <v>0</v>
      </c>
      <c r="E358" s="23">
        <v>1</v>
      </c>
      <c r="F358" s="23">
        <v>1</v>
      </c>
      <c r="G358" s="23">
        <v>3</v>
      </c>
      <c r="H358" s="23">
        <v>0</v>
      </c>
      <c r="I358" s="23">
        <v>2</v>
      </c>
      <c r="J358" s="23">
        <v>0</v>
      </c>
      <c r="K358" s="23">
        <v>0</v>
      </c>
      <c r="L358" s="23">
        <v>3</v>
      </c>
      <c r="M358" s="23">
        <v>0</v>
      </c>
      <c r="N358" s="23">
        <f t="shared" si="12"/>
        <v>1</v>
      </c>
      <c r="O358" s="23" t="b">
        <v>0</v>
      </c>
      <c r="P358" s="21" t="s">
        <v>19</v>
      </c>
      <c r="Q358" s="21" t="s">
        <v>15</v>
      </c>
    </row>
    <row r="359" spans="1:17" ht="16" x14ac:dyDescent="0.2">
      <c r="A359" s="21" t="s">
        <v>381</v>
      </c>
      <c r="B359" s="22">
        <v>0</v>
      </c>
      <c r="C359" s="21" t="s">
        <v>696</v>
      </c>
      <c r="D359" s="23">
        <v>0</v>
      </c>
      <c r="E359" s="23">
        <v>0</v>
      </c>
      <c r="F359" s="23">
        <v>0</v>
      </c>
      <c r="G359" s="23">
        <v>0</v>
      </c>
      <c r="H359" s="23">
        <v>0</v>
      </c>
      <c r="I359" s="23">
        <v>0</v>
      </c>
      <c r="J359" s="23">
        <v>0</v>
      </c>
      <c r="K359" s="23">
        <v>0</v>
      </c>
      <c r="L359" s="23">
        <v>0</v>
      </c>
      <c r="M359" s="23">
        <v>0</v>
      </c>
      <c r="N359" s="23">
        <f>0.1*0.25</f>
        <v>2.5000000000000001E-2</v>
      </c>
      <c r="O359" s="23" t="b">
        <v>0</v>
      </c>
      <c r="P359" s="21" t="s">
        <v>19</v>
      </c>
      <c r="Q359" s="21" t="s">
        <v>15</v>
      </c>
    </row>
    <row r="360" spans="1:17" ht="16" x14ac:dyDescent="0.2">
      <c r="A360" s="21" t="s">
        <v>382</v>
      </c>
      <c r="B360" s="22">
        <v>0</v>
      </c>
      <c r="C360" s="21" t="s">
        <v>696</v>
      </c>
      <c r="D360" s="23">
        <v>0</v>
      </c>
      <c r="E360" s="23">
        <v>0</v>
      </c>
      <c r="F360" s="23">
        <v>1</v>
      </c>
      <c r="G360" s="23">
        <v>0</v>
      </c>
      <c r="H360" s="23">
        <v>0</v>
      </c>
      <c r="I360" s="23">
        <v>0</v>
      </c>
      <c r="J360" s="23">
        <v>0</v>
      </c>
      <c r="K360" s="23">
        <v>0</v>
      </c>
      <c r="L360" s="23">
        <v>0</v>
      </c>
      <c r="M360" s="23">
        <v>0</v>
      </c>
      <c r="N360" s="23">
        <f t="shared" ref="N360:N366" si="13">AVERAGE(D360:M360)</f>
        <v>0.1</v>
      </c>
      <c r="O360" s="23" t="b">
        <v>0</v>
      </c>
      <c r="P360" s="21" t="s">
        <v>19</v>
      </c>
      <c r="Q360" s="21" t="s">
        <v>15</v>
      </c>
    </row>
    <row r="361" spans="1:17" ht="16" x14ac:dyDescent="0.2">
      <c r="A361" s="21" t="s">
        <v>383</v>
      </c>
      <c r="B361" s="22">
        <v>0</v>
      </c>
      <c r="C361" s="21" t="s">
        <v>696</v>
      </c>
      <c r="D361" s="23">
        <v>0</v>
      </c>
      <c r="E361" s="23">
        <v>0</v>
      </c>
      <c r="F361" s="23">
        <v>0</v>
      </c>
      <c r="G361" s="23">
        <v>0</v>
      </c>
      <c r="H361" s="23">
        <v>0</v>
      </c>
      <c r="I361" s="23">
        <v>0</v>
      </c>
      <c r="J361" s="23">
        <v>1</v>
      </c>
      <c r="K361" s="23">
        <v>0</v>
      </c>
      <c r="L361" s="23">
        <v>1</v>
      </c>
      <c r="M361" s="23">
        <v>0</v>
      </c>
      <c r="N361" s="23">
        <f t="shared" si="13"/>
        <v>0.2</v>
      </c>
      <c r="O361" s="23" t="b">
        <v>0</v>
      </c>
      <c r="P361" s="21" t="s">
        <v>14</v>
      </c>
      <c r="Q361" s="21" t="s">
        <v>15</v>
      </c>
    </row>
    <row r="362" spans="1:17" ht="16" x14ac:dyDescent="0.2">
      <c r="A362" s="21" t="s">
        <v>384</v>
      </c>
      <c r="B362" s="22">
        <v>0</v>
      </c>
      <c r="C362" s="21" t="s">
        <v>696</v>
      </c>
      <c r="D362" s="23">
        <v>1</v>
      </c>
      <c r="E362" s="23">
        <v>0</v>
      </c>
      <c r="F362" s="23">
        <v>1</v>
      </c>
      <c r="G362" s="23">
        <v>0</v>
      </c>
      <c r="H362" s="23">
        <v>0</v>
      </c>
      <c r="I362" s="23">
        <v>0</v>
      </c>
      <c r="J362" s="23">
        <v>1</v>
      </c>
      <c r="K362" s="23">
        <v>1</v>
      </c>
      <c r="L362" s="23">
        <v>0</v>
      </c>
      <c r="M362" s="23">
        <v>1</v>
      </c>
      <c r="N362" s="23">
        <f t="shared" si="13"/>
        <v>0.5</v>
      </c>
      <c r="O362" s="23" t="b">
        <v>0</v>
      </c>
      <c r="P362" s="21" t="s">
        <v>19</v>
      </c>
      <c r="Q362" s="21" t="s">
        <v>15</v>
      </c>
    </row>
    <row r="363" spans="1:17" ht="16" x14ac:dyDescent="0.2">
      <c r="A363" s="21" t="s">
        <v>385</v>
      </c>
      <c r="B363" s="22">
        <v>0</v>
      </c>
      <c r="C363" s="21" t="s">
        <v>696</v>
      </c>
      <c r="D363" s="23">
        <v>4</v>
      </c>
      <c r="E363" s="23">
        <v>2</v>
      </c>
      <c r="F363" s="23">
        <v>2</v>
      </c>
      <c r="G363" s="23">
        <v>1</v>
      </c>
      <c r="H363" s="23">
        <v>2</v>
      </c>
      <c r="I363" s="23">
        <v>5</v>
      </c>
      <c r="J363" s="23">
        <v>3</v>
      </c>
      <c r="K363" s="23">
        <v>1</v>
      </c>
      <c r="L363" s="23">
        <v>4</v>
      </c>
      <c r="M363" s="23">
        <v>2</v>
      </c>
      <c r="N363" s="23">
        <f t="shared" si="13"/>
        <v>2.6</v>
      </c>
      <c r="O363" s="23" t="b">
        <v>0</v>
      </c>
      <c r="P363" s="21" t="s">
        <v>19</v>
      </c>
      <c r="Q363" s="21" t="s">
        <v>15</v>
      </c>
    </row>
    <row r="364" spans="1:17" ht="16" x14ac:dyDescent="0.2">
      <c r="A364" s="21" t="s">
        <v>386</v>
      </c>
      <c r="B364" s="22">
        <v>0</v>
      </c>
      <c r="C364" s="21" t="s">
        <v>696</v>
      </c>
      <c r="D364" s="23">
        <v>6</v>
      </c>
      <c r="E364" s="23">
        <v>7</v>
      </c>
      <c r="F364" s="23">
        <v>5</v>
      </c>
      <c r="G364" s="23">
        <v>5</v>
      </c>
      <c r="H364" s="23">
        <v>9</v>
      </c>
      <c r="I364" s="23">
        <v>2</v>
      </c>
      <c r="J364" s="23">
        <v>4</v>
      </c>
      <c r="K364" s="23">
        <v>5</v>
      </c>
      <c r="L364" s="23">
        <v>11</v>
      </c>
      <c r="M364" s="23">
        <v>7</v>
      </c>
      <c r="N364" s="23">
        <f t="shared" si="13"/>
        <v>6.1</v>
      </c>
      <c r="O364" s="23" t="b">
        <v>0</v>
      </c>
      <c r="P364" s="21" t="s">
        <v>19</v>
      </c>
      <c r="Q364" s="21" t="s">
        <v>15</v>
      </c>
    </row>
    <row r="365" spans="1:17" ht="16" x14ac:dyDescent="0.2">
      <c r="A365" s="21" t="s">
        <v>387</v>
      </c>
      <c r="B365" s="22">
        <v>0</v>
      </c>
      <c r="C365" s="21" t="s">
        <v>696</v>
      </c>
      <c r="D365" s="23">
        <v>9</v>
      </c>
      <c r="E365" s="23">
        <v>6</v>
      </c>
      <c r="F365" s="23">
        <v>5</v>
      </c>
      <c r="G365" s="23">
        <v>4</v>
      </c>
      <c r="H365" s="23">
        <v>7</v>
      </c>
      <c r="I365" s="23">
        <v>7</v>
      </c>
      <c r="J365" s="23">
        <v>8</v>
      </c>
      <c r="K365" s="23">
        <v>5</v>
      </c>
      <c r="L365" s="23">
        <v>3</v>
      </c>
      <c r="M365" s="23">
        <v>5</v>
      </c>
      <c r="N365" s="23">
        <f t="shared" si="13"/>
        <v>5.9</v>
      </c>
      <c r="O365" s="23" t="b">
        <v>0</v>
      </c>
      <c r="P365" s="21" t="s">
        <v>19</v>
      </c>
      <c r="Q365" s="21" t="s">
        <v>15</v>
      </c>
    </row>
    <row r="366" spans="1:17" ht="16" x14ac:dyDescent="0.2">
      <c r="A366" s="21" t="s">
        <v>388</v>
      </c>
      <c r="B366" s="22">
        <v>0</v>
      </c>
      <c r="C366" s="21" t="s">
        <v>696</v>
      </c>
      <c r="D366" s="23">
        <v>5</v>
      </c>
      <c r="E366" s="23">
        <v>6</v>
      </c>
      <c r="F366" s="23">
        <v>5</v>
      </c>
      <c r="G366" s="23">
        <v>3</v>
      </c>
      <c r="H366" s="23">
        <v>6</v>
      </c>
      <c r="I366" s="23">
        <v>5</v>
      </c>
      <c r="J366" s="23">
        <v>2</v>
      </c>
      <c r="K366" s="23">
        <v>1</v>
      </c>
      <c r="L366" s="23">
        <v>4</v>
      </c>
      <c r="M366" s="23">
        <v>4</v>
      </c>
      <c r="N366" s="23">
        <f t="shared" si="13"/>
        <v>4.0999999999999996</v>
      </c>
      <c r="O366" s="23" t="b">
        <v>0</v>
      </c>
      <c r="P366" s="21" t="s">
        <v>19</v>
      </c>
      <c r="Q366" s="21" t="s">
        <v>15</v>
      </c>
    </row>
    <row r="367" spans="1:17" ht="48" x14ac:dyDescent="0.2">
      <c r="A367" s="21" t="s">
        <v>389</v>
      </c>
      <c r="B367" s="82"/>
      <c r="C367" s="21" t="s">
        <v>696</v>
      </c>
      <c r="D367" s="82"/>
      <c r="E367" s="82"/>
      <c r="F367" s="82"/>
      <c r="G367" s="82"/>
      <c r="H367" s="82"/>
      <c r="I367" s="82"/>
      <c r="J367" s="82"/>
      <c r="K367" s="82"/>
      <c r="L367" s="82"/>
      <c r="M367" s="82"/>
      <c r="N367" s="23"/>
      <c r="O367" s="23" t="b">
        <v>0</v>
      </c>
      <c r="P367" s="21" t="s">
        <v>14</v>
      </c>
      <c r="Q367" s="21" t="s">
        <v>713</v>
      </c>
    </row>
    <row r="368" spans="1:17" ht="16" x14ac:dyDescent="0.2">
      <c r="A368" s="21" t="s">
        <v>390</v>
      </c>
      <c r="B368" s="81">
        <v>0</v>
      </c>
      <c r="C368" s="21" t="s">
        <v>696</v>
      </c>
      <c r="D368" s="79">
        <v>2</v>
      </c>
      <c r="E368" s="24"/>
      <c r="F368" s="79">
        <v>2</v>
      </c>
      <c r="G368" s="79">
        <v>1</v>
      </c>
      <c r="H368" s="79">
        <v>1</v>
      </c>
      <c r="I368" s="79">
        <v>2</v>
      </c>
      <c r="J368" s="79">
        <v>0</v>
      </c>
      <c r="K368" s="79">
        <v>4</v>
      </c>
      <c r="L368" s="79">
        <v>2</v>
      </c>
      <c r="M368" s="79">
        <v>1</v>
      </c>
      <c r="N368" s="23">
        <f>AVERAGE(D368:M368)</f>
        <v>1.6666666666666667</v>
      </c>
      <c r="O368" s="23" t="b">
        <v>0</v>
      </c>
      <c r="P368" s="21" t="s">
        <v>19</v>
      </c>
      <c r="Q368" s="21" t="s">
        <v>693</v>
      </c>
    </row>
    <row r="369" spans="1:17" ht="16" x14ac:dyDescent="0.2">
      <c r="A369" s="21" t="s">
        <v>391</v>
      </c>
      <c r="B369" s="22">
        <v>0</v>
      </c>
      <c r="C369" s="21" t="s">
        <v>696</v>
      </c>
      <c r="D369" s="23">
        <v>2</v>
      </c>
      <c r="E369" s="79">
        <v>2</v>
      </c>
      <c r="F369" s="23">
        <v>2</v>
      </c>
      <c r="G369" s="23">
        <v>0</v>
      </c>
      <c r="H369" s="23">
        <v>3</v>
      </c>
      <c r="I369" s="23">
        <v>1</v>
      </c>
      <c r="J369" s="23">
        <v>4</v>
      </c>
      <c r="K369" s="23">
        <v>1</v>
      </c>
      <c r="L369" s="82"/>
      <c r="M369" s="23">
        <v>3</v>
      </c>
      <c r="N369" s="23">
        <f>AVERAGE(D369:M369)</f>
        <v>2</v>
      </c>
      <c r="O369" s="23" t="b">
        <v>0</v>
      </c>
      <c r="P369" s="21" t="s">
        <v>19</v>
      </c>
      <c r="Q369" s="21" t="s">
        <v>672</v>
      </c>
    </row>
    <row r="370" spans="1:17" ht="16" x14ac:dyDescent="0.2">
      <c r="A370" s="21" t="s">
        <v>392</v>
      </c>
      <c r="B370" s="22">
        <v>0</v>
      </c>
      <c r="C370" s="21" t="s">
        <v>696</v>
      </c>
      <c r="D370" s="23">
        <v>0</v>
      </c>
      <c r="E370" s="23">
        <v>0</v>
      </c>
      <c r="F370" s="23">
        <v>1</v>
      </c>
      <c r="G370" s="23">
        <v>3</v>
      </c>
      <c r="H370" s="23">
        <v>1</v>
      </c>
      <c r="I370" s="23">
        <v>2</v>
      </c>
      <c r="J370" s="23">
        <v>3</v>
      </c>
      <c r="K370" s="23">
        <v>4</v>
      </c>
      <c r="L370" s="79">
        <v>5</v>
      </c>
      <c r="M370" s="23">
        <v>2</v>
      </c>
      <c r="N370" s="23">
        <f>AVERAGE(D370:M370)</f>
        <v>2.1</v>
      </c>
      <c r="O370" s="23" t="b">
        <v>0</v>
      </c>
      <c r="P370" s="21" t="s">
        <v>19</v>
      </c>
      <c r="Q370" s="21" t="s">
        <v>15</v>
      </c>
    </row>
    <row r="371" spans="1:17" ht="16" x14ac:dyDescent="0.2">
      <c r="A371" s="21" t="s">
        <v>393</v>
      </c>
      <c r="B371" s="22">
        <v>0</v>
      </c>
      <c r="C371" s="21" t="s">
        <v>696</v>
      </c>
      <c r="D371" s="23">
        <v>1</v>
      </c>
      <c r="E371" s="23">
        <v>1</v>
      </c>
      <c r="F371" s="23">
        <v>4</v>
      </c>
      <c r="G371" s="23">
        <v>0</v>
      </c>
      <c r="H371" s="23">
        <v>1</v>
      </c>
      <c r="I371" s="23">
        <v>2</v>
      </c>
      <c r="J371" s="23">
        <v>2</v>
      </c>
      <c r="K371" s="23">
        <v>0</v>
      </c>
      <c r="L371" s="23">
        <v>3</v>
      </c>
      <c r="M371" s="23">
        <v>1</v>
      </c>
      <c r="N371" s="23">
        <f>AVERAGE(D371:M371)</f>
        <v>1.5</v>
      </c>
      <c r="O371" s="23" t="b">
        <v>0</v>
      </c>
      <c r="P371" s="21" t="s">
        <v>19</v>
      </c>
      <c r="Q371" s="21" t="s">
        <v>15</v>
      </c>
    </row>
    <row r="372" spans="1:17" ht="16" x14ac:dyDescent="0.2">
      <c r="A372" s="21" t="s">
        <v>394</v>
      </c>
      <c r="B372" s="22">
        <v>0</v>
      </c>
      <c r="C372" s="21" t="s">
        <v>696</v>
      </c>
      <c r="D372" s="23">
        <v>0</v>
      </c>
      <c r="E372" s="23">
        <v>0</v>
      </c>
      <c r="F372" s="23">
        <v>0</v>
      </c>
      <c r="G372" s="23">
        <v>1</v>
      </c>
      <c r="H372" s="23">
        <v>0</v>
      </c>
      <c r="I372" s="23">
        <v>0</v>
      </c>
      <c r="J372" s="23">
        <v>1</v>
      </c>
      <c r="K372" s="23">
        <v>0</v>
      </c>
      <c r="L372" s="23">
        <v>1</v>
      </c>
      <c r="M372" s="23">
        <v>0</v>
      </c>
      <c r="N372" s="23">
        <f>AVERAGE(D372:M372)</f>
        <v>0.3</v>
      </c>
      <c r="O372" s="23" t="b">
        <v>0</v>
      </c>
      <c r="P372" s="21" t="s">
        <v>19</v>
      </c>
      <c r="Q372" s="21" t="s">
        <v>15</v>
      </c>
    </row>
    <row r="373" spans="1:17" ht="48" x14ac:dyDescent="0.2">
      <c r="A373" s="21" t="s">
        <v>395</v>
      </c>
      <c r="B373" s="22">
        <v>0</v>
      </c>
      <c r="C373" s="21" t="s">
        <v>696</v>
      </c>
      <c r="D373" s="82"/>
      <c r="E373" s="82"/>
      <c r="F373" s="82"/>
      <c r="G373" s="82"/>
      <c r="H373" s="82"/>
      <c r="I373" s="82"/>
      <c r="J373" s="82"/>
      <c r="K373" s="82"/>
      <c r="L373" s="82"/>
      <c r="M373" s="82"/>
      <c r="N373" s="23"/>
      <c r="O373" s="23" t="b">
        <v>0</v>
      </c>
      <c r="P373" s="21" t="s">
        <v>14</v>
      </c>
      <c r="Q373" s="21" t="s">
        <v>713</v>
      </c>
    </row>
    <row r="374" spans="1:17" ht="16" x14ac:dyDescent="0.2">
      <c r="A374" s="21" t="s">
        <v>396</v>
      </c>
      <c r="B374" s="22">
        <v>0</v>
      </c>
      <c r="C374" s="21" t="s">
        <v>696</v>
      </c>
      <c r="D374" s="79">
        <v>2</v>
      </c>
      <c r="E374" s="79">
        <v>0</v>
      </c>
      <c r="F374" s="79">
        <v>5</v>
      </c>
      <c r="G374" s="79">
        <v>2</v>
      </c>
      <c r="H374" s="79">
        <v>4</v>
      </c>
      <c r="I374" s="79">
        <v>3</v>
      </c>
      <c r="J374" s="79">
        <v>4</v>
      </c>
      <c r="K374" s="79">
        <v>2</v>
      </c>
      <c r="L374" s="79">
        <v>5</v>
      </c>
      <c r="M374" s="79">
        <v>3</v>
      </c>
      <c r="N374" s="23">
        <f t="shared" ref="N374:N408" si="14">AVERAGE(D374:M374)</f>
        <v>3</v>
      </c>
      <c r="O374" s="23" t="b">
        <v>0</v>
      </c>
      <c r="P374" s="21" t="s">
        <v>19</v>
      </c>
      <c r="Q374" s="21" t="s">
        <v>15</v>
      </c>
    </row>
    <row r="375" spans="1:17" ht="16" x14ac:dyDescent="0.2">
      <c r="A375" s="21" t="s">
        <v>397</v>
      </c>
      <c r="B375" s="22">
        <v>0</v>
      </c>
      <c r="C375" s="21" t="s">
        <v>696</v>
      </c>
      <c r="D375" s="23">
        <v>2</v>
      </c>
      <c r="E375" s="23">
        <v>3</v>
      </c>
      <c r="F375" s="23">
        <v>0</v>
      </c>
      <c r="G375" s="82"/>
      <c r="H375" s="82"/>
      <c r="I375" s="23">
        <v>2</v>
      </c>
      <c r="J375" s="23">
        <v>1</v>
      </c>
      <c r="K375" s="23">
        <v>2</v>
      </c>
      <c r="L375" s="23">
        <v>3</v>
      </c>
      <c r="M375" s="23">
        <v>1</v>
      </c>
      <c r="N375" s="23">
        <f t="shared" si="14"/>
        <v>1.75</v>
      </c>
      <c r="O375" s="23" t="b">
        <v>0</v>
      </c>
      <c r="P375" s="21" t="s">
        <v>19</v>
      </c>
      <c r="Q375" s="21" t="s">
        <v>714</v>
      </c>
    </row>
    <row r="376" spans="1:17" ht="16" x14ac:dyDescent="0.2">
      <c r="A376" s="21" t="s">
        <v>398</v>
      </c>
      <c r="B376" s="22">
        <v>0</v>
      </c>
      <c r="C376" s="21" t="s">
        <v>696</v>
      </c>
      <c r="D376" s="23">
        <v>4</v>
      </c>
      <c r="E376" s="23">
        <v>5</v>
      </c>
      <c r="F376" s="23">
        <v>2</v>
      </c>
      <c r="G376" s="79">
        <v>5</v>
      </c>
      <c r="H376" s="79">
        <v>5</v>
      </c>
      <c r="I376" s="23">
        <v>3</v>
      </c>
      <c r="J376" s="23">
        <v>4</v>
      </c>
      <c r="K376" s="23">
        <v>3</v>
      </c>
      <c r="L376" s="23">
        <v>4</v>
      </c>
      <c r="M376" s="23">
        <v>3</v>
      </c>
      <c r="N376" s="23">
        <f t="shared" si="14"/>
        <v>3.8</v>
      </c>
      <c r="O376" s="23" t="b">
        <v>0</v>
      </c>
      <c r="P376" s="21" t="s">
        <v>19</v>
      </c>
      <c r="Q376" s="21" t="s">
        <v>15</v>
      </c>
    </row>
    <row r="377" spans="1:17" ht="16" x14ac:dyDescent="0.2">
      <c r="A377" s="21" t="s">
        <v>399</v>
      </c>
      <c r="B377" s="22">
        <v>0</v>
      </c>
      <c r="C377" s="21" t="s">
        <v>696</v>
      </c>
      <c r="D377" s="23">
        <v>3</v>
      </c>
      <c r="E377" s="23">
        <v>3</v>
      </c>
      <c r="F377" s="23">
        <v>2</v>
      </c>
      <c r="G377" s="23">
        <v>0</v>
      </c>
      <c r="H377" s="23">
        <v>2</v>
      </c>
      <c r="I377" s="23">
        <v>5</v>
      </c>
      <c r="J377" s="23">
        <v>3</v>
      </c>
      <c r="K377" s="23">
        <v>5</v>
      </c>
      <c r="L377" s="23">
        <v>2</v>
      </c>
      <c r="M377" s="23">
        <v>3</v>
      </c>
      <c r="N377" s="23">
        <f t="shared" si="14"/>
        <v>2.8</v>
      </c>
      <c r="O377" s="23" t="b">
        <v>0</v>
      </c>
      <c r="P377" s="21" t="s">
        <v>15</v>
      </c>
      <c r="Q377" s="21" t="s">
        <v>15</v>
      </c>
    </row>
    <row r="378" spans="1:17" ht="16" x14ac:dyDescent="0.2">
      <c r="A378" s="21" t="s">
        <v>400</v>
      </c>
      <c r="B378" s="22">
        <v>0</v>
      </c>
      <c r="C378" s="21" t="s">
        <v>696</v>
      </c>
      <c r="D378" s="23">
        <v>2</v>
      </c>
      <c r="E378" s="23">
        <v>0</v>
      </c>
      <c r="F378" s="23">
        <v>1</v>
      </c>
      <c r="G378" s="23">
        <v>4</v>
      </c>
      <c r="H378" s="23">
        <v>1</v>
      </c>
      <c r="I378" s="23">
        <v>1</v>
      </c>
      <c r="J378" s="23">
        <v>1</v>
      </c>
      <c r="K378" s="23">
        <v>1</v>
      </c>
      <c r="L378" s="23">
        <v>1</v>
      </c>
      <c r="M378" s="23">
        <v>2</v>
      </c>
      <c r="N378" s="23">
        <f t="shared" si="14"/>
        <v>1.4</v>
      </c>
      <c r="O378" s="23" t="b">
        <v>0</v>
      </c>
      <c r="P378" s="21" t="s">
        <v>19</v>
      </c>
      <c r="Q378" s="21" t="s">
        <v>15</v>
      </c>
    </row>
    <row r="379" spans="1:17" ht="16" x14ac:dyDescent="0.2">
      <c r="A379" s="21" t="s">
        <v>401</v>
      </c>
      <c r="B379" s="22">
        <v>0</v>
      </c>
      <c r="C379" s="21" t="s">
        <v>696</v>
      </c>
      <c r="D379" s="23">
        <v>0</v>
      </c>
      <c r="E379" s="82"/>
      <c r="F379" s="82"/>
      <c r="G379" s="23">
        <v>0</v>
      </c>
      <c r="H379" s="23">
        <v>1</v>
      </c>
      <c r="I379" s="23">
        <v>2</v>
      </c>
      <c r="J379" s="82"/>
      <c r="K379" s="23">
        <v>3</v>
      </c>
      <c r="L379" s="23">
        <v>2</v>
      </c>
      <c r="M379" s="23">
        <v>0</v>
      </c>
      <c r="N379" s="23">
        <f t="shared" si="14"/>
        <v>1.1428571428571428</v>
      </c>
      <c r="O379" s="23" t="b">
        <v>0</v>
      </c>
      <c r="P379" s="21" t="s">
        <v>14</v>
      </c>
      <c r="Q379" s="21" t="s">
        <v>715</v>
      </c>
    </row>
    <row r="380" spans="1:17" ht="16" x14ac:dyDescent="0.2">
      <c r="A380" s="21" t="s">
        <v>402</v>
      </c>
      <c r="B380" s="22">
        <v>0</v>
      </c>
      <c r="C380" s="21" t="s">
        <v>696</v>
      </c>
      <c r="D380" s="23">
        <v>1</v>
      </c>
      <c r="E380" s="79">
        <v>0</v>
      </c>
      <c r="F380" s="79">
        <v>3</v>
      </c>
      <c r="G380" s="23">
        <v>4</v>
      </c>
      <c r="H380" s="23">
        <v>3</v>
      </c>
      <c r="I380" s="23">
        <v>2</v>
      </c>
      <c r="J380" s="79">
        <v>3</v>
      </c>
      <c r="K380" s="23">
        <v>5</v>
      </c>
      <c r="L380" s="23">
        <v>4</v>
      </c>
      <c r="M380" s="82"/>
      <c r="N380" s="23">
        <f t="shared" si="14"/>
        <v>2.7777777777777777</v>
      </c>
      <c r="O380" s="23" t="b">
        <v>0</v>
      </c>
      <c r="P380" s="21" t="s">
        <v>457</v>
      </c>
      <c r="Q380" s="21" t="s">
        <v>675</v>
      </c>
    </row>
    <row r="381" spans="1:17" ht="16" x14ac:dyDescent="0.2">
      <c r="A381" s="21" t="s">
        <v>403</v>
      </c>
      <c r="B381" s="22">
        <v>0</v>
      </c>
      <c r="C381" s="21" t="s">
        <v>696</v>
      </c>
      <c r="D381" s="23">
        <v>2</v>
      </c>
      <c r="E381" s="23">
        <v>1</v>
      </c>
      <c r="F381" s="23">
        <v>1</v>
      </c>
      <c r="G381" s="23">
        <v>3</v>
      </c>
      <c r="H381" s="23">
        <v>3</v>
      </c>
      <c r="I381" s="23">
        <v>1</v>
      </c>
      <c r="J381" s="23">
        <v>1</v>
      </c>
      <c r="K381" s="23">
        <v>1</v>
      </c>
      <c r="L381" s="23">
        <v>3</v>
      </c>
      <c r="M381" s="79">
        <v>6</v>
      </c>
      <c r="N381" s="23">
        <f t="shared" si="14"/>
        <v>2.2000000000000002</v>
      </c>
      <c r="O381" s="23" t="b">
        <v>0</v>
      </c>
      <c r="P381" s="21" t="s">
        <v>17</v>
      </c>
      <c r="Q381" s="21" t="s">
        <v>15</v>
      </c>
    </row>
    <row r="382" spans="1:17" ht="16" x14ac:dyDescent="0.2">
      <c r="A382" s="21" t="s">
        <v>404</v>
      </c>
      <c r="B382" s="22">
        <v>0</v>
      </c>
      <c r="C382" s="21" t="s">
        <v>696</v>
      </c>
      <c r="D382" s="23">
        <v>0</v>
      </c>
      <c r="E382" s="23">
        <v>2</v>
      </c>
      <c r="F382" s="23">
        <v>0</v>
      </c>
      <c r="G382" s="23">
        <v>0</v>
      </c>
      <c r="H382" s="23">
        <v>1</v>
      </c>
      <c r="I382" s="23">
        <v>0</v>
      </c>
      <c r="J382" s="23">
        <v>0</v>
      </c>
      <c r="K382" s="23">
        <v>1</v>
      </c>
      <c r="L382" s="23">
        <v>2</v>
      </c>
      <c r="M382" s="23">
        <v>0</v>
      </c>
      <c r="N382" s="23">
        <f t="shared" si="14"/>
        <v>0.6</v>
      </c>
      <c r="O382" s="23" t="b">
        <v>0</v>
      </c>
      <c r="P382" s="21" t="s">
        <v>19</v>
      </c>
      <c r="Q382" s="21" t="s">
        <v>15</v>
      </c>
    </row>
    <row r="383" spans="1:17" ht="16" x14ac:dyDescent="0.2">
      <c r="A383" s="21" t="s">
        <v>405</v>
      </c>
      <c r="B383" s="22">
        <v>0</v>
      </c>
      <c r="C383" s="21" t="s">
        <v>696</v>
      </c>
      <c r="D383" s="23">
        <v>11</v>
      </c>
      <c r="E383" s="23">
        <v>6</v>
      </c>
      <c r="F383" s="23">
        <v>5</v>
      </c>
      <c r="G383" s="23">
        <v>3</v>
      </c>
      <c r="H383" s="23">
        <v>2</v>
      </c>
      <c r="I383" s="23">
        <v>3</v>
      </c>
      <c r="J383" s="23">
        <v>2</v>
      </c>
      <c r="K383" s="23">
        <v>1</v>
      </c>
      <c r="L383" s="23">
        <v>4</v>
      </c>
      <c r="M383" s="23">
        <v>4</v>
      </c>
      <c r="N383" s="23">
        <f t="shared" si="14"/>
        <v>4.0999999999999996</v>
      </c>
      <c r="O383" s="23" t="b">
        <v>0</v>
      </c>
      <c r="P383" s="21" t="s">
        <v>19</v>
      </c>
      <c r="Q383" s="21" t="s">
        <v>15</v>
      </c>
    </row>
    <row r="384" spans="1:17" ht="16" x14ac:dyDescent="0.2">
      <c r="A384" s="21" t="s">
        <v>406</v>
      </c>
      <c r="B384" s="22">
        <v>0</v>
      </c>
      <c r="C384" s="21" t="s">
        <v>696</v>
      </c>
      <c r="D384" s="23">
        <v>3</v>
      </c>
      <c r="E384" s="23">
        <v>3</v>
      </c>
      <c r="F384" s="23">
        <v>3</v>
      </c>
      <c r="G384" s="23">
        <v>5</v>
      </c>
      <c r="H384" s="23">
        <v>8</v>
      </c>
      <c r="I384" s="23">
        <v>5</v>
      </c>
      <c r="J384" s="23">
        <v>5</v>
      </c>
      <c r="K384" s="23">
        <v>2</v>
      </c>
      <c r="L384" s="23">
        <v>5</v>
      </c>
      <c r="M384" s="23">
        <v>5</v>
      </c>
      <c r="N384" s="23">
        <f t="shared" si="14"/>
        <v>4.4000000000000004</v>
      </c>
      <c r="O384" s="23" t="b">
        <v>0</v>
      </c>
      <c r="P384" s="21" t="s">
        <v>19</v>
      </c>
      <c r="Q384" s="21" t="s">
        <v>15</v>
      </c>
    </row>
    <row r="385" spans="1:17" ht="32" x14ac:dyDescent="0.2">
      <c r="A385" s="21" t="s">
        <v>407</v>
      </c>
      <c r="B385" s="22">
        <v>0</v>
      </c>
      <c r="C385" s="21" t="s">
        <v>696</v>
      </c>
      <c r="D385" s="23">
        <v>0</v>
      </c>
      <c r="E385" s="82"/>
      <c r="F385" s="23">
        <v>2</v>
      </c>
      <c r="G385" s="23">
        <v>1</v>
      </c>
      <c r="H385" s="23">
        <v>1</v>
      </c>
      <c r="I385" s="23">
        <v>0</v>
      </c>
      <c r="J385" s="82"/>
      <c r="K385" s="82"/>
      <c r="L385" s="82"/>
      <c r="M385" s="82"/>
      <c r="N385" s="23">
        <f t="shared" si="14"/>
        <v>0.8</v>
      </c>
      <c r="O385" s="23" t="b">
        <v>0</v>
      </c>
      <c r="P385" s="21" t="s">
        <v>14</v>
      </c>
      <c r="Q385" s="21" t="s">
        <v>716</v>
      </c>
    </row>
    <row r="386" spans="1:17" ht="16" x14ac:dyDescent="0.2">
      <c r="A386" s="21" t="s">
        <v>408</v>
      </c>
      <c r="B386" s="22">
        <v>0</v>
      </c>
      <c r="C386" s="21" t="s">
        <v>696</v>
      </c>
      <c r="D386" s="23">
        <v>6</v>
      </c>
      <c r="E386" s="79">
        <v>3</v>
      </c>
      <c r="F386" s="23">
        <v>3</v>
      </c>
      <c r="G386" s="23">
        <v>4</v>
      </c>
      <c r="H386" s="23">
        <v>4</v>
      </c>
      <c r="I386" s="23">
        <v>2</v>
      </c>
      <c r="J386" s="24"/>
      <c r="K386" s="79">
        <v>1</v>
      </c>
      <c r="L386" s="79">
        <v>5</v>
      </c>
      <c r="M386" s="79">
        <v>0</v>
      </c>
      <c r="N386" s="23">
        <f t="shared" si="14"/>
        <v>3.1111111111111112</v>
      </c>
      <c r="O386" s="23" t="b">
        <v>0</v>
      </c>
      <c r="P386" s="21" t="s">
        <v>457</v>
      </c>
      <c r="Q386" s="21" t="s">
        <v>676</v>
      </c>
    </row>
    <row r="387" spans="1:17" ht="16" x14ac:dyDescent="0.2">
      <c r="A387" s="21" t="s">
        <v>409</v>
      </c>
      <c r="B387" s="22">
        <v>0</v>
      </c>
      <c r="C387" s="21" t="s">
        <v>696</v>
      </c>
      <c r="D387" s="23">
        <v>0</v>
      </c>
      <c r="E387" s="23">
        <v>0</v>
      </c>
      <c r="F387" s="23">
        <v>0</v>
      </c>
      <c r="G387" s="23">
        <v>0</v>
      </c>
      <c r="H387" s="23">
        <v>0</v>
      </c>
      <c r="I387" s="23">
        <v>1</v>
      </c>
      <c r="J387" s="79">
        <v>0</v>
      </c>
      <c r="K387" s="23">
        <v>0</v>
      </c>
      <c r="L387" s="23">
        <v>0</v>
      </c>
      <c r="M387" s="23">
        <v>0</v>
      </c>
      <c r="N387" s="23">
        <f t="shared" si="14"/>
        <v>0.1</v>
      </c>
      <c r="O387" s="23" t="b">
        <v>0</v>
      </c>
      <c r="P387" s="21" t="s">
        <v>17</v>
      </c>
      <c r="Q387" s="21" t="s">
        <v>15</v>
      </c>
    </row>
    <row r="388" spans="1:17" ht="16" x14ac:dyDescent="0.2">
      <c r="A388" s="21" t="s">
        <v>410</v>
      </c>
      <c r="B388" s="22">
        <v>0</v>
      </c>
      <c r="C388" s="21" t="s">
        <v>696</v>
      </c>
      <c r="D388" s="23">
        <v>2</v>
      </c>
      <c r="E388" s="23">
        <v>2</v>
      </c>
      <c r="F388" s="23">
        <v>1</v>
      </c>
      <c r="G388" s="23">
        <v>2</v>
      </c>
      <c r="H388" s="23">
        <v>4</v>
      </c>
      <c r="I388" s="23">
        <v>0</v>
      </c>
      <c r="J388" s="23">
        <v>5</v>
      </c>
      <c r="K388" s="23">
        <v>2</v>
      </c>
      <c r="L388" s="23">
        <v>3</v>
      </c>
      <c r="M388" s="23">
        <v>1</v>
      </c>
      <c r="N388" s="23">
        <f t="shared" si="14"/>
        <v>2.2000000000000002</v>
      </c>
      <c r="O388" s="23" t="b">
        <v>0</v>
      </c>
      <c r="P388" s="21" t="s">
        <v>19</v>
      </c>
      <c r="Q388" s="21" t="s">
        <v>15</v>
      </c>
    </row>
    <row r="389" spans="1:17" ht="16" x14ac:dyDescent="0.2">
      <c r="A389" s="21" t="s">
        <v>411</v>
      </c>
      <c r="B389" s="22">
        <v>0</v>
      </c>
      <c r="C389" s="21" t="s">
        <v>696</v>
      </c>
      <c r="D389" s="23">
        <v>1</v>
      </c>
      <c r="E389" s="23">
        <v>2</v>
      </c>
      <c r="F389" s="23">
        <v>2</v>
      </c>
      <c r="G389" s="23">
        <v>2</v>
      </c>
      <c r="H389" s="23">
        <v>2</v>
      </c>
      <c r="I389" s="23">
        <v>1</v>
      </c>
      <c r="J389" s="23">
        <v>4</v>
      </c>
      <c r="K389" s="23">
        <v>1</v>
      </c>
      <c r="L389" s="23">
        <v>2</v>
      </c>
      <c r="M389" s="23">
        <v>3</v>
      </c>
      <c r="N389" s="23">
        <f t="shared" si="14"/>
        <v>2</v>
      </c>
      <c r="O389" s="23" t="b">
        <v>0</v>
      </c>
      <c r="P389" s="21" t="s">
        <v>19</v>
      </c>
      <c r="Q389" s="21" t="s">
        <v>15</v>
      </c>
    </row>
    <row r="390" spans="1:17" ht="16" x14ac:dyDescent="0.2">
      <c r="A390" s="21" t="s">
        <v>412</v>
      </c>
      <c r="B390" s="22">
        <v>0</v>
      </c>
      <c r="C390" s="21" t="s">
        <v>696</v>
      </c>
      <c r="D390" s="23">
        <v>0</v>
      </c>
      <c r="E390" s="23">
        <v>1</v>
      </c>
      <c r="F390" s="23">
        <v>1</v>
      </c>
      <c r="G390" s="23">
        <v>3</v>
      </c>
      <c r="H390" s="23">
        <v>0</v>
      </c>
      <c r="I390" s="23">
        <v>0</v>
      </c>
      <c r="J390" s="23">
        <v>1</v>
      </c>
      <c r="K390" s="23">
        <v>2</v>
      </c>
      <c r="L390" s="23">
        <v>0</v>
      </c>
      <c r="M390" s="23">
        <v>2</v>
      </c>
      <c r="N390" s="23">
        <f t="shared" si="14"/>
        <v>1</v>
      </c>
      <c r="O390" s="23" t="b">
        <v>0</v>
      </c>
      <c r="P390" s="21" t="s">
        <v>19</v>
      </c>
      <c r="Q390" s="21" t="s">
        <v>15</v>
      </c>
    </row>
    <row r="391" spans="1:17" ht="32" x14ac:dyDescent="0.2">
      <c r="A391" s="21" t="s">
        <v>413</v>
      </c>
      <c r="B391" s="22">
        <v>0</v>
      </c>
      <c r="C391" s="21" t="s">
        <v>696</v>
      </c>
      <c r="D391" s="23">
        <v>2</v>
      </c>
      <c r="E391" s="82"/>
      <c r="F391" s="23">
        <v>0</v>
      </c>
      <c r="G391" s="82"/>
      <c r="H391" s="23">
        <v>1</v>
      </c>
      <c r="I391" s="23">
        <v>0</v>
      </c>
      <c r="J391" s="82"/>
      <c r="K391" s="82"/>
      <c r="L391" s="23">
        <v>1</v>
      </c>
      <c r="M391" s="82"/>
      <c r="N391" s="23">
        <f t="shared" si="14"/>
        <v>0.8</v>
      </c>
      <c r="O391" s="23" t="b">
        <v>0</v>
      </c>
      <c r="P391" s="21" t="s">
        <v>14</v>
      </c>
      <c r="Q391" s="21" t="s">
        <v>717</v>
      </c>
    </row>
    <row r="392" spans="1:17" ht="16" x14ac:dyDescent="0.2">
      <c r="A392" s="21" t="s">
        <v>414</v>
      </c>
      <c r="B392" s="22">
        <v>0</v>
      </c>
      <c r="C392" s="21" t="s">
        <v>696</v>
      </c>
      <c r="D392" s="23">
        <v>3</v>
      </c>
      <c r="E392" s="79">
        <v>0</v>
      </c>
      <c r="F392" s="23">
        <v>3</v>
      </c>
      <c r="G392" s="79">
        <v>0</v>
      </c>
      <c r="H392" s="23">
        <v>1</v>
      </c>
      <c r="I392" s="23">
        <v>1</v>
      </c>
      <c r="J392" s="79">
        <v>1</v>
      </c>
      <c r="K392" s="79">
        <v>1</v>
      </c>
      <c r="L392" s="23">
        <v>2</v>
      </c>
      <c r="M392" s="79">
        <v>3</v>
      </c>
      <c r="N392" s="23">
        <f t="shared" si="14"/>
        <v>1.5</v>
      </c>
      <c r="O392" s="23" t="b">
        <v>0</v>
      </c>
      <c r="P392" s="21" t="s">
        <v>457</v>
      </c>
      <c r="Q392" s="21" t="s">
        <v>15</v>
      </c>
    </row>
    <row r="393" spans="1:17" ht="16" x14ac:dyDescent="0.2">
      <c r="A393" s="21" t="s">
        <v>415</v>
      </c>
      <c r="B393" s="22">
        <v>0</v>
      </c>
      <c r="C393" s="21" t="s">
        <v>696</v>
      </c>
      <c r="D393" s="23">
        <v>0</v>
      </c>
      <c r="E393" s="23">
        <v>1</v>
      </c>
      <c r="F393" s="23">
        <v>2</v>
      </c>
      <c r="G393" s="23">
        <v>0</v>
      </c>
      <c r="H393" s="23">
        <v>1</v>
      </c>
      <c r="I393" s="23">
        <v>0</v>
      </c>
      <c r="J393" s="23">
        <v>0</v>
      </c>
      <c r="K393" s="23">
        <v>1</v>
      </c>
      <c r="L393" s="23">
        <v>0</v>
      </c>
      <c r="M393" s="23">
        <v>0</v>
      </c>
      <c r="N393" s="23">
        <f t="shared" si="14"/>
        <v>0.5</v>
      </c>
      <c r="O393" s="23" t="b">
        <v>0</v>
      </c>
      <c r="P393" s="21" t="s">
        <v>17</v>
      </c>
      <c r="Q393" s="21" t="s">
        <v>15</v>
      </c>
    </row>
    <row r="394" spans="1:17" ht="16" x14ac:dyDescent="0.2">
      <c r="A394" s="21" t="s">
        <v>416</v>
      </c>
      <c r="B394" s="22">
        <v>0</v>
      </c>
      <c r="C394" s="21" t="s">
        <v>696</v>
      </c>
      <c r="D394" s="23">
        <v>4</v>
      </c>
      <c r="E394" s="23">
        <v>2</v>
      </c>
      <c r="F394" s="23">
        <v>2</v>
      </c>
      <c r="G394" s="23">
        <v>1</v>
      </c>
      <c r="H394" s="23">
        <v>6</v>
      </c>
      <c r="I394" s="23">
        <v>2</v>
      </c>
      <c r="J394" s="23">
        <v>3</v>
      </c>
      <c r="K394" s="23">
        <v>2</v>
      </c>
      <c r="L394" s="23">
        <v>1</v>
      </c>
      <c r="M394" s="23">
        <v>3</v>
      </c>
      <c r="N394" s="23">
        <f t="shared" si="14"/>
        <v>2.6</v>
      </c>
      <c r="O394" s="23" t="b">
        <v>0</v>
      </c>
      <c r="P394" s="21" t="s">
        <v>19</v>
      </c>
      <c r="Q394" s="21" t="s">
        <v>15</v>
      </c>
    </row>
    <row r="395" spans="1:17" ht="16" x14ac:dyDescent="0.2">
      <c r="A395" s="21" t="s">
        <v>417</v>
      </c>
      <c r="B395" s="22">
        <v>0</v>
      </c>
      <c r="C395" s="21" t="s">
        <v>696</v>
      </c>
      <c r="D395" s="23">
        <v>17</v>
      </c>
      <c r="E395" s="23">
        <v>9</v>
      </c>
      <c r="F395" s="23">
        <v>9</v>
      </c>
      <c r="G395" s="23">
        <v>9</v>
      </c>
      <c r="H395" s="23">
        <v>7</v>
      </c>
      <c r="I395" s="23">
        <v>12</v>
      </c>
      <c r="J395" s="23">
        <v>6</v>
      </c>
      <c r="K395" s="23">
        <v>4</v>
      </c>
      <c r="L395" s="23">
        <v>8</v>
      </c>
      <c r="M395" s="23">
        <v>10</v>
      </c>
      <c r="N395" s="23">
        <f t="shared" si="14"/>
        <v>9.1</v>
      </c>
      <c r="O395" s="23" t="b">
        <v>0</v>
      </c>
      <c r="P395" s="21" t="s">
        <v>19</v>
      </c>
      <c r="Q395" s="21" t="s">
        <v>15</v>
      </c>
    </row>
    <row r="396" spans="1:17" ht="16" x14ac:dyDescent="0.2">
      <c r="A396" s="21" t="s">
        <v>418</v>
      </c>
      <c r="B396" s="22">
        <v>0</v>
      </c>
      <c r="C396" s="21" t="s">
        <v>696</v>
      </c>
      <c r="D396" s="23">
        <v>3</v>
      </c>
      <c r="E396" s="23">
        <v>3</v>
      </c>
      <c r="F396" s="23">
        <v>7</v>
      </c>
      <c r="G396" s="23">
        <v>2</v>
      </c>
      <c r="H396" s="23">
        <v>5</v>
      </c>
      <c r="I396" s="23">
        <v>5</v>
      </c>
      <c r="J396" s="23">
        <v>4</v>
      </c>
      <c r="K396" s="23">
        <v>2</v>
      </c>
      <c r="L396" s="23">
        <v>4</v>
      </c>
      <c r="M396" s="23">
        <v>4</v>
      </c>
      <c r="N396" s="23">
        <f t="shared" si="14"/>
        <v>3.9</v>
      </c>
      <c r="O396" s="23" t="b">
        <v>0</v>
      </c>
      <c r="P396" s="21" t="s">
        <v>19</v>
      </c>
      <c r="Q396" s="21" t="s">
        <v>15</v>
      </c>
    </row>
    <row r="397" spans="1:17" ht="16" x14ac:dyDescent="0.2">
      <c r="A397" s="21" t="s">
        <v>419</v>
      </c>
      <c r="B397" s="22">
        <v>0</v>
      </c>
      <c r="C397" s="21" t="s">
        <v>696</v>
      </c>
      <c r="D397" s="23">
        <v>2</v>
      </c>
      <c r="E397" s="82"/>
      <c r="F397" s="82"/>
      <c r="G397" s="23">
        <v>0</v>
      </c>
      <c r="H397" s="23">
        <v>4</v>
      </c>
      <c r="I397" s="82"/>
      <c r="J397" s="82"/>
      <c r="K397" s="23">
        <v>2</v>
      </c>
      <c r="L397" s="23">
        <v>0</v>
      </c>
      <c r="M397" s="23">
        <v>3</v>
      </c>
      <c r="N397" s="23">
        <f t="shared" si="14"/>
        <v>1.8333333333333333</v>
      </c>
      <c r="O397" s="23" t="b">
        <v>0</v>
      </c>
      <c r="P397" s="21" t="s">
        <v>14</v>
      </c>
      <c r="Q397" s="21" t="s">
        <v>718</v>
      </c>
    </row>
    <row r="398" spans="1:17" ht="16" x14ac:dyDescent="0.2">
      <c r="A398" s="21" t="s">
        <v>420</v>
      </c>
      <c r="B398" s="22">
        <v>0</v>
      </c>
      <c r="C398" s="21" t="s">
        <v>696</v>
      </c>
      <c r="D398" s="23">
        <v>8</v>
      </c>
      <c r="E398" s="79">
        <v>3</v>
      </c>
      <c r="F398" s="79">
        <v>4</v>
      </c>
      <c r="G398" s="23">
        <v>2</v>
      </c>
      <c r="H398" s="23">
        <v>4</v>
      </c>
      <c r="I398" s="79">
        <v>3</v>
      </c>
      <c r="J398" s="79">
        <v>4</v>
      </c>
      <c r="K398" s="23">
        <v>3</v>
      </c>
      <c r="L398" s="23">
        <v>5</v>
      </c>
      <c r="M398" s="23">
        <v>2</v>
      </c>
      <c r="N398" s="23">
        <f t="shared" si="14"/>
        <v>3.8</v>
      </c>
      <c r="O398" s="23" t="b">
        <v>0</v>
      </c>
      <c r="P398" s="21" t="s">
        <v>457</v>
      </c>
      <c r="Q398" s="21" t="s">
        <v>15</v>
      </c>
    </row>
    <row r="399" spans="1:17" ht="16" x14ac:dyDescent="0.2">
      <c r="A399" s="21" t="s">
        <v>421</v>
      </c>
      <c r="B399" s="22">
        <v>0</v>
      </c>
      <c r="C399" s="21" t="s">
        <v>696</v>
      </c>
      <c r="D399" s="23">
        <v>4</v>
      </c>
      <c r="E399" s="23">
        <v>4</v>
      </c>
      <c r="F399" s="23">
        <v>4</v>
      </c>
      <c r="G399" s="23">
        <v>4</v>
      </c>
      <c r="H399" s="23">
        <v>3</v>
      </c>
      <c r="I399" s="23">
        <v>5</v>
      </c>
      <c r="J399" s="23">
        <v>2</v>
      </c>
      <c r="K399" s="23">
        <v>3</v>
      </c>
      <c r="L399" s="23">
        <v>3</v>
      </c>
      <c r="M399" s="23">
        <v>1</v>
      </c>
      <c r="N399" s="23">
        <f t="shared" si="14"/>
        <v>3.3</v>
      </c>
      <c r="O399" s="23" t="b">
        <v>0</v>
      </c>
      <c r="P399" s="21" t="s">
        <v>17</v>
      </c>
      <c r="Q399" s="21" t="s">
        <v>15</v>
      </c>
    </row>
    <row r="400" spans="1:17" ht="16" x14ac:dyDescent="0.2">
      <c r="A400" s="21" t="s">
        <v>422</v>
      </c>
      <c r="B400" s="22">
        <v>0</v>
      </c>
      <c r="C400" s="21" t="s">
        <v>696</v>
      </c>
      <c r="D400" s="23">
        <v>4</v>
      </c>
      <c r="E400" s="23">
        <v>3</v>
      </c>
      <c r="F400" s="23">
        <v>4</v>
      </c>
      <c r="G400" s="23">
        <v>5</v>
      </c>
      <c r="H400" s="23">
        <v>4</v>
      </c>
      <c r="I400" s="23">
        <v>4</v>
      </c>
      <c r="J400" s="23">
        <v>2</v>
      </c>
      <c r="K400" s="23">
        <v>3</v>
      </c>
      <c r="L400" s="23">
        <v>8</v>
      </c>
      <c r="M400" s="23">
        <v>4</v>
      </c>
      <c r="N400" s="23">
        <f t="shared" si="14"/>
        <v>4.0999999999999996</v>
      </c>
      <c r="O400" s="23" t="b">
        <v>0</v>
      </c>
      <c r="P400" s="21" t="s">
        <v>19</v>
      </c>
      <c r="Q400" s="21" t="s">
        <v>15</v>
      </c>
    </row>
    <row r="401" spans="1:17" ht="16" x14ac:dyDescent="0.2">
      <c r="A401" s="21" t="s">
        <v>423</v>
      </c>
      <c r="B401" s="22">
        <v>0</v>
      </c>
      <c r="C401" s="21" t="s">
        <v>696</v>
      </c>
      <c r="D401" s="23">
        <v>6</v>
      </c>
      <c r="E401" s="23">
        <v>1</v>
      </c>
      <c r="F401" s="23">
        <v>4</v>
      </c>
      <c r="G401" s="23">
        <v>1</v>
      </c>
      <c r="H401" s="23">
        <v>3</v>
      </c>
      <c r="I401" s="23">
        <v>0</v>
      </c>
      <c r="J401" s="23">
        <v>1</v>
      </c>
      <c r="K401" s="23">
        <v>1</v>
      </c>
      <c r="L401" s="23">
        <v>3</v>
      </c>
      <c r="M401" s="23">
        <v>3</v>
      </c>
      <c r="N401" s="23">
        <f t="shared" si="14"/>
        <v>2.2999999999999998</v>
      </c>
      <c r="O401" s="23" t="b">
        <v>0</v>
      </c>
      <c r="P401" s="21" t="s">
        <v>19</v>
      </c>
      <c r="Q401" s="21" t="s">
        <v>15</v>
      </c>
    </row>
    <row r="402" spans="1:17" ht="16" x14ac:dyDescent="0.2">
      <c r="A402" s="21" t="s">
        <v>424</v>
      </c>
      <c r="B402" s="22">
        <v>0</v>
      </c>
      <c r="C402" s="21" t="s">
        <v>696</v>
      </c>
      <c r="D402" s="23">
        <v>1</v>
      </c>
      <c r="E402" s="23">
        <v>3</v>
      </c>
      <c r="F402" s="23">
        <v>3</v>
      </c>
      <c r="G402" s="23">
        <v>2</v>
      </c>
      <c r="H402" s="23">
        <v>3</v>
      </c>
      <c r="I402" s="23">
        <v>2</v>
      </c>
      <c r="J402" s="23">
        <v>2</v>
      </c>
      <c r="K402" s="23">
        <v>2</v>
      </c>
      <c r="L402" s="23">
        <v>3</v>
      </c>
      <c r="M402" s="23">
        <v>4</v>
      </c>
      <c r="N402" s="23">
        <f t="shared" si="14"/>
        <v>2.5</v>
      </c>
      <c r="O402" s="23" t="b">
        <v>0</v>
      </c>
      <c r="P402" s="21" t="s">
        <v>19</v>
      </c>
      <c r="Q402" s="21" t="s">
        <v>15</v>
      </c>
    </row>
    <row r="403" spans="1:17" ht="16" x14ac:dyDescent="0.2">
      <c r="A403" s="21" t="s">
        <v>425</v>
      </c>
      <c r="B403" s="22">
        <v>0</v>
      </c>
      <c r="C403" s="21" t="s">
        <v>696</v>
      </c>
      <c r="D403" s="23">
        <v>0</v>
      </c>
      <c r="E403" s="23">
        <v>0</v>
      </c>
      <c r="F403" s="23">
        <v>0</v>
      </c>
      <c r="G403" s="23">
        <v>1</v>
      </c>
      <c r="H403" s="23">
        <v>0</v>
      </c>
      <c r="I403" s="23">
        <v>0</v>
      </c>
      <c r="J403" s="23">
        <v>1</v>
      </c>
      <c r="K403" s="23">
        <v>1</v>
      </c>
      <c r="L403" s="82"/>
      <c r="M403" s="82"/>
      <c r="N403" s="23">
        <f t="shared" si="14"/>
        <v>0.375</v>
      </c>
      <c r="O403" s="23" t="b">
        <v>0</v>
      </c>
      <c r="P403" s="21" t="s">
        <v>14</v>
      </c>
      <c r="Q403" s="21" t="s">
        <v>680</v>
      </c>
    </row>
    <row r="404" spans="1:17" ht="16" x14ac:dyDescent="0.2">
      <c r="A404" s="21" t="s">
        <v>426</v>
      </c>
      <c r="B404" s="22">
        <v>0</v>
      </c>
      <c r="C404" s="21" t="s">
        <v>696</v>
      </c>
      <c r="D404" s="23">
        <v>5</v>
      </c>
      <c r="E404" s="23">
        <v>2</v>
      </c>
      <c r="F404" s="23">
        <v>3</v>
      </c>
      <c r="G404" s="23">
        <v>1</v>
      </c>
      <c r="H404" s="23">
        <v>2</v>
      </c>
      <c r="I404" s="23">
        <v>4</v>
      </c>
      <c r="J404" s="23">
        <v>1</v>
      </c>
      <c r="K404" s="23">
        <v>5</v>
      </c>
      <c r="L404" s="79">
        <v>4</v>
      </c>
      <c r="M404" s="79">
        <v>2</v>
      </c>
      <c r="N404" s="23">
        <f t="shared" si="14"/>
        <v>2.9</v>
      </c>
      <c r="O404" s="23" t="b">
        <v>0</v>
      </c>
      <c r="P404" s="21" t="s">
        <v>457</v>
      </c>
      <c r="Q404" s="21" t="s">
        <v>15</v>
      </c>
    </row>
    <row r="405" spans="1:17" ht="16" x14ac:dyDescent="0.2">
      <c r="A405" s="21" t="s">
        <v>427</v>
      </c>
      <c r="B405" s="22">
        <v>0</v>
      </c>
      <c r="C405" s="21" t="s">
        <v>696</v>
      </c>
      <c r="D405" s="23">
        <v>0</v>
      </c>
      <c r="E405" s="23">
        <v>0</v>
      </c>
      <c r="F405" s="23">
        <v>0</v>
      </c>
      <c r="G405" s="23">
        <v>1</v>
      </c>
      <c r="H405" s="23">
        <v>1</v>
      </c>
      <c r="I405" s="23">
        <v>0</v>
      </c>
      <c r="J405" s="23">
        <v>1</v>
      </c>
      <c r="K405" s="23">
        <v>0</v>
      </c>
      <c r="L405" s="23">
        <v>0</v>
      </c>
      <c r="M405" s="23">
        <v>0</v>
      </c>
      <c r="N405" s="23">
        <f t="shared" si="14"/>
        <v>0.3</v>
      </c>
      <c r="O405" s="23" t="b">
        <v>0</v>
      </c>
      <c r="P405" s="21" t="s">
        <v>17</v>
      </c>
      <c r="Q405" s="21" t="s">
        <v>15</v>
      </c>
    </row>
    <row r="406" spans="1:17" ht="16" x14ac:dyDescent="0.2">
      <c r="A406" s="21" t="s">
        <v>428</v>
      </c>
      <c r="B406" s="22">
        <v>0</v>
      </c>
      <c r="C406" s="21" t="s">
        <v>696</v>
      </c>
      <c r="D406" s="23">
        <v>1</v>
      </c>
      <c r="E406" s="23">
        <v>4</v>
      </c>
      <c r="F406" s="23">
        <v>0</v>
      </c>
      <c r="G406" s="23">
        <v>0</v>
      </c>
      <c r="H406" s="23">
        <v>0</v>
      </c>
      <c r="I406" s="23">
        <v>2</v>
      </c>
      <c r="J406" s="23">
        <v>0</v>
      </c>
      <c r="K406" s="23">
        <v>0</v>
      </c>
      <c r="L406" s="23">
        <v>2</v>
      </c>
      <c r="M406" s="23">
        <v>1</v>
      </c>
      <c r="N406" s="23">
        <f t="shared" si="14"/>
        <v>1</v>
      </c>
      <c r="O406" s="23" t="b">
        <v>0</v>
      </c>
      <c r="P406" s="21" t="s">
        <v>19</v>
      </c>
      <c r="Q406" s="21" t="s">
        <v>15</v>
      </c>
    </row>
    <row r="407" spans="1:17" ht="16" x14ac:dyDescent="0.2">
      <c r="A407" s="21" t="s">
        <v>429</v>
      </c>
      <c r="B407" s="22">
        <v>0</v>
      </c>
      <c r="C407" s="21" t="s">
        <v>696</v>
      </c>
      <c r="D407" s="23">
        <v>0</v>
      </c>
      <c r="E407" s="23">
        <v>0</v>
      </c>
      <c r="F407" s="23">
        <v>0</v>
      </c>
      <c r="G407" s="23">
        <v>0</v>
      </c>
      <c r="H407" s="23">
        <v>0</v>
      </c>
      <c r="I407" s="23">
        <v>0</v>
      </c>
      <c r="J407" s="23">
        <v>2</v>
      </c>
      <c r="K407" s="23">
        <v>0</v>
      </c>
      <c r="L407" s="23">
        <v>0</v>
      </c>
      <c r="M407" s="23">
        <v>0</v>
      </c>
      <c r="N407" s="23">
        <f t="shared" si="14"/>
        <v>0.2</v>
      </c>
      <c r="O407" s="23" t="b">
        <v>0</v>
      </c>
      <c r="P407" s="21" t="s">
        <v>19</v>
      </c>
      <c r="Q407" s="21" t="s">
        <v>15</v>
      </c>
    </row>
    <row r="408" spans="1:17" ht="16" x14ac:dyDescent="0.2">
      <c r="A408" s="21" t="s">
        <v>430</v>
      </c>
      <c r="B408" s="22">
        <v>0</v>
      </c>
      <c r="C408" s="21" t="s">
        <v>696</v>
      </c>
      <c r="D408" s="23">
        <v>3</v>
      </c>
      <c r="E408" s="23">
        <v>2</v>
      </c>
      <c r="F408" s="23">
        <v>3</v>
      </c>
      <c r="G408" s="23">
        <v>1</v>
      </c>
      <c r="H408" s="23">
        <v>0</v>
      </c>
      <c r="I408" s="23">
        <v>0</v>
      </c>
      <c r="J408" s="23">
        <v>1</v>
      </c>
      <c r="K408" s="23">
        <v>1</v>
      </c>
      <c r="L408" s="23">
        <v>3</v>
      </c>
      <c r="M408" s="23">
        <v>3</v>
      </c>
      <c r="N408" s="23">
        <f t="shared" si="14"/>
        <v>1.7</v>
      </c>
      <c r="O408" s="23" t="b">
        <v>0</v>
      </c>
      <c r="P408" s="21" t="s">
        <v>19</v>
      </c>
      <c r="Q408" s="21" t="s">
        <v>15</v>
      </c>
    </row>
    <row r="409" spans="1:17" ht="48" x14ac:dyDescent="0.2">
      <c r="A409" s="21" t="s">
        <v>431</v>
      </c>
      <c r="B409" s="22">
        <v>0</v>
      </c>
      <c r="C409" s="21" t="s">
        <v>696</v>
      </c>
      <c r="D409" s="82"/>
      <c r="E409" s="82"/>
      <c r="F409" s="82"/>
      <c r="G409" s="82"/>
      <c r="H409" s="82"/>
      <c r="I409" s="82"/>
      <c r="J409" s="82"/>
      <c r="K409" s="82"/>
      <c r="L409" s="82"/>
      <c r="M409" s="82"/>
      <c r="N409" s="23"/>
      <c r="O409" s="23" t="b">
        <v>0</v>
      </c>
      <c r="P409" s="21" t="s">
        <v>14</v>
      </c>
      <c r="Q409" s="21" t="s">
        <v>713</v>
      </c>
    </row>
    <row r="410" spans="1:17" ht="16" x14ac:dyDescent="0.2">
      <c r="A410" s="21" t="s">
        <v>432</v>
      </c>
      <c r="B410" s="22">
        <v>0</v>
      </c>
      <c r="C410" s="21" t="s">
        <v>696</v>
      </c>
      <c r="D410" s="79">
        <v>3</v>
      </c>
      <c r="E410" s="79">
        <v>4</v>
      </c>
      <c r="F410" s="79">
        <v>1</v>
      </c>
      <c r="G410" s="79">
        <v>4</v>
      </c>
      <c r="H410" s="79">
        <v>3</v>
      </c>
      <c r="I410" s="79">
        <v>3</v>
      </c>
      <c r="J410" s="79">
        <v>1</v>
      </c>
      <c r="K410" s="79">
        <v>2</v>
      </c>
      <c r="L410" s="79">
        <v>3</v>
      </c>
      <c r="M410" s="79">
        <v>3</v>
      </c>
      <c r="N410" s="23">
        <f>AVERAGE(D410:M410)</f>
        <v>2.7</v>
      </c>
      <c r="O410" s="23" t="b">
        <v>0</v>
      </c>
      <c r="P410" s="21" t="s">
        <v>19</v>
      </c>
      <c r="Q410" s="21" t="s">
        <v>15</v>
      </c>
    </row>
    <row r="411" spans="1:17" ht="16" x14ac:dyDescent="0.2">
      <c r="A411" s="21" t="s">
        <v>433</v>
      </c>
      <c r="B411" s="22">
        <v>0</v>
      </c>
      <c r="C411" s="21" t="s">
        <v>696</v>
      </c>
      <c r="D411" s="23">
        <v>5</v>
      </c>
      <c r="E411" s="23">
        <v>8</v>
      </c>
      <c r="F411" s="23">
        <v>4</v>
      </c>
      <c r="G411" s="23">
        <v>2</v>
      </c>
      <c r="H411" s="23">
        <v>4</v>
      </c>
      <c r="I411" s="23">
        <v>3</v>
      </c>
      <c r="J411" s="23">
        <v>5</v>
      </c>
      <c r="K411" s="23">
        <v>3</v>
      </c>
      <c r="L411" s="23">
        <v>6</v>
      </c>
      <c r="M411" s="23">
        <v>5</v>
      </c>
      <c r="N411" s="23">
        <f>AVERAGE(D411:M411)</f>
        <v>4.5</v>
      </c>
      <c r="O411" s="23" t="b">
        <v>0</v>
      </c>
      <c r="P411" s="21" t="s">
        <v>19</v>
      </c>
      <c r="Q411" s="21" t="s">
        <v>15</v>
      </c>
    </row>
    <row r="412" spans="1:17" ht="16" x14ac:dyDescent="0.2">
      <c r="A412" s="21" t="s">
        <v>434</v>
      </c>
      <c r="B412" s="22">
        <v>0</v>
      </c>
      <c r="C412" s="21" t="s">
        <v>696</v>
      </c>
      <c r="D412" s="23">
        <v>4</v>
      </c>
      <c r="E412" s="23">
        <v>3</v>
      </c>
      <c r="F412" s="23">
        <v>2</v>
      </c>
      <c r="G412" s="23">
        <v>1</v>
      </c>
      <c r="H412" s="23">
        <v>3</v>
      </c>
      <c r="I412" s="23">
        <v>4</v>
      </c>
      <c r="J412" s="23">
        <v>2</v>
      </c>
      <c r="K412" s="23">
        <v>2</v>
      </c>
      <c r="L412" s="23">
        <v>4</v>
      </c>
      <c r="M412" s="23">
        <v>2</v>
      </c>
      <c r="N412" s="23">
        <f>AVERAGE(D412:M412)</f>
        <v>2.7</v>
      </c>
      <c r="O412" s="23" t="b">
        <v>0</v>
      </c>
      <c r="P412" s="21" t="s">
        <v>19</v>
      </c>
      <c r="Q412" s="21" t="s">
        <v>15</v>
      </c>
    </row>
    <row r="413" spans="1:17" ht="16" x14ac:dyDescent="0.2">
      <c r="A413" s="21" t="s">
        <v>435</v>
      </c>
      <c r="B413" s="22">
        <v>0</v>
      </c>
      <c r="C413" s="21" t="s">
        <v>696</v>
      </c>
      <c r="D413" s="23">
        <v>4</v>
      </c>
      <c r="E413" s="23">
        <v>2</v>
      </c>
      <c r="F413" s="23">
        <v>3</v>
      </c>
      <c r="G413" s="23">
        <v>2</v>
      </c>
      <c r="H413" s="23">
        <v>2</v>
      </c>
      <c r="I413" s="23">
        <v>5</v>
      </c>
      <c r="J413" s="23">
        <v>5</v>
      </c>
      <c r="K413" s="23">
        <v>3</v>
      </c>
      <c r="L413" s="23">
        <v>4</v>
      </c>
      <c r="M413" s="23">
        <v>3</v>
      </c>
      <c r="N413" s="23">
        <f>AVERAGE(D413:M413)</f>
        <v>3.3</v>
      </c>
      <c r="O413" s="23" t="b">
        <v>0</v>
      </c>
      <c r="P413" s="21" t="s">
        <v>19</v>
      </c>
      <c r="Q413" s="21" t="s">
        <v>15</v>
      </c>
    </row>
    <row r="414" spans="1:17" ht="16" x14ac:dyDescent="0.2">
      <c r="A414" s="21" t="s">
        <v>436</v>
      </c>
      <c r="B414" s="22">
        <v>0</v>
      </c>
      <c r="C414" s="21" t="s">
        <v>696</v>
      </c>
      <c r="D414" s="23">
        <v>4</v>
      </c>
      <c r="E414" s="23">
        <v>3</v>
      </c>
      <c r="F414" s="23">
        <v>3</v>
      </c>
      <c r="G414" s="23">
        <v>4</v>
      </c>
      <c r="H414" s="23">
        <v>4</v>
      </c>
      <c r="I414" s="23">
        <v>5</v>
      </c>
      <c r="J414" s="23">
        <v>6</v>
      </c>
      <c r="K414" s="23">
        <v>12</v>
      </c>
      <c r="L414" s="23">
        <v>4</v>
      </c>
      <c r="M414" s="23">
        <v>5</v>
      </c>
      <c r="N414" s="23">
        <f>AVERAGE(D414:M414)</f>
        <v>5</v>
      </c>
      <c r="O414" s="23" t="b">
        <v>0</v>
      </c>
      <c r="P414" s="21" t="s">
        <v>19</v>
      </c>
      <c r="Q414" s="21" t="s">
        <v>15</v>
      </c>
    </row>
    <row r="415" spans="1:17" ht="48" x14ac:dyDescent="0.2">
      <c r="A415" s="21" t="s">
        <v>437</v>
      </c>
      <c r="B415" s="22">
        <v>0</v>
      </c>
      <c r="C415" s="21" t="s">
        <v>696</v>
      </c>
      <c r="D415" s="82"/>
      <c r="E415" s="82"/>
      <c r="F415" s="82"/>
      <c r="G415" s="82"/>
      <c r="H415" s="82"/>
      <c r="I415" s="82"/>
      <c r="J415" s="82"/>
      <c r="K415" s="82"/>
      <c r="L415" s="82"/>
      <c r="M415" s="82"/>
      <c r="N415" s="23"/>
      <c r="O415" s="23" t="b">
        <v>0</v>
      </c>
      <c r="P415" s="21" t="s">
        <v>14</v>
      </c>
      <c r="Q415" s="21" t="s">
        <v>713</v>
      </c>
    </row>
    <row r="416" spans="1:17" ht="16" x14ac:dyDescent="0.2">
      <c r="A416" s="21" t="s">
        <v>438</v>
      </c>
      <c r="B416" s="22">
        <v>0</v>
      </c>
      <c r="C416" s="21" t="s">
        <v>696</v>
      </c>
      <c r="D416" s="79">
        <v>0</v>
      </c>
      <c r="E416" s="79">
        <v>1</v>
      </c>
      <c r="F416" s="79">
        <v>0</v>
      </c>
      <c r="G416" s="79">
        <v>0</v>
      </c>
      <c r="H416" s="79">
        <v>0</v>
      </c>
      <c r="I416" s="79">
        <v>0</v>
      </c>
      <c r="J416" s="79">
        <v>0</v>
      </c>
      <c r="K416" s="79">
        <v>1</v>
      </c>
      <c r="L416" s="79">
        <v>0</v>
      </c>
      <c r="M416" s="79">
        <v>0</v>
      </c>
      <c r="N416" s="23">
        <f>AVERAGE(D416:M416)</f>
        <v>0.2</v>
      </c>
      <c r="O416" s="23" t="b">
        <v>0</v>
      </c>
      <c r="P416" s="21" t="s">
        <v>457</v>
      </c>
      <c r="Q416" s="21" t="s">
        <v>15</v>
      </c>
    </row>
    <row r="417" spans="1:17" ht="16" x14ac:dyDescent="0.2">
      <c r="A417" s="21" t="s">
        <v>439</v>
      </c>
      <c r="B417" s="22">
        <v>0</v>
      </c>
      <c r="C417" s="21" t="s">
        <v>696</v>
      </c>
      <c r="D417" s="23">
        <v>1</v>
      </c>
      <c r="E417" s="23">
        <v>1</v>
      </c>
      <c r="F417" s="23">
        <v>2</v>
      </c>
      <c r="G417" s="23">
        <v>0</v>
      </c>
      <c r="H417" s="23">
        <v>0</v>
      </c>
      <c r="I417" s="23">
        <v>0</v>
      </c>
      <c r="J417" s="23">
        <v>0</v>
      </c>
      <c r="K417" s="23">
        <v>0</v>
      </c>
      <c r="L417" s="23">
        <v>1</v>
      </c>
      <c r="M417" s="23">
        <v>0</v>
      </c>
      <c r="N417" s="23">
        <f>AVERAGE(D417:M417)</f>
        <v>0.5</v>
      </c>
      <c r="O417" s="23" t="b">
        <v>0</v>
      </c>
      <c r="P417" s="21" t="s">
        <v>17</v>
      </c>
      <c r="Q417" s="21" t="s">
        <v>15</v>
      </c>
    </row>
    <row r="418" spans="1:17" ht="16" x14ac:dyDescent="0.2">
      <c r="A418" s="21" t="s">
        <v>440</v>
      </c>
      <c r="B418" s="22">
        <v>0</v>
      </c>
      <c r="C418" s="21" t="s">
        <v>696</v>
      </c>
      <c r="D418" s="23">
        <v>0</v>
      </c>
      <c r="E418" s="23">
        <v>1</v>
      </c>
      <c r="F418" s="23">
        <v>0</v>
      </c>
      <c r="G418" s="23">
        <v>0</v>
      </c>
      <c r="H418" s="23">
        <v>3</v>
      </c>
      <c r="I418" s="23">
        <v>0</v>
      </c>
      <c r="J418" s="23">
        <v>0</v>
      </c>
      <c r="K418" s="23">
        <v>2</v>
      </c>
      <c r="L418" s="23">
        <v>3</v>
      </c>
      <c r="M418" s="23">
        <v>1</v>
      </c>
      <c r="N418" s="23">
        <f>AVERAGE(D418:M418)</f>
        <v>1</v>
      </c>
      <c r="O418" s="23" t="b">
        <v>0</v>
      </c>
      <c r="P418" s="21" t="s">
        <v>19</v>
      </c>
      <c r="Q418" s="21" t="s">
        <v>15</v>
      </c>
    </row>
    <row r="419" spans="1:17" ht="16" x14ac:dyDescent="0.2">
      <c r="A419" s="21" t="s">
        <v>441</v>
      </c>
      <c r="B419" s="22">
        <v>0</v>
      </c>
      <c r="C419" s="21" t="s">
        <v>696</v>
      </c>
      <c r="D419" s="23">
        <v>3</v>
      </c>
      <c r="E419" s="23">
        <v>5</v>
      </c>
      <c r="F419" s="23">
        <v>1</v>
      </c>
      <c r="G419" s="23">
        <v>3</v>
      </c>
      <c r="H419" s="23">
        <v>4</v>
      </c>
      <c r="I419" s="23">
        <v>3</v>
      </c>
      <c r="J419" s="23">
        <v>5</v>
      </c>
      <c r="K419" s="23">
        <v>4</v>
      </c>
      <c r="L419" s="23">
        <v>1</v>
      </c>
      <c r="M419" s="23">
        <v>1</v>
      </c>
      <c r="N419" s="23">
        <f>AVERAGE(D419:M419)</f>
        <v>3</v>
      </c>
      <c r="O419" s="23" t="b">
        <v>0</v>
      </c>
      <c r="P419" s="21" t="s">
        <v>19</v>
      </c>
      <c r="Q419" s="21" t="s">
        <v>15</v>
      </c>
    </row>
    <row r="420" spans="1:17" ht="16" x14ac:dyDescent="0.2">
      <c r="A420" s="21" t="s">
        <v>442</v>
      </c>
      <c r="B420" s="22">
        <v>0</v>
      </c>
      <c r="C420" s="21" t="s">
        <v>696</v>
      </c>
      <c r="D420" s="23">
        <v>0</v>
      </c>
      <c r="E420" s="23">
        <v>0</v>
      </c>
      <c r="F420" s="23">
        <v>0</v>
      </c>
      <c r="G420" s="23">
        <v>2</v>
      </c>
      <c r="H420" s="23">
        <v>1</v>
      </c>
      <c r="I420" s="23">
        <v>0</v>
      </c>
      <c r="J420" s="23">
        <v>0</v>
      </c>
      <c r="K420" s="23">
        <v>0</v>
      </c>
      <c r="L420" s="23">
        <v>0</v>
      </c>
      <c r="M420" s="23">
        <v>0</v>
      </c>
      <c r="N420" s="23">
        <f>AVERAGE(D420:M420)</f>
        <v>0.3</v>
      </c>
      <c r="O420" s="23" t="b">
        <v>0</v>
      </c>
      <c r="P420" s="21" t="s">
        <v>19</v>
      </c>
      <c r="Q420" s="21" t="s">
        <v>15</v>
      </c>
    </row>
    <row r="421" spans="1:17" ht="48" x14ac:dyDescent="0.2">
      <c r="A421" s="21" t="s">
        <v>443</v>
      </c>
      <c r="B421" s="22">
        <v>0</v>
      </c>
      <c r="C421" s="21" t="s">
        <v>696</v>
      </c>
      <c r="D421" s="82"/>
      <c r="E421" s="82"/>
      <c r="F421" s="82"/>
      <c r="G421" s="82"/>
      <c r="H421" s="82"/>
      <c r="I421" s="82"/>
      <c r="J421" s="82"/>
      <c r="K421" s="82"/>
      <c r="L421" s="82"/>
      <c r="M421" s="82"/>
      <c r="N421" s="23"/>
      <c r="O421" s="23" t="b">
        <v>0</v>
      </c>
      <c r="P421" s="21" t="s">
        <v>14</v>
      </c>
      <c r="Q421" s="21" t="s">
        <v>713</v>
      </c>
    </row>
    <row r="422" spans="1:17" ht="16" x14ac:dyDescent="0.2">
      <c r="A422" s="21" t="s">
        <v>444</v>
      </c>
      <c r="B422" s="22">
        <v>0</v>
      </c>
      <c r="C422" s="21" t="s">
        <v>696</v>
      </c>
      <c r="D422" s="79">
        <v>2</v>
      </c>
      <c r="E422" s="79">
        <v>0</v>
      </c>
      <c r="F422" s="79">
        <v>1</v>
      </c>
      <c r="G422" s="79">
        <v>1</v>
      </c>
      <c r="H422" s="79">
        <v>0</v>
      </c>
      <c r="I422" s="79">
        <v>1</v>
      </c>
      <c r="J422" s="79">
        <v>1</v>
      </c>
      <c r="K422" s="79">
        <v>0</v>
      </c>
      <c r="L422" s="79">
        <v>0</v>
      </c>
      <c r="M422" s="79">
        <v>1</v>
      </c>
      <c r="N422" s="23">
        <f t="shared" ref="N422:N453" si="15">AVERAGE(D422:M422)</f>
        <v>0.7</v>
      </c>
      <c r="O422" s="23" t="b">
        <v>0</v>
      </c>
      <c r="P422" s="21" t="s">
        <v>457</v>
      </c>
      <c r="Q422" s="21" t="s">
        <v>15</v>
      </c>
    </row>
    <row r="423" spans="1:17" ht="16" x14ac:dyDescent="0.2">
      <c r="A423" s="21" t="s">
        <v>445</v>
      </c>
      <c r="B423" s="22">
        <v>0</v>
      </c>
      <c r="C423" s="21" t="s">
        <v>696</v>
      </c>
      <c r="D423" s="23">
        <v>2</v>
      </c>
      <c r="E423" s="23">
        <v>3</v>
      </c>
      <c r="F423" s="23">
        <v>5</v>
      </c>
      <c r="G423" s="23">
        <v>2</v>
      </c>
      <c r="H423" s="23">
        <v>3</v>
      </c>
      <c r="I423" s="23">
        <v>3</v>
      </c>
      <c r="J423" s="23">
        <v>3</v>
      </c>
      <c r="K423" s="23">
        <v>3</v>
      </c>
      <c r="L423" s="23">
        <v>4</v>
      </c>
      <c r="M423" s="23">
        <v>6</v>
      </c>
      <c r="N423" s="23">
        <f t="shared" si="15"/>
        <v>3.4</v>
      </c>
      <c r="O423" s="23" t="b">
        <v>0</v>
      </c>
      <c r="P423" s="21" t="s">
        <v>17</v>
      </c>
      <c r="Q423" s="21" t="s">
        <v>15</v>
      </c>
    </row>
    <row r="424" spans="1:17" ht="16" x14ac:dyDescent="0.2">
      <c r="A424" s="21" t="s">
        <v>446</v>
      </c>
      <c r="B424" s="22">
        <v>0</v>
      </c>
      <c r="C424" s="21" t="s">
        <v>696</v>
      </c>
      <c r="D424" s="23">
        <v>0</v>
      </c>
      <c r="E424" s="23">
        <v>1</v>
      </c>
      <c r="F424" s="23">
        <v>4</v>
      </c>
      <c r="G424" s="23">
        <v>3</v>
      </c>
      <c r="H424" s="23">
        <v>4</v>
      </c>
      <c r="I424" s="23">
        <v>2</v>
      </c>
      <c r="J424" s="23">
        <v>2</v>
      </c>
      <c r="K424" s="23">
        <v>2</v>
      </c>
      <c r="L424" s="23">
        <v>2</v>
      </c>
      <c r="M424" s="23">
        <v>1</v>
      </c>
      <c r="N424" s="23">
        <f t="shared" si="15"/>
        <v>2.1</v>
      </c>
      <c r="O424" s="23" t="b">
        <v>0</v>
      </c>
      <c r="P424" s="21" t="s">
        <v>19</v>
      </c>
      <c r="Q424" s="21" t="s">
        <v>15</v>
      </c>
    </row>
    <row r="425" spans="1:17" ht="16" x14ac:dyDescent="0.2">
      <c r="A425" s="21" t="s">
        <v>447</v>
      </c>
      <c r="B425" s="22">
        <v>0</v>
      </c>
      <c r="C425" s="21" t="s">
        <v>696</v>
      </c>
      <c r="D425" s="23">
        <v>0</v>
      </c>
      <c r="E425" s="23">
        <v>1</v>
      </c>
      <c r="F425" s="23">
        <v>0</v>
      </c>
      <c r="G425" s="23">
        <v>0</v>
      </c>
      <c r="H425" s="23">
        <v>1</v>
      </c>
      <c r="I425" s="23">
        <v>2</v>
      </c>
      <c r="J425" s="23">
        <v>0</v>
      </c>
      <c r="K425" s="23">
        <v>2</v>
      </c>
      <c r="L425" s="23">
        <v>0</v>
      </c>
      <c r="M425" s="23">
        <v>1</v>
      </c>
      <c r="N425" s="23">
        <f t="shared" si="15"/>
        <v>0.7</v>
      </c>
      <c r="O425" s="23" t="b">
        <v>0</v>
      </c>
      <c r="P425" s="21" t="s">
        <v>19</v>
      </c>
      <c r="Q425" s="21" t="s">
        <v>15</v>
      </c>
    </row>
    <row r="426" spans="1:17" ht="16" x14ac:dyDescent="0.2">
      <c r="A426" s="21" t="s">
        <v>448</v>
      </c>
      <c r="B426" s="22">
        <v>0</v>
      </c>
      <c r="C426" s="21" t="s">
        <v>696</v>
      </c>
      <c r="D426" s="23">
        <v>11</v>
      </c>
      <c r="E426" s="23">
        <v>8</v>
      </c>
      <c r="F426" s="23">
        <v>4</v>
      </c>
      <c r="G426" s="23">
        <v>4</v>
      </c>
      <c r="H426" s="23">
        <v>2</v>
      </c>
      <c r="I426" s="23">
        <v>4</v>
      </c>
      <c r="J426" s="23">
        <v>3</v>
      </c>
      <c r="K426" s="23">
        <v>5</v>
      </c>
      <c r="L426" s="23">
        <v>7</v>
      </c>
      <c r="M426" s="23">
        <v>4</v>
      </c>
      <c r="N426" s="23">
        <f t="shared" si="15"/>
        <v>5.2</v>
      </c>
      <c r="O426" s="23" t="b">
        <v>0</v>
      </c>
      <c r="P426" s="21" t="s">
        <v>19</v>
      </c>
      <c r="Q426" s="21" t="s">
        <v>15</v>
      </c>
    </row>
    <row r="427" spans="1:17" ht="16" x14ac:dyDescent="0.2">
      <c r="A427" s="21" t="s">
        <v>449</v>
      </c>
      <c r="B427" s="22">
        <v>0</v>
      </c>
      <c r="C427" s="21" t="s">
        <v>696</v>
      </c>
      <c r="D427" s="23">
        <v>4</v>
      </c>
      <c r="E427" s="23">
        <v>0</v>
      </c>
      <c r="F427" s="23">
        <v>3</v>
      </c>
      <c r="G427" s="23">
        <v>0</v>
      </c>
      <c r="H427" s="23">
        <v>3</v>
      </c>
      <c r="I427" s="23">
        <v>4</v>
      </c>
      <c r="J427" s="23">
        <v>3</v>
      </c>
      <c r="K427" s="23">
        <v>2</v>
      </c>
      <c r="L427" s="23">
        <v>2</v>
      </c>
      <c r="M427" s="23">
        <v>2</v>
      </c>
      <c r="N427" s="23">
        <f t="shared" si="15"/>
        <v>2.2999999999999998</v>
      </c>
      <c r="O427" s="23" t="b">
        <v>0</v>
      </c>
      <c r="P427" s="21" t="s">
        <v>14</v>
      </c>
      <c r="Q427" s="21" t="s">
        <v>15</v>
      </c>
    </row>
    <row r="428" spans="1:17" ht="16" x14ac:dyDescent="0.2">
      <c r="A428" s="21" t="s">
        <v>450</v>
      </c>
      <c r="B428" s="22">
        <v>0</v>
      </c>
      <c r="C428" s="21" t="s">
        <v>696</v>
      </c>
      <c r="D428" s="23">
        <v>1</v>
      </c>
      <c r="E428" s="23">
        <v>3</v>
      </c>
      <c r="F428" s="23">
        <v>4</v>
      </c>
      <c r="G428" s="23">
        <v>3</v>
      </c>
      <c r="H428" s="23">
        <v>0</v>
      </c>
      <c r="I428" s="23">
        <v>2</v>
      </c>
      <c r="J428" s="23">
        <v>0</v>
      </c>
      <c r="K428" s="23">
        <v>4</v>
      </c>
      <c r="L428" s="23">
        <v>3</v>
      </c>
      <c r="M428" s="23">
        <v>3</v>
      </c>
      <c r="N428" s="23">
        <f t="shared" si="15"/>
        <v>2.2999999999999998</v>
      </c>
      <c r="O428" s="23" t="b">
        <v>0</v>
      </c>
      <c r="P428" s="21" t="s">
        <v>19</v>
      </c>
      <c r="Q428" s="21" t="s">
        <v>15</v>
      </c>
    </row>
    <row r="429" spans="1:17" ht="16" x14ac:dyDescent="0.2">
      <c r="A429" s="21" t="s">
        <v>451</v>
      </c>
      <c r="B429" s="22">
        <v>0</v>
      </c>
      <c r="C429" s="21" t="s">
        <v>696</v>
      </c>
      <c r="D429" s="23">
        <v>10</v>
      </c>
      <c r="E429" s="23">
        <v>3</v>
      </c>
      <c r="F429" s="23">
        <v>4</v>
      </c>
      <c r="G429" s="23">
        <v>3</v>
      </c>
      <c r="H429" s="23">
        <v>5</v>
      </c>
      <c r="I429" s="23">
        <v>5</v>
      </c>
      <c r="J429" s="23">
        <v>4</v>
      </c>
      <c r="K429" s="23">
        <v>6</v>
      </c>
      <c r="L429" s="23">
        <v>3</v>
      </c>
      <c r="M429" s="23">
        <v>4</v>
      </c>
      <c r="N429" s="23">
        <f t="shared" si="15"/>
        <v>4.7</v>
      </c>
      <c r="O429" s="23" t="b">
        <v>0</v>
      </c>
      <c r="P429" s="21" t="s">
        <v>14</v>
      </c>
      <c r="Q429" s="21" t="s">
        <v>15</v>
      </c>
    </row>
    <row r="430" spans="1:17" ht="16" x14ac:dyDescent="0.2">
      <c r="A430" s="21" t="s">
        <v>452</v>
      </c>
      <c r="B430" s="22">
        <v>0</v>
      </c>
      <c r="C430" s="21" t="s">
        <v>696</v>
      </c>
      <c r="D430" s="23">
        <v>8</v>
      </c>
      <c r="E430" s="23">
        <v>12</v>
      </c>
      <c r="F430" s="23">
        <v>7</v>
      </c>
      <c r="G430" s="23">
        <v>6</v>
      </c>
      <c r="H430" s="23">
        <v>8</v>
      </c>
      <c r="I430" s="23">
        <v>7</v>
      </c>
      <c r="J430" s="23">
        <v>6</v>
      </c>
      <c r="K430" s="23">
        <v>3</v>
      </c>
      <c r="L430" s="23">
        <v>8</v>
      </c>
      <c r="M430" s="23">
        <v>5</v>
      </c>
      <c r="N430" s="23">
        <f t="shared" si="15"/>
        <v>7</v>
      </c>
      <c r="O430" s="23" t="b">
        <v>0</v>
      </c>
      <c r="P430" s="21" t="s">
        <v>19</v>
      </c>
      <c r="Q430" s="21" t="s">
        <v>15</v>
      </c>
    </row>
    <row r="431" spans="1:17" ht="16" x14ac:dyDescent="0.2">
      <c r="A431" s="21" t="s">
        <v>453</v>
      </c>
      <c r="B431" s="22">
        <v>0</v>
      </c>
      <c r="C431" s="21" t="s">
        <v>696</v>
      </c>
      <c r="D431" s="23">
        <v>2</v>
      </c>
      <c r="E431" s="23">
        <v>3</v>
      </c>
      <c r="F431" s="23">
        <v>2</v>
      </c>
      <c r="G431" s="23">
        <v>4</v>
      </c>
      <c r="H431" s="23">
        <v>4</v>
      </c>
      <c r="I431" s="23">
        <v>2</v>
      </c>
      <c r="J431" s="23">
        <v>2</v>
      </c>
      <c r="K431" s="23">
        <v>2</v>
      </c>
      <c r="L431" s="23">
        <v>2</v>
      </c>
      <c r="M431" s="23">
        <v>5</v>
      </c>
      <c r="N431" s="23">
        <f t="shared" si="15"/>
        <v>2.8</v>
      </c>
      <c r="O431" s="23" t="b">
        <v>0</v>
      </c>
      <c r="P431" s="21" t="s">
        <v>19</v>
      </c>
      <c r="Q431" s="21" t="s">
        <v>15</v>
      </c>
    </row>
    <row r="432" spans="1:17" ht="16" x14ac:dyDescent="0.2">
      <c r="A432" s="21" t="s">
        <v>455</v>
      </c>
      <c r="B432" s="22">
        <v>0</v>
      </c>
      <c r="C432" s="21" t="s">
        <v>696</v>
      </c>
      <c r="D432" s="23">
        <v>6</v>
      </c>
      <c r="E432" s="23">
        <v>3</v>
      </c>
      <c r="F432" s="23">
        <v>2</v>
      </c>
      <c r="G432" s="23">
        <v>5</v>
      </c>
      <c r="H432" s="23">
        <v>3</v>
      </c>
      <c r="I432" s="23">
        <v>4</v>
      </c>
      <c r="J432" s="23">
        <v>3</v>
      </c>
      <c r="K432" s="23">
        <v>5</v>
      </c>
      <c r="L432" s="23">
        <v>2</v>
      </c>
      <c r="M432" s="23">
        <v>5</v>
      </c>
      <c r="N432" s="23">
        <f t="shared" si="15"/>
        <v>3.8</v>
      </c>
      <c r="O432" s="23" t="b">
        <v>0</v>
      </c>
      <c r="P432" s="21" t="s">
        <v>19</v>
      </c>
      <c r="Q432" s="21" t="s">
        <v>15</v>
      </c>
    </row>
    <row r="433" spans="1:17" ht="16" x14ac:dyDescent="0.2">
      <c r="A433" s="21" t="s">
        <v>456</v>
      </c>
      <c r="B433" s="22">
        <v>0</v>
      </c>
      <c r="C433" s="21" t="s">
        <v>696</v>
      </c>
      <c r="D433" s="23">
        <v>4</v>
      </c>
      <c r="E433" s="23">
        <v>3</v>
      </c>
      <c r="F433" s="23">
        <v>4</v>
      </c>
      <c r="G433" s="23">
        <v>4</v>
      </c>
      <c r="H433" s="23">
        <v>0</v>
      </c>
      <c r="I433" s="23">
        <v>3</v>
      </c>
      <c r="J433" s="23">
        <v>3</v>
      </c>
      <c r="K433" s="23">
        <v>8</v>
      </c>
      <c r="L433" s="23">
        <v>1</v>
      </c>
      <c r="M433" s="23">
        <v>2</v>
      </c>
      <c r="N433" s="23">
        <f t="shared" si="15"/>
        <v>3.2</v>
      </c>
      <c r="O433" s="23" t="b">
        <v>0</v>
      </c>
      <c r="P433" s="21" t="s">
        <v>19</v>
      </c>
      <c r="Q433" s="21" t="s">
        <v>15</v>
      </c>
    </row>
    <row r="434" spans="1:17" ht="16" x14ac:dyDescent="0.2">
      <c r="A434" s="21" t="s">
        <v>459</v>
      </c>
      <c r="B434" s="22">
        <v>0</v>
      </c>
      <c r="C434" s="21" t="s">
        <v>696</v>
      </c>
      <c r="D434" s="23">
        <v>0</v>
      </c>
      <c r="E434" s="23">
        <v>0</v>
      </c>
      <c r="F434" s="23">
        <v>2</v>
      </c>
      <c r="G434" s="23">
        <v>1</v>
      </c>
      <c r="H434" s="23">
        <v>5</v>
      </c>
      <c r="I434" s="23">
        <v>3</v>
      </c>
      <c r="J434" s="23">
        <v>1</v>
      </c>
      <c r="K434" s="23">
        <v>0</v>
      </c>
      <c r="L434" s="23">
        <v>0</v>
      </c>
      <c r="M434" s="23">
        <v>1</v>
      </c>
      <c r="N434" s="23">
        <f t="shared" si="15"/>
        <v>1.3</v>
      </c>
      <c r="O434" s="23" t="b">
        <v>0</v>
      </c>
      <c r="P434" s="21" t="s">
        <v>19</v>
      </c>
      <c r="Q434" s="21" t="s">
        <v>15</v>
      </c>
    </row>
    <row r="435" spans="1:17" ht="16" x14ac:dyDescent="0.2">
      <c r="A435" s="21" t="s">
        <v>460</v>
      </c>
      <c r="B435" s="22">
        <v>0</v>
      </c>
      <c r="C435" s="21" t="s">
        <v>696</v>
      </c>
      <c r="D435" s="23">
        <v>10</v>
      </c>
      <c r="E435" s="23">
        <v>11</v>
      </c>
      <c r="F435" s="23">
        <v>7</v>
      </c>
      <c r="G435" s="23">
        <v>6</v>
      </c>
      <c r="H435" s="23">
        <v>8</v>
      </c>
      <c r="I435" s="23">
        <v>8</v>
      </c>
      <c r="J435" s="23">
        <v>7</v>
      </c>
      <c r="K435" s="23">
        <v>9</v>
      </c>
      <c r="L435" s="23">
        <v>8</v>
      </c>
      <c r="M435" s="23">
        <v>6</v>
      </c>
      <c r="N435" s="23">
        <f t="shared" si="15"/>
        <v>8</v>
      </c>
      <c r="O435" s="23" t="b">
        <v>0</v>
      </c>
      <c r="P435" s="21" t="s">
        <v>14</v>
      </c>
      <c r="Q435" s="21" t="s">
        <v>15</v>
      </c>
    </row>
    <row r="436" spans="1:17" ht="16" x14ac:dyDescent="0.2">
      <c r="A436" s="21" t="s">
        <v>461</v>
      </c>
      <c r="B436" s="22">
        <v>0</v>
      </c>
      <c r="C436" s="21" t="s">
        <v>696</v>
      </c>
      <c r="D436" s="23">
        <v>18</v>
      </c>
      <c r="E436" s="23">
        <v>10</v>
      </c>
      <c r="F436" s="23">
        <v>8</v>
      </c>
      <c r="G436" s="23">
        <v>11</v>
      </c>
      <c r="H436" s="23">
        <v>5</v>
      </c>
      <c r="I436" s="23">
        <v>6</v>
      </c>
      <c r="J436" s="23">
        <v>4</v>
      </c>
      <c r="K436" s="23">
        <v>4</v>
      </c>
      <c r="L436" s="23">
        <v>4</v>
      </c>
      <c r="M436" s="23">
        <v>6</v>
      </c>
      <c r="N436" s="23">
        <f t="shared" si="15"/>
        <v>7.6</v>
      </c>
      <c r="O436" s="23" t="b">
        <v>0</v>
      </c>
      <c r="P436" s="21" t="s">
        <v>19</v>
      </c>
      <c r="Q436" s="21" t="s">
        <v>15</v>
      </c>
    </row>
    <row r="437" spans="1:17" ht="16" x14ac:dyDescent="0.2">
      <c r="A437" s="21" t="s">
        <v>462</v>
      </c>
      <c r="B437" s="22">
        <v>0</v>
      </c>
      <c r="C437" s="21" t="s">
        <v>696</v>
      </c>
      <c r="D437" s="23">
        <v>3</v>
      </c>
      <c r="E437" s="23">
        <v>3</v>
      </c>
      <c r="F437" s="23">
        <v>2</v>
      </c>
      <c r="G437" s="23">
        <v>3</v>
      </c>
      <c r="H437" s="23">
        <v>4</v>
      </c>
      <c r="I437" s="23">
        <v>2</v>
      </c>
      <c r="J437" s="23">
        <v>5</v>
      </c>
      <c r="K437" s="23">
        <v>3</v>
      </c>
      <c r="L437" s="23">
        <v>3</v>
      </c>
      <c r="M437" s="23">
        <v>4</v>
      </c>
      <c r="N437" s="23">
        <f t="shared" si="15"/>
        <v>3.2</v>
      </c>
      <c r="O437" s="23" t="b">
        <v>0</v>
      </c>
      <c r="P437" s="21" t="s">
        <v>19</v>
      </c>
      <c r="Q437" s="21" t="s">
        <v>15</v>
      </c>
    </row>
    <row r="438" spans="1:17" ht="16" x14ac:dyDescent="0.2">
      <c r="A438" s="21" t="s">
        <v>463</v>
      </c>
      <c r="B438" s="22">
        <v>0</v>
      </c>
      <c r="C438" s="21" t="s">
        <v>696</v>
      </c>
      <c r="D438" s="23">
        <v>4</v>
      </c>
      <c r="E438" s="23">
        <v>8</v>
      </c>
      <c r="F438" s="23">
        <v>6</v>
      </c>
      <c r="G438" s="23">
        <v>7</v>
      </c>
      <c r="H438" s="23">
        <v>7</v>
      </c>
      <c r="I438" s="23">
        <v>3</v>
      </c>
      <c r="J438" s="23">
        <v>4</v>
      </c>
      <c r="K438" s="23">
        <v>6</v>
      </c>
      <c r="L438" s="23">
        <v>6</v>
      </c>
      <c r="M438" s="23">
        <v>6</v>
      </c>
      <c r="N438" s="23">
        <f t="shared" si="15"/>
        <v>5.7</v>
      </c>
      <c r="O438" s="23" t="b">
        <v>0</v>
      </c>
      <c r="P438" s="21" t="s">
        <v>19</v>
      </c>
      <c r="Q438" s="21" t="s">
        <v>15</v>
      </c>
    </row>
    <row r="439" spans="1:17" ht="16" x14ac:dyDescent="0.2">
      <c r="A439" s="21" t="s">
        <v>464</v>
      </c>
      <c r="B439" s="22">
        <v>0</v>
      </c>
      <c r="C439" s="21" t="s">
        <v>696</v>
      </c>
      <c r="D439" s="23">
        <v>5</v>
      </c>
      <c r="E439" s="23">
        <v>3</v>
      </c>
      <c r="F439" s="23">
        <v>6</v>
      </c>
      <c r="G439" s="23">
        <v>3</v>
      </c>
      <c r="H439" s="23">
        <v>4</v>
      </c>
      <c r="I439" s="23">
        <v>3</v>
      </c>
      <c r="J439" s="23">
        <v>2</v>
      </c>
      <c r="K439" s="23">
        <v>2</v>
      </c>
      <c r="L439" s="23">
        <v>3</v>
      </c>
      <c r="M439" s="23">
        <v>3</v>
      </c>
      <c r="N439" s="23">
        <f t="shared" si="15"/>
        <v>3.4</v>
      </c>
      <c r="O439" s="23" t="b">
        <v>0</v>
      </c>
      <c r="P439" s="21" t="s">
        <v>19</v>
      </c>
      <c r="Q439" s="21" t="s">
        <v>15</v>
      </c>
    </row>
    <row r="440" spans="1:17" ht="16" x14ac:dyDescent="0.2">
      <c r="A440" s="21" t="s">
        <v>465</v>
      </c>
      <c r="B440" s="22">
        <v>0</v>
      </c>
      <c r="C440" s="21" t="s">
        <v>696</v>
      </c>
      <c r="D440" s="23">
        <v>7</v>
      </c>
      <c r="E440" s="23">
        <v>5</v>
      </c>
      <c r="F440" s="23">
        <v>6</v>
      </c>
      <c r="G440" s="23">
        <v>7</v>
      </c>
      <c r="H440" s="23">
        <v>4</v>
      </c>
      <c r="I440" s="23">
        <v>4</v>
      </c>
      <c r="J440" s="23">
        <v>4</v>
      </c>
      <c r="K440" s="23">
        <v>11</v>
      </c>
      <c r="L440" s="23">
        <v>7</v>
      </c>
      <c r="M440" s="23">
        <v>8</v>
      </c>
      <c r="N440" s="23">
        <f t="shared" si="15"/>
        <v>6.3</v>
      </c>
      <c r="O440" s="23" t="b">
        <v>0</v>
      </c>
      <c r="P440" s="21" t="s">
        <v>19</v>
      </c>
      <c r="Q440" s="21" t="s">
        <v>15</v>
      </c>
    </row>
    <row r="441" spans="1:17" ht="16" x14ac:dyDescent="0.2">
      <c r="A441" s="21" t="s">
        <v>466</v>
      </c>
      <c r="B441" s="22">
        <v>0</v>
      </c>
      <c r="C441" s="21" t="s">
        <v>696</v>
      </c>
      <c r="D441" s="23">
        <v>37</v>
      </c>
      <c r="E441" s="23">
        <v>14</v>
      </c>
      <c r="F441" s="23">
        <v>13</v>
      </c>
      <c r="G441" s="23">
        <v>25</v>
      </c>
      <c r="H441" s="23">
        <v>25</v>
      </c>
      <c r="I441" s="23">
        <v>28</v>
      </c>
      <c r="J441" s="23">
        <v>30</v>
      </c>
      <c r="K441" s="23">
        <v>17</v>
      </c>
      <c r="L441" s="23">
        <v>11</v>
      </c>
      <c r="M441" s="23">
        <v>25</v>
      </c>
      <c r="N441" s="23">
        <f t="shared" si="15"/>
        <v>22.5</v>
      </c>
      <c r="O441" s="23" t="b">
        <v>0</v>
      </c>
      <c r="P441" s="21" t="s">
        <v>14</v>
      </c>
      <c r="Q441" s="21" t="s">
        <v>15</v>
      </c>
    </row>
    <row r="442" spans="1:17" ht="16" x14ac:dyDescent="0.2">
      <c r="A442" s="21" t="s">
        <v>467</v>
      </c>
      <c r="B442" s="22">
        <v>0</v>
      </c>
      <c r="C442" s="21" t="s">
        <v>696</v>
      </c>
      <c r="D442" s="23">
        <v>2</v>
      </c>
      <c r="E442" s="23">
        <v>1</v>
      </c>
      <c r="F442" s="23">
        <v>0</v>
      </c>
      <c r="G442" s="23">
        <v>1</v>
      </c>
      <c r="H442" s="23">
        <v>0</v>
      </c>
      <c r="I442" s="23">
        <v>3</v>
      </c>
      <c r="J442" s="23">
        <v>3</v>
      </c>
      <c r="K442" s="23">
        <v>1</v>
      </c>
      <c r="L442" s="23">
        <v>2</v>
      </c>
      <c r="M442" s="23">
        <v>1</v>
      </c>
      <c r="N442" s="23">
        <f t="shared" si="15"/>
        <v>1.4</v>
      </c>
      <c r="O442" s="23" t="b">
        <v>0</v>
      </c>
      <c r="P442" s="21" t="s">
        <v>19</v>
      </c>
      <c r="Q442" s="21" t="s">
        <v>15</v>
      </c>
    </row>
    <row r="443" spans="1:17" ht="16" x14ac:dyDescent="0.2">
      <c r="A443" s="21" t="s">
        <v>468</v>
      </c>
      <c r="B443" s="22">
        <v>0</v>
      </c>
      <c r="C443" s="21" t="s">
        <v>696</v>
      </c>
      <c r="D443" s="23">
        <v>5</v>
      </c>
      <c r="E443" s="23">
        <v>5</v>
      </c>
      <c r="F443" s="82"/>
      <c r="G443" s="23">
        <v>6</v>
      </c>
      <c r="H443" s="23">
        <v>5</v>
      </c>
      <c r="I443" s="23">
        <v>8</v>
      </c>
      <c r="J443" s="23">
        <v>5</v>
      </c>
      <c r="K443" s="23">
        <v>6</v>
      </c>
      <c r="L443" s="23">
        <v>3</v>
      </c>
      <c r="M443" s="23">
        <v>5</v>
      </c>
      <c r="N443" s="23">
        <f t="shared" si="15"/>
        <v>5.333333333333333</v>
      </c>
      <c r="O443" s="23" t="b">
        <v>0</v>
      </c>
      <c r="P443" s="21" t="s">
        <v>19</v>
      </c>
      <c r="Q443" s="21" t="s">
        <v>689</v>
      </c>
    </row>
    <row r="444" spans="1:17" ht="16" x14ac:dyDescent="0.2">
      <c r="A444" s="21" t="s">
        <v>469</v>
      </c>
      <c r="B444" s="22">
        <v>0</v>
      </c>
      <c r="C444" s="21" t="s">
        <v>696</v>
      </c>
      <c r="D444" s="23">
        <v>0</v>
      </c>
      <c r="E444" s="23">
        <v>0</v>
      </c>
      <c r="F444" s="79">
        <v>0</v>
      </c>
      <c r="G444" s="23">
        <v>0</v>
      </c>
      <c r="H444" s="23">
        <v>0</v>
      </c>
      <c r="I444" s="23">
        <v>1</v>
      </c>
      <c r="J444" s="23">
        <v>0</v>
      </c>
      <c r="K444" s="23">
        <v>0</v>
      </c>
      <c r="L444" s="23">
        <v>2</v>
      </c>
      <c r="M444" s="23">
        <v>1</v>
      </c>
      <c r="N444" s="23">
        <f t="shared" si="15"/>
        <v>0.4</v>
      </c>
      <c r="O444" s="23" t="b">
        <v>0</v>
      </c>
      <c r="P444" s="21" t="s">
        <v>19</v>
      </c>
      <c r="Q444" s="21" t="s">
        <v>15</v>
      </c>
    </row>
    <row r="445" spans="1:17" ht="16" x14ac:dyDescent="0.2">
      <c r="A445" s="21" t="s">
        <v>470</v>
      </c>
      <c r="B445" s="22">
        <v>0</v>
      </c>
      <c r="C445" s="21" t="s">
        <v>696</v>
      </c>
      <c r="D445" s="23">
        <v>3</v>
      </c>
      <c r="E445" s="23">
        <v>4</v>
      </c>
      <c r="F445" s="23">
        <v>2</v>
      </c>
      <c r="G445" s="23">
        <v>3</v>
      </c>
      <c r="H445" s="23">
        <v>1</v>
      </c>
      <c r="I445" s="23">
        <v>2</v>
      </c>
      <c r="J445" s="23">
        <v>3</v>
      </c>
      <c r="K445" s="23">
        <v>5</v>
      </c>
      <c r="L445" s="23">
        <v>6</v>
      </c>
      <c r="M445" s="23">
        <v>2</v>
      </c>
      <c r="N445" s="23">
        <f t="shared" si="15"/>
        <v>3.1</v>
      </c>
      <c r="O445" s="23" t="b">
        <v>0</v>
      </c>
      <c r="P445" s="21" t="s">
        <v>19</v>
      </c>
      <c r="Q445" s="21" t="s">
        <v>15</v>
      </c>
    </row>
    <row r="446" spans="1:17" ht="16" x14ac:dyDescent="0.2">
      <c r="A446" s="21" t="s">
        <v>471</v>
      </c>
      <c r="B446" s="22">
        <v>0</v>
      </c>
      <c r="C446" s="21" t="s">
        <v>696</v>
      </c>
      <c r="D446" s="23">
        <v>1</v>
      </c>
      <c r="E446" s="23">
        <v>0</v>
      </c>
      <c r="F446" s="23">
        <v>1</v>
      </c>
      <c r="G446" s="23">
        <v>1</v>
      </c>
      <c r="H446" s="23">
        <v>0</v>
      </c>
      <c r="I446" s="23">
        <v>1</v>
      </c>
      <c r="J446" s="23">
        <v>0</v>
      </c>
      <c r="K446" s="23">
        <v>0</v>
      </c>
      <c r="L446" s="23">
        <v>2</v>
      </c>
      <c r="M446" s="23">
        <v>0</v>
      </c>
      <c r="N446" s="23">
        <f t="shared" si="15"/>
        <v>0.6</v>
      </c>
      <c r="O446" s="23" t="b">
        <v>0</v>
      </c>
      <c r="P446" s="21" t="s">
        <v>19</v>
      </c>
      <c r="Q446" s="21" t="s">
        <v>15</v>
      </c>
    </row>
    <row r="447" spans="1:17" ht="16" x14ac:dyDescent="0.2">
      <c r="A447" s="21" t="s">
        <v>472</v>
      </c>
      <c r="B447" s="22">
        <v>0</v>
      </c>
      <c r="C447" s="21" t="s">
        <v>696</v>
      </c>
      <c r="D447" s="23">
        <v>44</v>
      </c>
      <c r="E447" s="23">
        <v>26</v>
      </c>
      <c r="F447" s="23">
        <v>19</v>
      </c>
      <c r="G447" s="23">
        <v>26</v>
      </c>
      <c r="H447" s="23">
        <v>28</v>
      </c>
      <c r="I447" s="23">
        <v>34</v>
      </c>
      <c r="J447" s="23">
        <v>24</v>
      </c>
      <c r="K447" s="23">
        <v>36</v>
      </c>
      <c r="L447" s="23">
        <v>25</v>
      </c>
      <c r="M447" s="23">
        <v>44</v>
      </c>
      <c r="N447" s="23">
        <f t="shared" si="15"/>
        <v>30.6</v>
      </c>
      <c r="O447" s="23" t="b">
        <v>0</v>
      </c>
      <c r="P447" s="21" t="s">
        <v>14</v>
      </c>
      <c r="Q447" s="21" t="s">
        <v>15</v>
      </c>
    </row>
    <row r="448" spans="1:17" ht="16" x14ac:dyDescent="0.2">
      <c r="A448" s="21" t="s">
        <v>473</v>
      </c>
      <c r="B448" s="22">
        <v>0</v>
      </c>
      <c r="C448" s="21" t="s">
        <v>696</v>
      </c>
      <c r="D448" s="23">
        <v>8</v>
      </c>
      <c r="E448" s="23">
        <v>12</v>
      </c>
      <c r="F448" s="23">
        <v>5</v>
      </c>
      <c r="G448" s="23">
        <v>7</v>
      </c>
      <c r="H448" s="23">
        <v>10</v>
      </c>
      <c r="I448" s="23">
        <v>8</v>
      </c>
      <c r="J448" s="23">
        <v>3</v>
      </c>
      <c r="K448" s="23">
        <v>5</v>
      </c>
      <c r="L448" s="23">
        <v>13</v>
      </c>
      <c r="M448" s="23">
        <v>15</v>
      </c>
      <c r="N448" s="23">
        <f t="shared" si="15"/>
        <v>8.6</v>
      </c>
      <c r="O448" s="23" t="b">
        <v>0</v>
      </c>
      <c r="P448" s="21" t="s">
        <v>19</v>
      </c>
      <c r="Q448" s="21" t="s">
        <v>15</v>
      </c>
    </row>
    <row r="449" spans="1:17" ht="16" x14ac:dyDescent="0.2">
      <c r="A449" s="21" t="s">
        <v>474</v>
      </c>
      <c r="B449" s="22">
        <v>0</v>
      </c>
      <c r="C449" s="21" t="s">
        <v>696</v>
      </c>
      <c r="D449" s="23">
        <v>12</v>
      </c>
      <c r="E449" s="23">
        <v>5</v>
      </c>
      <c r="F449" s="23">
        <v>2</v>
      </c>
      <c r="G449" s="23">
        <v>8</v>
      </c>
      <c r="H449" s="23">
        <v>9</v>
      </c>
      <c r="I449" s="23">
        <v>13</v>
      </c>
      <c r="J449" s="23">
        <v>3</v>
      </c>
      <c r="K449" s="23">
        <v>4</v>
      </c>
      <c r="L449" s="23">
        <v>3</v>
      </c>
      <c r="M449" s="23">
        <v>3</v>
      </c>
      <c r="N449" s="23">
        <f t="shared" si="15"/>
        <v>6.2</v>
      </c>
      <c r="O449" s="23" t="b">
        <v>0</v>
      </c>
      <c r="P449" s="21" t="s">
        <v>19</v>
      </c>
      <c r="Q449" s="21" t="s">
        <v>15</v>
      </c>
    </row>
    <row r="450" spans="1:17" ht="16" x14ac:dyDescent="0.2">
      <c r="A450" s="21" t="s">
        <v>475</v>
      </c>
      <c r="B450" s="22">
        <v>0</v>
      </c>
      <c r="C450" s="21" t="s">
        <v>696</v>
      </c>
      <c r="D450" s="23">
        <v>2</v>
      </c>
      <c r="E450" s="23">
        <v>2</v>
      </c>
      <c r="F450" s="23">
        <v>5</v>
      </c>
      <c r="G450" s="23">
        <v>10</v>
      </c>
      <c r="H450" s="23">
        <v>9</v>
      </c>
      <c r="I450" s="23">
        <v>1</v>
      </c>
      <c r="J450" s="23">
        <v>18</v>
      </c>
      <c r="K450" s="23">
        <v>6</v>
      </c>
      <c r="L450" s="23">
        <v>11</v>
      </c>
      <c r="M450" s="23">
        <v>8</v>
      </c>
      <c r="N450" s="23">
        <f t="shared" si="15"/>
        <v>7.2</v>
      </c>
      <c r="O450" s="23" t="b">
        <v>0</v>
      </c>
      <c r="P450" s="21" t="s">
        <v>19</v>
      </c>
      <c r="Q450" s="21" t="s">
        <v>15</v>
      </c>
    </row>
    <row r="451" spans="1:17" ht="16" x14ac:dyDescent="0.2">
      <c r="A451" s="21" t="s">
        <v>476</v>
      </c>
      <c r="B451" s="22">
        <v>0</v>
      </c>
      <c r="C451" s="21" t="s">
        <v>696</v>
      </c>
      <c r="D451" s="23">
        <v>16</v>
      </c>
      <c r="E451" s="23">
        <v>28</v>
      </c>
      <c r="F451" s="23">
        <v>18</v>
      </c>
      <c r="G451" s="23">
        <v>20</v>
      </c>
      <c r="H451" s="23">
        <v>30</v>
      </c>
      <c r="I451" s="23">
        <v>23</v>
      </c>
      <c r="J451" s="23">
        <v>3</v>
      </c>
      <c r="K451" s="23">
        <v>13</v>
      </c>
      <c r="L451" s="23">
        <v>20</v>
      </c>
      <c r="M451" s="23">
        <v>27</v>
      </c>
      <c r="N451" s="23">
        <f t="shared" si="15"/>
        <v>19.8</v>
      </c>
      <c r="O451" s="23" t="b">
        <v>0</v>
      </c>
      <c r="P451" s="21" t="s">
        <v>19</v>
      </c>
      <c r="Q451" s="21" t="s">
        <v>15</v>
      </c>
    </row>
    <row r="452" spans="1:17" ht="16" x14ac:dyDescent="0.2">
      <c r="A452" s="21" t="s">
        <v>477</v>
      </c>
      <c r="B452" s="22">
        <v>0</v>
      </c>
      <c r="C452" s="21" t="s">
        <v>696</v>
      </c>
      <c r="D452" s="23">
        <v>106</v>
      </c>
      <c r="E452" s="23">
        <v>106</v>
      </c>
      <c r="F452" s="23">
        <v>111</v>
      </c>
      <c r="G452" s="23">
        <v>89</v>
      </c>
      <c r="H452" s="23">
        <v>92</v>
      </c>
      <c r="I452" s="23">
        <v>95</v>
      </c>
      <c r="J452" s="23">
        <v>95</v>
      </c>
      <c r="K452" s="23">
        <v>124</v>
      </c>
      <c r="L452" s="23">
        <v>103</v>
      </c>
      <c r="M452" s="23">
        <v>104</v>
      </c>
      <c r="N452" s="23">
        <f t="shared" si="15"/>
        <v>102.5</v>
      </c>
      <c r="O452" s="23" t="b">
        <v>0</v>
      </c>
      <c r="P452" s="21" t="s">
        <v>19</v>
      </c>
      <c r="Q452" s="21" t="s">
        <v>15</v>
      </c>
    </row>
    <row r="453" spans="1:17" ht="16" x14ac:dyDescent="0.2">
      <c r="A453" s="21" t="s">
        <v>478</v>
      </c>
      <c r="B453" s="22">
        <v>0</v>
      </c>
      <c r="C453" s="21" t="s">
        <v>696</v>
      </c>
      <c r="D453" s="23">
        <v>0</v>
      </c>
      <c r="E453" s="23">
        <v>1</v>
      </c>
      <c r="F453" s="23">
        <v>0</v>
      </c>
      <c r="G453" s="23">
        <v>2</v>
      </c>
      <c r="H453" s="23">
        <v>2</v>
      </c>
      <c r="I453" s="23">
        <v>0</v>
      </c>
      <c r="J453" s="23">
        <v>1</v>
      </c>
      <c r="K453" s="23">
        <v>2</v>
      </c>
      <c r="L453" s="23">
        <v>2</v>
      </c>
      <c r="M453" s="23">
        <v>0</v>
      </c>
      <c r="N453" s="23">
        <f t="shared" si="15"/>
        <v>1</v>
      </c>
      <c r="O453" s="23" t="b">
        <v>0</v>
      </c>
      <c r="P453" s="21" t="s">
        <v>14</v>
      </c>
      <c r="Q453" s="21" t="s">
        <v>15</v>
      </c>
    </row>
    <row r="454" spans="1:17" ht="16" x14ac:dyDescent="0.2">
      <c r="A454" s="21" t="s">
        <v>479</v>
      </c>
      <c r="B454" s="22">
        <v>0</v>
      </c>
      <c r="C454" s="21" t="s">
        <v>696</v>
      </c>
      <c r="D454" s="23">
        <v>0</v>
      </c>
      <c r="E454" s="23">
        <v>1</v>
      </c>
      <c r="F454" s="23">
        <v>2</v>
      </c>
      <c r="G454" s="23">
        <v>0</v>
      </c>
      <c r="H454" s="23">
        <v>0</v>
      </c>
      <c r="I454" s="23">
        <v>2</v>
      </c>
      <c r="J454" s="23">
        <v>1</v>
      </c>
      <c r="K454" s="23">
        <v>3</v>
      </c>
      <c r="L454" s="23">
        <v>0</v>
      </c>
      <c r="M454" s="23">
        <v>3</v>
      </c>
      <c r="N454" s="23">
        <f t="shared" ref="N454:N485" si="16">AVERAGE(D454:M454)</f>
        <v>1.2</v>
      </c>
      <c r="O454" s="23" t="b">
        <v>0</v>
      </c>
      <c r="P454" s="21" t="s">
        <v>19</v>
      </c>
      <c r="Q454" s="21" t="s">
        <v>15</v>
      </c>
    </row>
    <row r="455" spans="1:17" ht="16" x14ac:dyDescent="0.2">
      <c r="A455" s="21" t="s">
        <v>480</v>
      </c>
      <c r="B455" s="22">
        <v>0</v>
      </c>
      <c r="C455" s="21" t="s">
        <v>696</v>
      </c>
      <c r="D455" s="23">
        <v>2</v>
      </c>
      <c r="E455" s="23">
        <v>3</v>
      </c>
      <c r="F455" s="23">
        <v>5</v>
      </c>
      <c r="G455" s="23">
        <v>3</v>
      </c>
      <c r="H455" s="23">
        <v>1</v>
      </c>
      <c r="I455" s="23">
        <v>1</v>
      </c>
      <c r="J455" s="23">
        <v>4</v>
      </c>
      <c r="K455" s="23">
        <v>0</v>
      </c>
      <c r="L455" s="23">
        <v>2</v>
      </c>
      <c r="M455" s="23">
        <v>1</v>
      </c>
      <c r="N455" s="23">
        <f t="shared" si="16"/>
        <v>2.2000000000000002</v>
      </c>
      <c r="O455" s="23" t="b">
        <v>0</v>
      </c>
      <c r="P455" s="21" t="s">
        <v>19</v>
      </c>
      <c r="Q455" s="21" t="s">
        <v>15</v>
      </c>
    </row>
    <row r="456" spans="1:17" ht="16" x14ac:dyDescent="0.2">
      <c r="A456" s="21" t="s">
        <v>481</v>
      </c>
      <c r="B456" s="22">
        <v>0</v>
      </c>
      <c r="C456" s="21" t="s">
        <v>696</v>
      </c>
      <c r="D456" s="23">
        <v>2</v>
      </c>
      <c r="E456" s="23">
        <v>1</v>
      </c>
      <c r="F456" s="23">
        <v>0</v>
      </c>
      <c r="G456" s="23">
        <v>2</v>
      </c>
      <c r="H456" s="23">
        <v>2</v>
      </c>
      <c r="I456" s="23">
        <v>3</v>
      </c>
      <c r="J456" s="23">
        <v>0</v>
      </c>
      <c r="K456" s="23">
        <v>3</v>
      </c>
      <c r="L456" s="23">
        <v>2</v>
      </c>
      <c r="M456" s="23">
        <v>1</v>
      </c>
      <c r="N456" s="23">
        <f t="shared" si="16"/>
        <v>1.6</v>
      </c>
      <c r="O456" s="23" t="b">
        <v>0</v>
      </c>
      <c r="P456" s="21" t="s">
        <v>19</v>
      </c>
      <c r="Q456" s="21" t="s">
        <v>15</v>
      </c>
    </row>
    <row r="457" spans="1:17" ht="16" x14ac:dyDescent="0.2">
      <c r="A457" s="21" t="s">
        <v>482</v>
      </c>
      <c r="B457" s="22">
        <v>0</v>
      </c>
      <c r="C457" s="21" t="s">
        <v>696</v>
      </c>
      <c r="D457" s="23">
        <v>4</v>
      </c>
      <c r="E457" s="23">
        <v>7</v>
      </c>
      <c r="F457" s="23">
        <v>3</v>
      </c>
      <c r="G457" s="23">
        <v>3</v>
      </c>
      <c r="H457" s="23">
        <v>2</v>
      </c>
      <c r="I457" s="23">
        <v>3</v>
      </c>
      <c r="J457" s="23">
        <v>6</v>
      </c>
      <c r="K457" s="23">
        <v>1</v>
      </c>
      <c r="L457" s="23">
        <v>3</v>
      </c>
      <c r="M457" s="23">
        <v>2</v>
      </c>
      <c r="N457" s="23">
        <f t="shared" si="16"/>
        <v>3.4</v>
      </c>
      <c r="O457" s="23" t="b">
        <v>0</v>
      </c>
      <c r="P457" s="21" t="s">
        <v>19</v>
      </c>
      <c r="Q457" s="21" t="s">
        <v>15</v>
      </c>
    </row>
    <row r="458" spans="1:17" ht="16" x14ac:dyDescent="0.2">
      <c r="A458" s="21" t="s">
        <v>483</v>
      </c>
      <c r="B458" s="22">
        <v>0</v>
      </c>
      <c r="C458" s="21" t="s">
        <v>696</v>
      </c>
      <c r="D458" s="23">
        <v>3</v>
      </c>
      <c r="E458" s="23">
        <v>2</v>
      </c>
      <c r="F458" s="23">
        <v>0</v>
      </c>
      <c r="G458" s="23">
        <v>0</v>
      </c>
      <c r="H458" s="23">
        <v>1</v>
      </c>
      <c r="I458" s="23">
        <v>1</v>
      </c>
      <c r="J458" s="23">
        <v>1</v>
      </c>
      <c r="K458" s="23">
        <v>0</v>
      </c>
      <c r="L458" s="23">
        <v>0</v>
      </c>
      <c r="M458" s="23">
        <v>1</v>
      </c>
      <c r="N458" s="23">
        <f t="shared" si="16"/>
        <v>0.9</v>
      </c>
      <c r="O458" s="23" t="b">
        <v>0</v>
      </c>
      <c r="P458" s="21" t="s">
        <v>19</v>
      </c>
      <c r="Q458" s="21" t="s">
        <v>15</v>
      </c>
    </row>
    <row r="459" spans="1:17" ht="16" x14ac:dyDescent="0.2">
      <c r="A459" s="21" t="s">
        <v>484</v>
      </c>
      <c r="B459" s="22">
        <v>0</v>
      </c>
      <c r="C459" s="21" t="s">
        <v>696</v>
      </c>
      <c r="D459" s="23">
        <v>7</v>
      </c>
      <c r="E459" s="82"/>
      <c r="F459" s="23">
        <v>3</v>
      </c>
      <c r="G459" s="23">
        <v>1</v>
      </c>
      <c r="H459" s="23">
        <v>5</v>
      </c>
      <c r="I459" s="23">
        <v>5</v>
      </c>
      <c r="J459" s="23">
        <v>1</v>
      </c>
      <c r="K459" s="23">
        <v>1</v>
      </c>
      <c r="L459" s="23">
        <v>2</v>
      </c>
      <c r="M459" s="23">
        <v>3</v>
      </c>
      <c r="N459" s="23">
        <f t="shared" si="16"/>
        <v>3.1111111111111112</v>
      </c>
      <c r="O459" s="23" t="b">
        <v>0</v>
      </c>
      <c r="P459" s="21" t="s">
        <v>19</v>
      </c>
      <c r="Q459" s="21" t="s">
        <v>693</v>
      </c>
    </row>
    <row r="460" spans="1:17" ht="16" x14ac:dyDescent="0.2">
      <c r="A460" s="21" t="s">
        <v>486</v>
      </c>
      <c r="B460" s="22">
        <v>0</v>
      </c>
      <c r="C460" s="21" t="s">
        <v>696</v>
      </c>
      <c r="D460" s="23">
        <v>4</v>
      </c>
      <c r="E460" s="79">
        <v>4</v>
      </c>
      <c r="F460" s="23">
        <v>4</v>
      </c>
      <c r="G460" s="23">
        <v>3</v>
      </c>
      <c r="H460" s="23">
        <v>3</v>
      </c>
      <c r="I460" s="23">
        <v>1</v>
      </c>
      <c r="J460" s="23">
        <v>3</v>
      </c>
      <c r="K460" s="23">
        <v>1</v>
      </c>
      <c r="L460" s="23">
        <v>0</v>
      </c>
      <c r="M460" s="23">
        <v>0</v>
      </c>
      <c r="N460" s="23">
        <f t="shared" si="16"/>
        <v>2.2999999999999998</v>
      </c>
      <c r="O460" s="23" t="b">
        <v>0</v>
      </c>
      <c r="P460" s="21" t="s">
        <v>19</v>
      </c>
      <c r="Q460" s="21" t="s">
        <v>15</v>
      </c>
    </row>
    <row r="461" spans="1:17" ht="16" x14ac:dyDescent="0.2">
      <c r="A461" s="21" t="s">
        <v>487</v>
      </c>
      <c r="B461" s="22">
        <v>0</v>
      </c>
      <c r="C461" s="21" t="s">
        <v>696</v>
      </c>
      <c r="D461" s="23">
        <v>4</v>
      </c>
      <c r="E461" s="23">
        <v>2</v>
      </c>
      <c r="F461" s="23">
        <v>2</v>
      </c>
      <c r="G461" s="23">
        <v>5</v>
      </c>
      <c r="H461" s="23">
        <v>7</v>
      </c>
      <c r="I461" s="23">
        <v>6</v>
      </c>
      <c r="J461" s="23">
        <v>3</v>
      </c>
      <c r="K461" s="23">
        <v>4</v>
      </c>
      <c r="L461" s="23">
        <v>3</v>
      </c>
      <c r="M461" s="23">
        <v>6</v>
      </c>
      <c r="N461" s="23">
        <f t="shared" si="16"/>
        <v>4.2</v>
      </c>
      <c r="O461" s="23" t="b">
        <v>0</v>
      </c>
      <c r="P461" s="21" t="s">
        <v>19</v>
      </c>
      <c r="Q461" s="21" t="s">
        <v>15</v>
      </c>
    </row>
    <row r="462" spans="1:17" ht="16" x14ac:dyDescent="0.2">
      <c r="A462" s="21" t="s">
        <v>488</v>
      </c>
      <c r="B462" s="22">
        <v>0</v>
      </c>
      <c r="C462" s="21" t="s">
        <v>696</v>
      </c>
      <c r="D462" s="23">
        <v>4</v>
      </c>
      <c r="E462" s="23">
        <v>3</v>
      </c>
      <c r="F462" s="23">
        <v>8</v>
      </c>
      <c r="G462" s="23">
        <v>2</v>
      </c>
      <c r="H462" s="23">
        <v>4</v>
      </c>
      <c r="I462" s="23">
        <v>5</v>
      </c>
      <c r="J462" s="23">
        <v>4</v>
      </c>
      <c r="K462" s="23">
        <v>3</v>
      </c>
      <c r="L462" s="23">
        <v>5</v>
      </c>
      <c r="M462" s="23">
        <v>6</v>
      </c>
      <c r="N462" s="23">
        <f t="shared" si="16"/>
        <v>4.4000000000000004</v>
      </c>
      <c r="O462" s="23" t="b">
        <v>0</v>
      </c>
      <c r="P462" s="21" t="s">
        <v>19</v>
      </c>
      <c r="Q462" s="21" t="s">
        <v>15</v>
      </c>
    </row>
    <row r="463" spans="1:17" ht="16" x14ac:dyDescent="0.2">
      <c r="A463" s="21" t="s">
        <v>489</v>
      </c>
      <c r="B463" s="22">
        <v>0</v>
      </c>
      <c r="C463" s="21" t="s">
        <v>696</v>
      </c>
      <c r="D463" s="23">
        <v>20</v>
      </c>
      <c r="E463" s="23">
        <v>1</v>
      </c>
      <c r="F463" s="23">
        <v>10</v>
      </c>
      <c r="G463" s="23">
        <v>14</v>
      </c>
      <c r="H463" s="23">
        <v>15</v>
      </c>
      <c r="I463" s="23">
        <v>8</v>
      </c>
      <c r="J463" s="23">
        <v>12</v>
      </c>
      <c r="K463" s="23">
        <v>8</v>
      </c>
      <c r="L463" s="23">
        <v>14</v>
      </c>
      <c r="M463" s="23">
        <v>17</v>
      </c>
      <c r="N463" s="23">
        <f t="shared" si="16"/>
        <v>11.9</v>
      </c>
      <c r="O463" s="23" t="b">
        <v>0</v>
      </c>
      <c r="P463" s="21" t="s">
        <v>19</v>
      </c>
      <c r="Q463" s="21" t="s">
        <v>15</v>
      </c>
    </row>
    <row r="464" spans="1:17" ht="16" x14ac:dyDescent="0.2">
      <c r="A464" s="21" t="s">
        <v>490</v>
      </c>
      <c r="B464" s="22">
        <v>0</v>
      </c>
      <c r="C464" s="21" t="s">
        <v>696</v>
      </c>
      <c r="D464" s="23">
        <v>12</v>
      </c>
      <c r="E464" s="23">
        <v>20</v>
      </c>
      <c r="F464" s="23">
        <v>9</v>
      </c>
      <c r="G464" s="23">
        <v>9</v>
      </c>
      <c r="H464" s="23">
        <v>9</v>
      </c>
      <c r="I464" s="23">
        <v>12</v>
      </c>
      <c r="J464" s="23">
        <v>12</v>
      </c>
      <c r="K464" s="23">
        <v>6</v>
      </c>
      <c r="L464" s="23">
        <v>7</v>
      </c>
      <c r="M464" s="23">
        <v>9</v>
      </c>
      <c r="N464" s="23">
        <f t="shared" si="16"/>
        <v>10.5</v>
      </c>
      <c r="O464" s="23" t="b">
        <v>0</v>
      </c>
      <c r="P464" s="21" t="s">
        <v>19</v>
      </c>
      <c r="Q464" s="21" t="s">
        <v>15</v>
      </c>
    </row>
    <row r="465" spans="1:17" ht="16" x14ac:dyDescent="0.2">
      <c r="A465" s="21" t="s">
        <v>491</v>
      </c>
      <c r="B465" s="22">
        <v>0</v>
      </c>
      <c r="C465" s="21" t="s">
        <v>696</v>
      </c>
      <c r="D465" s="23">
        <v>3</v>
      </c>
      <c r="E465" s="82"/>
      <c r="F465" s="23">
        <v>0</v>
      </c>
      <c r="G465" s="23">
        <v>1</v>
      </c>
      <c r="H465" s="23">
        <v>0</v>
      </c>
      <c r="I465" s="23">
        <v>0</v>
      </c>
      <c r="J465" s="23">
        <v>0</v>
      </c>
      <c r="K465" s="23">
        <v>1</v>
      </c>
      <c r="L465" s="23">
        <v>0</v>
      </c>
      <c r="M465" s="23">
        <v>1</v>
      </c>
      <c r="N465" s="23">
        <f t="shared" si="16"/>
        <v>0.66666666666666663</v>
      </c>
      <c r="O465" s="23" t="b">
        <v>0</v>
      </c>
      <c r="P465" s="21" t="s">
        <v>14</v>
      </c>
      <c r="Q465" s="21" t="s">
        <v>693</v>
      </c>
    </row>
    <row r="466" spans="1:17" ht="16" x14ac:dyDescent="0.2">
      <c r="A466" s="21" t="s">
        <v>492</v>
      </c>
      <c r="B466" s="22">
        <v>0</v>
      </c>
      <c r="C466" s="21" t="s">
        <v>696</v>
      </c>
      <c r="D466" s="23">
        <v>0</v>
      </c>
      <c r="E466" s="79">
        <v>1</v>
      </c>
      <c r="F466" s="23">
        <v>0</v>
      </c>
      <c r="G466" s="23">
        <v>0</v>
      </c>
      <c r="H466" s="23">
        <v>0</v>
      </c>
      <c r="I466" s="23">
        <v>3</v>
      </c>
      <c r="J466" s="23">
        <v>0</v>
      </c>
      <c r="K466" s="23">
        <v>1</v>
      </c>
      <c r="L466" s="23">
        <v>1</v>
      </c>
      <c r="M466" s="23">
        <v>0</v>
      </c>
      <c r="N466" s="23">
        <f t="shared" si="16"/>
        <v>0.6</v>
      </c>
      <c r="O466" s="23" t="b">
        <v>0</v>
      </c>
      <c r="P466" s="21" t="s">
        <v>19</v>
      </c>
      <c r="Q466" s="21" t="s">
        <v>15</v>
      </c>
    </row>
    <row r="467" spans="1:17" ht="16" x14ac:dyDescent="0.2">
      <c r="A467" s="21" t="s">
        <v>493</v>
      </c>
      <c r="B467" s="22">
        <v>0</v>
      </c>
      <c r="C467" s="21" t="s">
        <v>696</v>
      </c>
      <c r="D467" s="23">
        <v>1</v>
      </c>
      <c r="E467" s="23">
        <v>1</v>
      </c>
      <c r="F467" s="23">
        <v>1</v>
      </c>
      <c r="G467" s="23">
        <v>1</v>
      </c>
      <c r="H467" s="23">
        <v>0</v>
      </c>
      <c r="I467" s="23">
        <v>3</v>
      </c>
      <c r="J467" s="23">
        <v>1</v>
      </c>
      <c r="K467" s="23">
        <v>0</v>
      </c>
      <c r="L467" s="23">
        <v>1</v>
      </c>
      <c r="M467" s="23">
        <v>2</v>
      </c>
      <c r="N467" s="23">
        <f t="shared" si="16"/>
        <v>1.1000000000000001</v>
      </c>
      <c r="O467" s="23" t="b">
        <v>0</v>
      </c>
      <c r="P467" s="21" t="s">
        <v>19</v>
      </c>
      <c r="Q467" s="21" t="s">
        <v>15</v>
      </c>
    </row>
    <row r="468" spans="1:17" ht="16" x14ac:dyDescent="0.2">
      <c r="A468" s="21" t="s">
        <v>494</v>
      </c>
      <c r="B468" s="22">
        <v>0</v>
      </c>
      <c r="C468" s="21" t="s">
        <v>696</v>
      </c>
      <c r="D468" s="23">
        <v>4</v>
      </c>
      <c r="E468" s="23">
        <v>1</v>
      </c>
      <c r="F468" s="23">
        <v>2</v>
      </c>
      <c r="G468" s="23">
        <v>3</v>
      </c>
      <c r="H468" s="23">
        <v>1</v>
      </c>
      <c r="I468" s="23">
        <v>0</v>
      </c>
      <c r="J468" s="23">
        <v>1</v>
      </c>
      <c r="K468" s="23">
        <v>0</v>
      </c>
      <c r="L468" s="23">
        <v>1</v>
      </c>
      <c r="M468" s="23">
        <v>2</v>
      </c>
      <c r="N468" s="23">
        <f t="shared" si="16"/>
        <v>1.5</v>
      </c>
      <c r="O468" s="23" t="b">
        <v>0</v>
      </c>
      <c r="P468" s="21" t="s">
        <v>19</v>
      </c>
      <c r="Q468" s="21" t="s">
        <v>15</v>
      </c>
    </row>
    <row r="469" spans="1:17" ht="16" x14ac:dyDescent="0.2">
      <c r="A469" s="21" t="s">
        <v>495</v>
      </c>
      <c r="B469" s="22">
        <v>0</v>
      </c>
      <c r="C469" s="21" t="s">
        <v>696</v>
      </c>
      <c r="D469" s="23">
        <v>4</v>
      </c>
      <c r="E469" s="23">
        <v>3</v>
      </c>
      <c r="F469" s="23">
        <v>2</v>
      </c>
      <c r="G469" s="23">
        <v>3</v>
      </c>
      <c r="H469" s="23">
        <v>4</v>
      </c>
      <c r="I469" s="23">
        <v>2</v>
      </c>
      <c r="J469" s="23">
        <v>4</v>
      </c>
      <c r="K469" s="23">
        <v>3</v>
      </c>
      <c r="L469" s="23">
        <v>4</v>
      </c>
      <c r="M469" s="23">
        <v>3</v>
      </c>
      <c r="N469" s="23">
        <f t="shared" si="16"/>
        <v>3.2</v>
      </c>
      <c r="O469" s="23" t="b">
        <v>0</v>
      </c>
      <c r="P469" s="21" t="s">
        <v>19</v>
      </c>
      <c r="Q469" s="21" t="s">
        <v>15</v>
      </c>
    </row>
    <row r="470" spans="1:17" ht="16" x14ac:dyDescent="0.2">
      <c r="A470" s="21" t="s">
        <v>496</v>
      </c>
      <c r="B470" s="22">
        <v>0</v>
      </c>
      <c r="C470" s="21" t="s">
        <v>696</v>
      </c>
      <c r="D470" s="23">
        <v>7</v>
      </c>
      <c r="E470" s="23">
        <v>1</v>
      </c>
      <c r="F470" s="23">
        <v>3</v>
      </c>
      <c r="G470" s="23">
        <v>3</v>
      </c>
      <c r="H470" s="23">
        <v>7</v>
      </c>
      <c r="I470" s="23">
        <v>3</v>
      </c>
      <c r="J470" s="23">
        <v>6</v>
      </c>
      <c r="K470" s="23">
        <v>4</v>
      </c>
      <c r="L470" s="23">
        <v>2</v>
      </c>
      <c r="M470" s="23">
        <v>3</v>
      </c>
      <c r="N470" s="23">
        <f t="shared" si="16"/>
        <v>3.9</v>
      </c>
      <c r="O470" s="23" t="b">
        <v>0</v>
      </c>
      <c r="P470" s="21" t="s">
        <v>19</v>
      </c>
      <c r="Q470" s="21" t="s">
        <v>15</v>
      </c>
    </row>
    <row r="471" spans="1:17" ht="32" x14ac:dyDescent="0.2">
      <c r="A471" s="21" t="s">
        <v>497</v>
      </c>
      <c r="B471" s="22">
        <v>0</v>
      </c>
      <c r="C471" s="21" t="s">
        <v>696</v>
      </c>
      <c r="D471" s="82"/>
      <c r="E471" s="82"/>
      <c r="F471" s="82"/>
      <c r="G471" s="82"/>
      <c r="H471" s="23">
        <v>13</v>
      </c>
      <c r="I471" s="82"/>
      <c r="J471" s="82"/>
      <c r="K471" s="82"/>
      <c r="L471" s="23">
        <v>9</v>
      </c>
      <c r="M471" s="23">
        <v>8</v>
      </c>
      <c r="N471" s="23">
        <f t="shared" si="16"/>
        <v>10</v>
      </c>
      <c r="O471" s="23" t="b">
        <v>0</v>
      </c>
      <c r="P471" s="21" t="s">
        <v>14</v>
      </c>
      <c r="Q471" s="21" t="s">
        <v>719</v>
      </c>
    </row>
    <row r="472" spans="1:17" ht="16" x14ac:dyDescent="0.2">
      <c r="A472" s="21" t="s">
        <v>498</v>
      </c>
      <c r="B472" s="22">
        <v>0</v>
      </c>
      <c r="C472" s="21" t="s">
        <v>696</v>
      </c>
      <c r="D472" s="79">
        <v>8</v>
      </c>
      <c r="E472" s="79">
        <v>5</v>
      </c>
      <c r="F472" s="79">
        <v>3</v>
      </c>
      <c r="G472" s="79">
        <v>4</v>
      </c>
      <c r="H472" s="23">
        <v>4</v>
      </c>
      <c r="I472" s="79">
        <v>5</v>
      </c>
      <c r="J472" s="79">
        <v>6</v>
      </c>
      <c r="K472" s="79">
        <v>4</v>
      </c>
      <c r="L472" s="23">
        <v>6</v>
      </c>
      <c r="M472" s="23">
        <v>7</v>
      </c>
      <c r="N472" s="23">
        <f t="shared" si="16"/>
        <v>5.2</v>
      </c>
      <c r="O472" s="23" t="b">
        <v>0</v>
      </c>
      <c r="P472" s="21" t="s">
        <v>19</v>
      </c>
      <c r="Q472" s="21" t="s">
        <v>15</v>
      </c>
    </row>
    <row r="473" spans="1:17" ht="16" x14ac:dyDescent="0.2">
      <c r="A473" s="21" t="s">
        <v>499</v>
      </c>
      <c r="B473" s="22">
        <v>0</v>
      </c>
      <c r="C473" s="21" t="s">
        <v>696</v>
      </c>
      <c r="D473" s="23">
        <v>3</v>
      </c>
      <c r="E473" s="23">
        <v>13</v>
      </c>
      <c r="F473" s="23">
        <v>10</v>
      </c>
      <c r="G473" s="23">
        <v>13</v>
      </c>
      <c r="H473" s="23">
        <v>21</v>
      </c>
      <c r="I473" s="23">
        <v>11</v>
      </c>
      <c r="J473" s="23">
        <v>13</v>
      </c>
      <c r="K473" s="23">
        <v>11</v>
      </c>
      <c r="L473" s="23">
        <v>13</v>
      </c>
      <c r="M473" s="23">
        <v>14</v>
      </c>
      <c r="N473" s="23">
        <f t="shared" si="16"/>
        <v>12.2</v>
      </c>
      <c r="O473" s="23" t="b">
        <v>0</v>
      </c>
      <c r="P473" s="21" t="s">
        <v>19</v>
      </c>
      <c r="Q473" s="21" t="s">
        <v>15</v>
      </c>
    </row>
    <row r="474" spans="1:17" ht="16" x14ac:dyDescent="0.2">
      <c r="A474" s="21" t="s">
        <v>500</v>
      </c>
      <c r="B474" s="22">
        <v>0</v>
      </c>
      <c r="C474" s="21" t="s">
        <v>696</v>
      </c>
      <c r="D474" s="23">
        <v>8</v>
      </c>
      <c r="E474" s="23">
        <v>7</v>
      </c>
      <c r="F474" s="23">
        <v>6</v>
      </c>
      <c r="G474" s="23">
        <v>4</v>
      </c>
      <c r="H474" s="23">
        <v>6</v>
      </c>
      <c r="I474" s="23">
        <v>3</v>
      </c>
      <c r="J474" s="23">
        <v>4</v>
      </c>
      <c r="K474" s="23">
        <v>7</v>
      </c>
      <c r="L474" s="23">
        <v>6</v>
      </c>
      <c r="M474" s="23">
        <v>6</v>
      </c>
      <c r="N474" s="23">
        <f t="shared" si="16"/>
        <v>5.7</v>
      </c>
      <c r="O474" s="23" t="b">
        <v>0</v>
      </c>
      <c r="P474" s="21" t="s">
        <v>19</v>
      </c>
      <c r="Q474" s="21" t="s">
        <v>15</v>
      </c>
    </row>
    <row r="475" spans="1:17" ht="16" x14ac:dyDescent="0.2">
      <c r="A475" s="21" t="s">
        <v>501</v>
      </c>
      <c r="B475" s="22">
        <v>0</v>
      </c>
      <c r="C475" s="21" t="s">
        <v>696</v>
      </c>
      <c r="D475" s="23">
        <v>8</v>
      </c>
      <c r="E475" s="82"/>
      <c r="F475" s="23">
        <v>2</v>
      </c>
      <c r="G475" s="82"/>
      <c r="H475" s="23">
        <v>4</v>
      </c>
      <c r="I475" s="23">
        <v>3</v>
      </c>
      <c r="J475" s="23">
        <v>4</v>
      </c>
      <c r="K475" s="82"/>
      <c r="L475" s="23">
        <v>2</v>
      </c>
      <c r="M475" s="23">
        <v>3</v>
      </c>
      <c r="N475" s="23">
        <f t="shared" si="16"/>
        <v>3.7142857142857144</v>
      </c>
      <c r="O475" s="23" t="b">
        <v>0</v>
      </c>
      <c r="P475" s="21" t="s">
        <v>14</v>
      </c>
      <c r="Q475" s="21" t="s">
        <v>720</v>
      </c>
    </row>
    <row r="476" spans="1:17" ht="16" x14ac:dyDescent="0.2">
      <c r="A476" s="21" t="s">
        <v>502</v>
      </c>
      <c r="B476" s="22">
        <v>0</v>
      </c>
      <c r="C476" s="21" t="s">
        <v>696</v>
      </c>
      <c r="D476" s="23">
        <v>0</v>
      </c>
      <c r="E476" s="79">
        <v>3</v>
      </c>
      <c r="F476" s="23">
        <v>3</v>
      </c>
      <c r="G476" s="79">
        <v>3</v>
      </c>
      <c r="H476" s="23">
        <v>2</v>
      </c>
      <c r="I476" s="23">
        <v>1</v>
      </c>
      <c r="J476" s="23">
        <v>4</v>
      </c>
      <c r="K476" s="79">
        <v>2</v>
      </c>
      <c r="L476" s="23">
        <v>3</v>
      </c>
      <c r="M476" s="23">
        <v>2</v>
      </c>
      <c r="N476" s="23">
        <f t="shared" si="16"/>
        <v>2.2999999999999998</v>
      </c>
      <c r="O476" s="23" t="b">
        <v>0</v>
      </c>
      <c r="P476" s="21" t="s">
        <v>19</v>
      </c>
      <c r="Q476" s="21" t="s">
        <v>15</v>
      </c>
    </row>
    <row r="477" spans="1:17" ht="16" x14ac:dyDescent="0.2">
      <c r="A477" s="21" t="s">
        <v>503</v>
      </c>
      <c r="B477" s="22">
        <v>0</v>
      </c>
      <c r="C477" s="21" t="s">
        <v>696</v>
      </c>
      <c r="D477" s="23">
        <v>4</v>
      </c>
      <c r="E477" s="23">
        <v>1</v>
      </c>
      <c r="F477" s="23">
        <v>2</v>
      </c>
      <c r="G477" s="23">
        <v>3</v>
      </c>
      <c r="H477" s="23">
        <v>3</v>
      </c>
      <c r="I477" s="23">
        <v>2</v>
      </c>
      <c r="J477" s="23">
        <v>1</v>
      </c>
      <c r="K477" s="23">
        <v>5</v>
      </c>
      <c r="L477" s="23">
        <v>1</v>
      </c>
      <c r="M477" s="23">
        <v>2</v>
      </c>
      <c r="N477" s="23">
        <f t="shared" si="16"/>
        <v>2.4</v>
      </c>
      <c r="O477" s="23" t="b">
        <v>0</v>
      </c>
      <c r="P477" s="21" t="s">
        <v>19</v>
      </c>
      <c r="Q477" s="21" t="s">
        <v>15</v>
      </c>
    </row>
    <row r="478" spans="1:17" ht="16" x14ac:dyDescent="0.2">
      <c r="A478" s="21" t="s">
        <v>504</v>
      </c>
      <c r="B478" s="22">
        <v>0</v>
      </c>
      <c r="C478" s="21" t="s">
        <v>696</v>
      </c>
      <c r="D478" s="23">
        <v>4</v>
      </c>
      <c r="E478" s="23">
        <v>4</v>
      </c>
      <c r="F478" s="23">
        <v>6</v>
      </c>
      <c r="G478" s="23">
        <v>6</v>
      </c>
      <c r="H478" s="23">
        <v>3</v>
      </c>
      <c r="I478" s="23">
        <v>6</v>
      </c>
      <c r="J478" s="23">
        <v>5</v>
      </c>
      <c r="K478" s="82"/>
      <c r="L478" s="23">
        <v>4</v>
      </c>
      <c r="M478" s="23">
        <v>3</v>
      </c>
      <c r="N478" s="23">
        <f t="shared" si="16"/>
        <v>4.5555555555555554</v>
      </c>
      <c r="O478" s="23" t="b">
        <v>0</v>
      </c>
      <c r="P478" s="21" t="s">
        <v>19</v>
      </c>
      <c r="Q478" s="21" t="s">
        <v>691</v>
      </c>
    </row>
    <row r="479" spans="1:17" ht="16" x14ac:dyDescent="0.2">
      <c r="A479" s="21" t="s">
        <v>505</v>
      </c>
      <c r="B479" s="22">
        <v>0</v>
      </c>
      <c r="C479" s="21" t="s">
        <v>696</v>
      </c>
      <c r="D479" s="23">
        <v>3</v>
      </c>
      <c r="E479" s="23">
        <v>1</v>
      </c>
      <c r="F479" s="23">
        <v>1</v>
      </c>
      <c r="G479" s="23">
        <v>0</v>
      </c>
      <c r="H479" s="23">
        <v>3</v>
      </c>
      <c r="I479" s="23">
        <v>1</v>
      </c>
      <c r="J479" s="23">
        <v>2</v>
      </c>
      <c r="K479" s="79">
        <v>2</v>
      </c>
      <c r="L479" s="23">
        <v>2</v>
      </c>
      <c r="M479" s="23">
        <v>1</v>
      </c>
      <c r="N479" s="23">
        <f t="shared" si="16"/>
        <v>1.6</v>
      </c>
      <c r="O479" s="23" t="b">
        <v>0</v>
      </c>
      <c r="P479" s="21" t="s">
        <v>19</v>
      </c>
      <c r="Q479" s="21" t="s">
        <v>15</v>
      </c>
    </row>
    <row r="480" spans="1:17" ht="16" x14ac:dyDescent="0.2">
      <c r="A480" s="21" t="s">
        <v>506</v>
      </c>
      <c r="B480" s="22">
        <v>0</v>
      </c>
      <c r="C480" s="21" t="s">
        <v>696</v>
      </c>
      <c r="D480" s="23">
        <v>7</v>
      </c>
      <c r="E480" s="23">
        <v>3</v>
      </c>
      <c r="F480" s="23">
        <v>4</v>
      </c>
      <c r="G480" s="23">
        <v>5</v>
      </c>
      <c r="H480" s="23">
        <v>5</v>
      </c>
      <c r="I480" s="23">
        <v>6</v>
      </c>
      <c r="J480" s="23">
        <v>5</v>
      </c>
      <c r="K480" s="23">
        <v>5</v>
      </c>
      <c r="L480" s="23">
        <v>3</v>
      </c>
      <c r="M480" s="23">
        <v>1</v>
      </c>
      <c r="N480" s="23">
        <f t="shared" si="16"/>
        <v>4.4000000000000004</v>
      </c>
      <c r="O480" s="23" t="b">
        <v>0</v>
      </c>
      <c r="P480" s="21" t="s">
        <v>19</v>
      </c>
      <c r="Q480" s="21" t="s">
        <v>15</v>
      </c>
    </row>
    <row r="481" spans="1:17" ht="32" x14ac:dyDescent="0.2">
      <c r="A481" s="21" t="s">
        <v>507</v>
      </c>
      <c r="B481" s="22">
        <v>0</v>
      </c>
      <c r="C481" s="21" t="s">
        <v>696</v>
      </c>
      <c r="D481" s="23">
        <v>2</v>
      </c>
      <c r="E481" s="82"/>
      <c r="F481" s="82"/>
      <c r="G481" s="82"/>
      <c r="H481" s="82"/>
      <c r="I481" s="23">
        <v>2</v>
      </c>
      <c r="J481" s="82"/>
      <c r="K481" s="23">
        <v>3</v>
      </c>
      <c r="L481" s="23">
        <v>4</v>
      </c>
      <c r="M481" s="82"/>
      <c r="N481" s="23">
        <f t="shared" si="16"/>
        <v>2.75</v>
      </c>
      <c r="O481" s="23" t="b">
        <v>0</v>
      </c>
      <c r="P481" s="21" t="s">
        <v>14</v>
      </c>
      <c r="Q481" s="21" t="s">
        <v>721</v>
      </c>
    </row>
    <row r="482" spans="1:17" ht="16" x14ac:dyDescent="0.2">
      <c r="A482" s="21" t="s">
        <v>508</v>
      </c>
      <c r="B482" s="22">
        <v>0</v>
      </c>
      <c r="C482" s="21" t="s">
        <v>696</v>
      </c>
      <c r="D482" s="23">
        <v>17</v>
      </c>
      <c r="E482" s="79">
        <v>28</v>
      </c>
      <c r="F482" s="79">
        <v>34</v>
      </c>
      <c r="G482" s="79">
        <v>38</v>
      </c>
      <c r="H482" s="79">
        <v>29</v>
      </c>
      <c r="I482" s="23">
        <v>21</v>
      </c>
      <c r="J482" s="79">
        <v>18</v>
      </c>
      <c r="K482" s="23">
        <v>22</v>
      </c>
      <c r="L482" s="23">
        <v>31</v>
      </c>
      <c r="M482" s="79">
        <v>14</v>
      </c>
      <c r="N482" s="23">
        <f t="shared" si="16"/>
        <v>25.2</v>
      </c>
      <c r="O482" s="23" t="b">
        <v>0</v>
      </c>
      <c r="P482" s="21" t="s">
        <v>19</v>
      </c>
      <c r="Q482" s="21" t="s">
        <v>15</v>
      </c>
    </row>
    <row r="483" spans="1:17" ht="16" x14ac:dyDescent="0.2">
      <c r="A483" s="21" t="s">
        <v>509</v>
      </c>
      <c r="B483" s="22">
        <v>0</v>
      </c>
      <c r="C483" s="21" t="s">
        <v>696</v>
      </c>
      <c r="D483" s="23">
        <v>12</v>
      </c>
      <c r="E483" s="23">
        <v>8</v>
      </c>
      <c r="F483" s="23">
        <v>10</v>
      </c>
      <c r="G483" s="23">
        <v>6</v>
      </c>
      <c r="H483" s="23">
        <v>5</v>
      </c>
      <c r="I483" s="23">
        <v>9</v>
      </c>
      <c r="J483" s="23">
        <v>8</v>
      </c>
      <c r="K483" s="23">
        <v>6</v>
      </c>
      <c r="L483" s="23">
        <v>4</v>
      </c>
      <c r="M483" s="23">
        <v>11</v>
      </c>
      <c r="N483" s="23">
        <f t="shared" si="16"/>
        <v>7.9</v>
      </c>
      <c r="O483" s="23" t="b">
        <v>0</v>
      </c>
      <c r="P483" s="21" t="s">
        <v>19</v>
      </c>
      <c r="Q483" s="21" t="s">
        <v>15</v>
      </c>
    </row>
    <row r="484" spans="1:17" ht="16" x14ac:dyDescent="0.2">
      <c r="A484" s="21" t="s">
        <v>510</v>
      </c>
      <c r="B484" s="22">
        <v>0</v>
      </c>
      <c r="C484" s="21" t="s">
        <v>696</v>
      </c>
      <c r="D484" s="23">
        <v>5</v>
      </c>
      <c r="E484" s="23">
        <v>4</v>
      </c>
      <c r="F484" s="23">
        <v>0</v>
      </c>
      <c r="G484" s="23">
        <v>1</v>
      </c>
      <c r="H484" s="23">
        <v>2</v>
      </c>
      <c r="I484" s="23">
        <v>2</v>
      </c>
      <c r="J484" s="23">
        <v>3</v>
      </c>
      <c r="K484" s="23">
        <v>4</v>
      </c>
      <c r="L484" s="23">
        <v>2</v>
      </c>
      <c r="M484" s="23">
        <v>3</v>
      </c>
      <c r="N484" s="23">
        <f t="shared" si="16"/>
        <v>2.6</v>
      </c>
      <c r="O484" s="23" t="b">
        <v>0</v>
      </c>
      <c r="P484" s="21" t="s">
        <v>19</v>
      </c>
      <c r="Q484" s="21" t="s">
        <v>15</v>
      </c>
    </row>
    <row r="485" spans="1:17" ht="16" x14ac:dyDescent="0.2">
      <c r="A485" s="21" t="s">
        <v>511</v>
      </c>
      <c r="B485" s="22">
        <v>0</v>
      </c>
      <c r="C485" s="21" t="s">
        <v>696</v>
      </c>
      <c r="D485" s="23">
        <v>18</v>
      </c>
      <c r="E485" s="23">
        <v>18</v>
      </c>
      <c r="F485" s="23">
        <v>12</v>
      </c>
      <c r="G485" s="23">
        <v>8</v>
      </c>
      <c r="H485" s="23">
        <v>13</v>
      </c>
      <c r="I485" s="23">
        <v>16</v>
      </c>
      <c r="J485" s="23">
        <v>10</v>
      </c>
      <c r="K485" s="23">
        <v>11</v>
      </c>
      <c r="L485" s="23">
        <v>20</v>
      </c>
      <c r="M485" s="23">
        <v>16</v>
      </c>
      <c r="N485" s="23">
        <f t="shared" si="16"/>
        <v>14.2</v>
      </c>
      <c r="O485" s="23" t="b">
        <v>0</v>
      </c>
      <c r="P485" s="21" t="s">
        <v>19</v>
      </c>
      <c r="Q485" s="21" t="s">
        <v>15</v>
      </c>
    </row>
    <row r="486" spans="1:17" ht="16" x14ac:dyDescent="0.2">
      <c r="A486" s="21" t="s">
        <v>512</v>
      </c>
      <c r="B486" s="22">
        <v>0</v>
      </c>
      <c r="C486" s="21" t="s">
        <v>696</v>
      </c>
      <c r="D486" s="23">
        <v>9</v>
      </c>
      <c r="E486" s="23">
        <v>10</v>
      </c>
      <c r="F486" s="23">
        <v>9</v>
      </c>
      <c r="G486" s="23">
        <v>10</v>
      </c>
      <c r="H486" s="23">
        <v>8</v>
      </c>
      <c r="I486" s="23">
        <v>12</v>
      </c>
      <c r="J486" s="23">
        <v>13</v>
      </c>
      <c r="K486" s="23">
        <v>8</v>
      </c>
      <c r="L486" s="23">
        <v>11</v>
      </c>
      <c r="M486" s="23">
        <v>8</v>
      </c>
      <c r="N486" s="23">
        <f t="shared" ref="N486:N517" si="17">AVERAGE(D486:M486)</f>
        <v>9.8000000000000007</v>
      </c>
      <c r="O486" s="23" t="b">
        <v>0</v>
      </c>
      <c r="P486" s="21" t="s">
        <v>19</v>
      </c>
      <c r="Q486" s="21" t="s">
        <v>15</v>
      </c>
    </row>
    <row r="487" spans="1:17" ht="16" x14ac:dyDescent="0.2">
      <c r="A487" s="21" t="s">
        <v>513</v>
      </c>
      <c r="B487" s="22">
        <v>0</v>
      </c>
      <c r="C487" s="21" t="s">
        <v>696</v>
      </c>
      <c r="D487" s="23">
        <v>9</v>
      </c>
      <c r="E487" s="23">
        <v>7</v>
      </c>
      <c r="F487" s="23">
        <v>6</v>
      </c>
      <c r="G487" s="23">
        <v>4</v>
      </c>
      <c r="H487" s="23">
        <v>6</v>
      </c>
      <c r="I487" s="23">
        <v>7</v>
      </c>
      <c r="J487" s="23">
        <v>3</v>
      </c>
      <c r="K487" s="23">
        <v>6</v>
      </c>
      <c r="L487" s="23">
        <v>5</v>
      </c>
      <c r="M487" s="23">
        <v>10</v>
      </c>
      <c r="N487" s="23">
        <f t="shared" si="17"/>
        <v>6.3</v>
      </c>
      <c r="O487" s="23" t="b">
        <v>0</v>
      </c>
      <c r="P487" s="21" t="s">
        <v>14</v>
      </c>
      <c r="Q487" s="21" t="s">
        <v>15</v>
      </c>
    </row>
    <row r="488" spans="1:17" ht="16" x14ac:dyDescent="0.2">
      <c r="A488" s="21" t="s">
        <v>514</v>
      </c>
      <c r="B488" s="22">
        <v>0</v>
      </c>
      <c r="C488" s="21" t="s">
        <v>696</v>
      </c>
      <c r="D488" s="23">
        <v>4</v>
      </c>
      <c r="E488" s="23">
        <v>10</v>
      </c>
      <c r="F488" s="23">
        <v>6</v>
      </c>
      <c r="G488" s="23">
        <v>4</v>
      </c>
      <c r="H488" s="23">
        <v>8</v>
      </c>
      <c r="I488" s="23">
        <v>6</v>
      </c>
      <c r="J488" s="23">
        <v>9</v>
      </c>
      <c r="K488" s="23">
        <v>5</v>
      </c>
      <c r="L488" s="23">
        <v>6</v>
      </c>
      <c r="M488" s="23">
        <v>4</v>
      </c>
      <c r="N488" s="23">
        <f t="shared" si="17"/>
        <v>6.2</v>
      </c>
      <c r="O488" s="23" t="b">
        <v>0</v>
      </c>
      <c r="P488" s="21" t="s">
        <v>457</v>
      </c>
      <c r="Q488" s="21" t="s">
        <v>15</v>
      </c>
    </row>
    <row r="489" spans="1:17" ht="16" x14ac:dyDescent="0.2">
      <c r="A489" s="21" t="s">
        <v>515</v>
      </c>
      <c r="B489" s="22">
        <v>0</v>
      </c>
      <c r="C489" s="21" t="s">
        <v>696</v>
      </c>
      <c r="D489" s="23">
        <v>4</v>
      </c>
      <c r="E489" s="23">
        <v>3</v>
      </c>
      <c r="F489" s="23">
        <v>3</v>
      </c>
      <c r="G489" s="23">
        <v>11</v>
      </c>
      <c r="H489" s="23">
        <v>22</v>
      </c>
      <c r="I489" s="23">
        <v>10</v>
      </c>
      <c r="J489" s="23">
        <v>14</v>
      </c>
      <c r="K489" s="23">
        <v>6</v>
      </c>
      <c r="L489" s="23">
        <v>23</v>
      </c>
      <c r="M489" s="23">
        <v>19</v>
      </c>
      <c r="N489" s="23">
        <f t="shared" si="17"/>
        <v>11.5</v>
      </c>
      <c r="O489" s="23" t="b">
        <v>0</v>
      </c>
      <c r="P489" s="21" t="s">
        <v>17</v>
      </c>
      <c r="Q489" s="21" t="s">
        <v>15</v>
      </c>
    </row>
    <row r="490" spans="1:17" ht="16" x14ac:dyDescent="0.2">
      <c r="A490" s="21" t="s">
        <v>516</v>
      </c>
      <c r="B490" s="22">
        <v>0</v>
      </c>
      <c r="C490" s="21" t="s">
        <v>696</v>
      </c>
      <c r="D490" s="23">
        <v>54</v>
      </c>
      <c r="E490" s="23">
        <v>47</v>
      </c>
      <c r="F490" s="23">
        <v>27</v>
      </c>
      <c r="G490" s="23">
        <v>67</v>
      </c>
      <c r="H490" s="23">
        <v>44</v>
      </c>
      <c r="I490" s="23">
        <v>70</v>
      </c>
      <c r="J490" s="23">
        <v>41</v>
      </c>
      <c r="K490" s="82"/>
      <c r="L490" s="23">
        <v>41</v>
      </c>
      <c r="M490" s="23">
        <v>91</v>
      </c>
      <c r="N490" s="23">
        <f t="shared" si="17"/>
        <v>53.555555555555557</v>
      </c>
      <c r="O490" s="23" t="b">
        <v>0</v>
      </c>
      <c r="P490" s="21" t="s">
        <v>19</v>
      </c>
      <c r="Q490" s="21" t="s">
        <v>691</v>
      </c>
    </row>
    <row r="491" spans="1:17" ht="16" x14ac:dyDescent="0.2">
      <c r="A491" s="21" t="s">
        <v>517</v>
      </c>
      <c r="B491" s="22">
        <v>0</v>
      </c>
      <c r="C491" s="21" t="s">
        <v>696</v>
      </c>
      <c r="D491" s="23">
        <v>2</v>
      </c>
      <c r="E491" s="23">
        <v>1</v>
      </c>
      <c r="F491" s="23">
        <v>4</v>
      </c>
      <c r="G491" s="23">
        <v>1</v>
      </c>
      <c r="H491" s="23">
        <v>4</v>
      </c>
      <c r="I491" s="23">
        <v>6</v>
      </c>
      <c r="J491" s="23">
        <v>3</v>
      </c>
      <c r="K491" s="79">
        <v>4</v>
      </c>
      <c r="L491" s="23">
        <v>2</v>
      </c>
      <c r="M491" s="23">
        <v>2</v>
      </c>
      <c r="N491" s="23">
        <f t="shared" si="17"/>
        <v>2.9</v>
      </c>
      <c r="O491" s="23" t="b">
        <v>0</v>
      </c>
      <c r="P491" s="21" t="s">
        <v>19</v>
      </c>
      <c r="Q491" s="21" t="s">
        <v>15</v>
      </c>
    </row>
    <row r="492" spans="1:17" ht="16" x14ac:dyDescent="0.2">
      <c r="A492" s="21" t="s">
        <v>518</v>
      </c>
      <c r="B492" s="22">
        <v>0</v>
      </c>
      <c r="C492" s="21" t="s">
        <v>696</v>
      </c>
      <c r="D492" s="23">
        <v>2</v>
      </c>
      <c r="E492" s="23">
        <v>1</v>
      </c>
      <c r="F492" s="23">
        <v>1</v>
      </c>
      <c r="G492" s="23">
        <v>1</v>
      </c>
      <c r="H492" s="23">
        <v>0</v>
      </c>
      <c r="I492" s="23">
        <v>2</v>
      </c>
      <c r="J492" s="23">
        <v>1</v>
      </c>
      <c r="K492" s="23">
        <v>0</v>
      </c>
      <c r="L492" s="23">
        <v>1</v>
      </c>
      <c r="M492" s="23">
        <v>0</v>
      </c>
      <c r="N492" s="23">
        <f t="shared" si="17"/>
        <v>0.9</v>
      </c>
      <c r="O492" s="23" t="b">
        <v>0</v>
      </c>
      <c r="P492" s="21" t="s">
        <v>19</v>
      </c>
      <c r="Q492" s="21" t="s">
        <v>15</v>
      </c>
    </row>
    <row r="493" spans="1:17" ht="16" x14ac:dyDescent="0.2">
      <c r="A493" s="21" t="s">
        <v>519</v>
      </c>
      <c r="B493" s="22">
        <v>0</v>
      </c>
      <c r="C493" s="21" t="s">
        <v>696</v>
      </c>
      <c r="D493" s="23">
        <v>1</v>
      </c>
      <c r="E493" s="23">
        <v>0</v>
      </c>
      <c r="F493" s="23">
        <v>0</v>
      </c>
      <c r="G493" s="23">
        <v>1</v>
      </c>
      <c r="H493" s="23">
        <v>1</v>
      </c>
      <c r="I493" s="23">
        <v>2</v>
      </c>
      <c r="J493" s="23">
        <v>0</v>
      </c>
      <c r="K493" s="23">
        <v>0</v>
      </c>
      <c r="L493" s="23">
        <v>0</v>
      </c>
      <c r="M493" s="23">
        <v>1</v>
      </c>
      <c r="N493" s="23">
        <f t="shared" si="17"/>
        <v>0.6</v>
      </c>
      <c r="O493" s="23" t="b">
        <v>0</v>
      </c>
      <c r="P493" s="21" t="s">
        <v>14</v>
      </c>
      <c r="Q493" s="21" t="s">
        <v>15</v>
      </c>
    </row>
    <row r="494" spans="1:17" ht="16" x14ac:dyDescent="0.2">
      <c r="A494" s="21" t="s">
        <v>520</v>
      </c>
      <c r="B494" s="22">
        <v>0</v>
      </c>
      <c r="C494" s="21" t="s">
        <v>696</v>
      </c>
      <c r="D494" s="23">
        <v>0</v>
      </c>
      <c r="E494" s="23">
        <v>0</v>
      </c>
      <c r="F494" s="23">
        <v>0</v>
      </c>
      <c r="G494" s="23">
        <v>0</v>
      </c>
      <c r="H494" s="23">
        <v>0</v>
      </c>
      <c r="I494" s="23">
        <v>0</v>
      </c>
      <c r="J494" s="23">
        <v>0</v>
      </c>
      <c r="K494" s="23">
        <v>2</v>
      </c>
      <c r="L494" s="23">
        <v>0</v>
      </c>
      <c r="M494" s="23">
        <v>2</v>
      </c>
      <c r="N494" s="23">
        <f t="shared" si="17"/>
        <v>0.4</v>
      </c>
      <c r="O494" s="23" t="b">
        <v>0</v>
      </c>
      <c r="P494" s="21" t="s">
        <v>457</v>
      </c>
      <c r="Q494" s="21" t="s">
        <v>15</v>
      </c>
    </row>
    <row r="495" spans="1:17" ht="16" x14ac:dyDescent="0.2">
      <c r="A495" s="21" t="s">
        <v>521</v>
      </c>
      <c r="B495" s="22">
        <v>0</v>
      </c>
      <c r="C495" s="21" t="s">
        <v>696</v>
      </c>
      <c r="D495" s="23">
        <v>1</v>
      </c>
      <c r="E495" s="23">
        <v>3</v>
      </c>
      <c r="F495" s="23">
        <v>1</v>
      </c>
      <c r="G495" s="23">
        <v>7</v>
      </c>
      <c r="H495" s="23">
        <v>2</v>
      </c>
      <c r="I495" s="23">
        <v>0</v>
      </c>
      <c r="J495" s="23">
        <v>0</v>
      </c>
      <c r="K495" s="23">
        <v>2</v>
      </c>
      <c r="L495" s="23">
        <v>2</v>
      </c>
      <c r="M495" s="23">
        <v>4</v>
      </c>
      <c r="N495" s="23">
        <f t="shared" si="17"/>
        <v>2.2000000000000002</v>
      </c>
      <c r="O495" s="23" t="b">
        <v>0</v>
      </c>
      <c r="P495" s="21" t="s">
        <v>17</v>
      </c>
      <c r="Q495" s="21" t="s">
        <v>15</v>
      </c>
    </row>
    <row r="496" spans="1:17" ht="16" x14ac:dyDescent="0.2">
      <c r="A496" s="21" t="s">
        <v>522</v>
      </c>
      <c r="B496" s="22">
        <v>0</v>
      </c>
      <c r="C496" s="21" t="s">
        <v>696</v>
      </c>
      <c r="D496" s="23">
        <v>3</v>
      </c>
      <c r="E496" s="23">
        <v>2</v>
      </c>
      <c r="F496" s="23">
        <v>5</v>
      </c>
      <c r="G496" s="23">
        <v>2</v>
      </c>
      <c r="H496" s="23">
        <v>0</v>
      </c>
      <c r="I496" s="23">
        <v>0</v>
      </c>
      <c r="J496" s="23">
        <v>5</v>
      </c>
      <c r="K496" s="23">
        <v>0</v>
      </c>
      <c r="L496" s="23">
        <v>4</v>
      </c>
      <c r="M496" s="23">
        <v>2</v>
      </c>
      <c r="N496" s="23">
        <f t="shared" si="17"/>
        <v>2.2999999999999998</v>
      </c>
      <c r="O496" s="23" t="b">
        <v>0</v>
      </c>
      <c r="P496" s="21" t="s">
        <v>19</v>
      </c>
      <c r="Q496" s="21" t="s">
        <v>15</v>
      </c>
    </row>
    <row r="497" spans="1:17" ht="16" x14ac:dyDescent="0.2">
      <c r="A497" s="21" t="s">
        <v>523</v>
      </c>
      <c r="B497" s="22">
        <v>0</v>
      </c>
      <c r="C497" s="21" t="s">
        <v>696</v>
      </c>
      <c r="D497" s="23">
        <v>1</v>
      </c>
      <c r="E497" s="23">
        <v>0</v>
      </c>
      <c r="F497" s="23">
        <v>1</v>
      </c>
      <c r="G497" s="23">
        <v>2</v>
      </c>
      <c r="H497" s="23">
        <v>1</v>
      </c>
      <c r="I497" s="23">
        <v>2</v>
      </c>
      <c r="J497" s="23">
        <v>3</v>
      </c>
      <c r="K497" s="23">
        <v>2</v>
      </c>
      <c r="L497" s="23">
        <v>2</v>
      </c>
      <c r="M497" s="23">
        <v>2</v>
      </c>
      <c r="N497" s="23">
        <f t="shared" si="17"/>
        <v>1.6</v>
      </c>
      <c r="O497" s="23" t="b">
        <v>0</v>
      </c>
      <c r="P497" s="21" t="s">
        <v>19</v>
      </c>
      <c r="Q497" s="21" t="s">
        <v>15</v>
      </c>
    </row>
    <row r="498" spans="1:17" ht="16" x14ac:dyDescent="0.2">
      <c r="A498" s="21" t="s">
        <v>524</v>
      </c>
      <c r="B498" s="22">
        <v>0</v>
      </c>
      <c r="C498" s="21" t="s">
        <v>696</v>
      </c>
      <c r="D498" s="23">
        <v>1</v>
      </c>
      <c r="E498" s="23">
        <v>2</v>
      </c>
      <c r="F498" s="23">
        <v>2</v>
      </c>
      <c r="G498" s="23">
        <v>2</v>
      </c>
      <c r="H498" s="23">
        <v>2</v>
      </c>
      <c r="I498" s="23">
        <v>1</v>
      </c>
      <c r="J498" s="23">
        <v>5</v>
      </c>
      <c r="K498" s="23">
        <v>1</v>
      </c>
      <c r="L498" s="23">
        <v>3</v>
      </c>
      <c r="M498" s="23">
        <v>1</v>
      </c>
      <c r="N498" s="23">
        <f t="shared" si="17"/>
        <v>2</v>
      </c>
      <c r="O498" s="23" t="b">
        <v>0</v>
      </c>
      <c r="P498" s="21" t="s">
        <v>19</v>
      </c>
      <c r="Q498" s="21" t="s">
        <v>15</v>
      </c>
    </row>
    <row r="499" spans="1:17" ht="16" x14ac:dyDescent="0.2">
      <c r="A499" s="21" t="s">
        <v>525</v>
      </c>
      <c r="B499" s="22">
        <v>0</v>
      </c>
      <c r="C499" s="21" t="s">
        <v>696</v>
      </c>
      <c r="D499" s="23">
        <v>1</v>
      </c>
      <c r="E499" s="23">
        <v>4</v>
      </c>
      <c r="F499" s="23">
        <v>2</v>
      </c>
      <c r="G499" s="23">
        <v>0</v>
      </c>
      <c r="H499" s="23">
        <v>2</v>
      </c>
      <c r="I499" s="23">
        <v>0</v>
      </c>
      <c r="J499" s="23">
        <v>1</v>
      </c>
      <c r="K499" s="23">
        <v>4</v>
      </c>
      <c r="L499" s="23">
        <v>8</v>
      </c>
      <c r="M499" s="23">
        <v>0</v>
      </c>
      <c r="N499" s="23">
        <f t="shared" si="17"/>
        <v>2.2000000000000002</v>
      </c>
      <c r="O499" s="23" t="b">
        <v>0</v>
      </c>
      <c r="P499" s="21" t="s">
        <v>14</v>
      </c>
      <c r="Q499" s="21" t="s">
        <v>15</v>
      </c>
    </row>
    <row r="500" spans="1:17" ht="16" x14ac:dyDescent="0.2">
      <c r="A500" s="21" t="s">
        <v>526</v>
      </c>
      <c r="B500" s="22">
        <v>0</v>
      </c>
      <c r="C500" s="21" t="s">
        <v>696</v>
      </c>
      <c r="D500" s="23">
        <v>2</v>
      </c>
      <c r="E500" s="23">
        <v>3</v>
      </c>
      <c r="F500" s="23">
        <v>3</v>
      </c>
      <c r="G500" s="23">
        <v>5</v>
      </c>
      <c r="H500" s="23">
        <v>2</v>
      </c>
      <c r="I500" s="23">
        <v>3</v>
      </c>
      <c r="J500" s="23">
        <v>3</v>
      </c>
      <c r="K500" s="23">
        <v>4</v>
      </c>
      <c r="L500" s="23">
        <v>3</v>
      </c>
      <c r="M500" s="23">
        <v>1</v>
      </c>
      <c r="N500" s="23">
        <f t="shared" si="17"/>
        <v>2.9</v>
      </c>
      <c r="O500" s="23" t="b">
        <v>0</v>
      </c>
      <c r="P500" s="21" t="s">
        <v>457</v>
      </c>
      <c r="Q500" s="21" t="s">
        <v>15</v>
      </c>
    </row>
    <row r="501" spans="1:17" ht="16" x14ac:dyDescent="0.2">
      <c r="A501" s="21" t="s">
        <v>527</v>
      </c>
      <c r="B501" s="22">
        <v>0</v>
      </c>
      <c r="C501" s="21" t="s">
        <v>696</v>
      </c>
      <c r="D501" s="23">
        <v>1</v>
      </c>
      <c r="E501" s="23">
        <v>3</v>
      </c>
      <c r="F501" s="23">
        <v>4</v>
      </c>
      <c r="G501" s="23">
        <v>2</v>
      </c>
      <c r="H501" s="23">
        <v>3</v>
      </c>
      <c r="I501" s="23">
        <v>5</v>
      </c>
      <c r="J501" s="23">
        <v>3</v>
      </c>
      <c r="K501" s="23">
        <v>4</v>
      </c>
      <c r="L501" s="23">
        <v>3</v>
      </c>
      <c r="M501" s="23">
        <v>3</v>
      </c>
      <c r="N501" s="23">
        <f t="shared" si="17"/>
        <v>3.1</v>
      </c>
      <c r="O501" s="23" t="b">
        <v>0</v>
      </c>
      <c r="P501" s="21" t="s">
        <v>17</v>
      </c>
      <c r="Q501" s="21" t="s">
        <v>15</v>
      </c>
    </row>
    <row r="502" spans="1:17" ht="16" x14ac:dyDescent="0.2">
      <c r="A502" s="21" t="s">
        <v>528</v>
      </c>
      <c r="B502" s="22">
        <v>0</v>
      </c>
      <c r="C502" s="21" t="s">
        <v>696</v>
      </c>
      <c r="D502" s="23">
        <v>1</v>
      </c>
      <c r="E502" s="23">
        <v>0</v>
      </c>
      <c r="F502" s="23">
        <v>3</v>
      </c>
      <c r="G502" s="23">
        <v>0</v>
      </c>
      <c r="H502" s="23">
        <v>0</v>
      </c>
      <c r="I502" s="23">
        <v>1</v>
      </c>
      <c r="J502" s="23">
        <v>2</v>
      </c>
      <c r="K502" s="23">
        <v>1</v>
      </c>
      <c r="L502" s="23">
        <v>0</v>
      </c>
      <c r="M502" s="23">
        <v>0</v>
      </c>
      <c r="N502" s="23">
        <f t="shared" si="17"/>
        <v>0.8</v>
      </c>
      <c r="O502" s="23" t="b">
        <v>0</v>
      </c>
      <c r="P502" s="21" t="s">
        <v>19</v>
      </c>
      <c r="Q502" s="21" t="s">
        <v>15</v>
      </c>
    </row>
    <row r="503" spans="1:17" ht="16" x14ac:dyDescent="0.2">
      <c r="A503" s="21" t="s">
        <v>529</v>
      </c>
      <c r="B503" s="22">
        <v>0</v>
      </c>
      <c r="C503" s="21" t="s">
        <v>696</v>
      </c>
      <c r="D503" s="23">
        <v>1</v>
      </c>
      <c r="E503" s="23">
        <v>3</v>
      </c>
      <c r="F503" s="23">
        <v>1</v>
      </c>
      <c r="G503" s="23">
        <v>3</v>
      </c>
      <c r="H503" s="23">
        <v>0</v>
      </c>
      <c r="I503" s="23">
        <v>2</v>
      </c>
      <c r="J503" s="23">
        <v>2</v>
      </c>
      <c r="K503" s="23">
        <v>0</v>
      </c>
      <c r="L503" s="23">
        <v>3</v>
      </c>
      <c r="M503" s="23">
        <v>1</v>
      </c>
      <c r="N503" s="23">
        <f t="shared" si="17"/>
        <v>1.6</v>
      </c>
      <c r="O503" s="23" t="b">
        <v>0</v>
      </c>
      <c r="P503" s="21" t="s">
        <v>19</v>
      </c>
      <c r="Q503" s="21" t="s">
        <v>15</v>
      </c>
    </row>
    <row r="504" spans="1:17" ht="16" x14ac:dyDescent="0.2">
      <c r="A504" s="21" t="s">
        <v>530</v>
      </c>
      <c r="B504" s="22">
        <v>0</v>
      </c>
      <c r="C504" s="21" t="s">
        <v>696</v>
      </c>
      <c r="D504" s="23">
        <v>3</v>
      </c>
      <c r="E504" s="23">
        <v>1</v>
      </c>
      <c r="F504" s="23">
        <v>3</v>
      </c>
      <c r="G504" s="23">
        <v>4</v>
      </c>
      <c r="H504" s="23">
        <v>2</v>
      </c>
      <c r="I504" s="23">
        <v>1</v>
      </c>
      <c r="J504" s="23">
        <v>1</v>
      </c>
      <c r="K504" s="23">
        <v>3</v>
      </c>
      <c r="L504" s="23">
        <v>3</v>
      </c>
      <c r="M504" s="23">
        <v>2</v>
      </c>
      <c r="N504" s="23">
        <f t="shared" si="17"/>
        <v>2.2999999999999998</v>
      </c>
      <c r="O504" s="23" t="b">
        <v>0</v>
      </c>
      <c r="P504" s="21" t="s">
        <v>19</v>
      </c>
      <c r="Q504" s="21" t="s">
        <v>15</v>
      </c>
    </row>
    <row r="505" spans="1:17" ht="16" x14ac:dyDescent="0.2">
      <c r="A505" s="21" t="s">
        <v>531</v>
      </c>
      <c r="B505" s="22">
        <v>0</v>
      </c>
      <c r="C505" s="21" t="s">
        <v>696</v>
      </c>
      <c r="D505" s="23">
        <v>1</v>
      </c>
      <c r="E505" s="23">
        <v>4</v>
      </c>
      <c r="F505" s="23">
        <v>3</v>
      </c>
      <c r="G505" s="23">
        <v>1</v>
      </c>
      <c r="H505" s="23">
        <v>3</v>
      </c>
      <c r="I505" s="23">
        <v>2</v>
      </c>
      <c r="J505" s="23">
        <v>3</v>
      </c>
      <c r="K505" s="23">
        <v>3</v>
      </c>
      <c r="L505" s="23">
        <v>1</v>
      </c>
      <c r="M505" s="23">
        <v>3</v>
      </c>
      <c r="N505" s="23">
        <f t="shared" si="17"/>
        <v>2.4</v>
      </c>
      <c r="O505" s="23" t="b">
        <v>0</v>
      </c>
      <c r="P505" s="21" t="s">
        <v>19</v>
      </c>
      <c r="Q505" s="21" t="s">
        <v>15</v>
      </c>
    </row>
    <row r="506" spans="1:17" ht="16" x14ac:dyDescent="0.2">
      <c r="A506" s="21" t="s">
        <v>532</v>
      </c>
      <c r="B506" s="22">
        <v>0</v>
      </c>
      <c r="C506" s="21" t="s">
        <v>696</v>
      </c>
      <c r="D506" s="23">
        <v>0</v>
      </c>
      <c r="E506" s="23">
        <v>2</v>
      </c>
      <c r="F506" s="23">
        <v>3</v>
      </c>
      <c r="G506" s="23">
        <v>4</v>
      </c>
      <c r="H506" s="23">
        <v>2</v>
      </c>
      <c r="I506" s="23">
        <v>0</v>
      </c>
      <c r="J506" s="23">
        <v>2</v>
      </c>
      <c r="K506" s="23">
        <v>3</v>
      </c>
      <c r="L506" s="23">
        <v>3</v>
      </c>
      <c r="M506" s="23">
        <v>3</v>
      </c>
      <c r="N506" s="23">
        <f t="shared" si="17"/>
        <v>2.2000000000000002</v>
      </c>
      <c r="O506" s="23" t="b">
        <v>0</v>
      </c>
      <c r="P506" s="21" t="s">
        <v>14</v>
      </c>
      <c r="Q506" s="21" t="s">
        <v>15</v>
      </c>
    </row>
    <row r="507" spans="1:17" ht="16" x14ac:dyDescent="0.2">
      <c r="A507" s="41" t="s">
        <v>533</v>
      </c>
      <c r="B507" s="42">
        <v>0</v>
      </c>
      <c r="C507" s="41" t="s">
        <v>696</v>
      </c>
      <c r="D507" s="43">
        <v>0</v>
      </c>
      <c r="E507" s="43">
        <v>0</v>
      </c>
      <c r="F507" s="43">
        <v>3</v>
      </c>
      <c r="G507" s="43">
        <v>1</v>
      </c>
      <c r="H507" s="43">
        <v>0</v>
      </c>
      <c r="I507" s="43">
        <v>0</v>
      </c>
      <c r="J507" s="43">
        <v>0</v>
      </c>
      <c r="K507" s="43">
        <v>1</v>
      </c>
      <c r="L507" s="43">
        <v>1</v>
      </c>
      <c r="M507" s="43">
        <v>0</v>
      </c>
      <c r="N507" s="23">
        <f t="shared" si="17"/>
        <v>0.6</v>
      </c>
      <c r="O507" s="43" t="b">
        <v>0</v>
      </c>
      <c r="P507" s="41" t="s">
        <v>15</v>
      </c>
      <c r="Q507" s="41" t="s">
        <v>15</v>
      </c>
    </row>
    <row r="508" spans="1:17" ht="16" x14ac:dyDescent="0.2">
      <c r="A508" s="41" t="s">
        <v>534</v>
      </c>
      <c r="B508" s="42">
        <v>0</v>
      </c>
      <c r="C508" s="41" t="s">
        <v>696</v>
      </c>
      <c r="D508" s="43">
        <v>0</v>
      </c>
      <c r="E508" s="43">
        <v>1</v>
      </c>
      <c r="F508" s="43">
        <v>0</v>
      </c>
      <c r="G508" s="43">
        <v>2</v>
      </c>
      <c r="H508" s="43">
        <v>2</v>
      </c>
      <c r="I508" s="43">
        <v>1</v>
      </c>
      <c r="J508" s="43">
        <v>1</v>
      </c>
      <c r="K508" s="43">
        <v>2</v>
      </c>
      <c r="L508" s="43">
        <v>1</v>
      </c>
      <c r="M508" s="43">
        <v>0</v>
      </c>
      <c r="N508" s="23">
        <f t="shared" si="17"/>
        <v>1</v>
      </c>
      <c r="O508" s="43" t="b">
        <v>0</v>
      </c>
      <c r="P508" s="41" t="s">
        <v>19</v>
      </c>
      <c r="Q508" s="41" t="s">
        <v>15</v>
      </c>
    </row>
    <row r="509" spans="1:17" ht="16" x14ac:dyDescent="0.2">
      <c r="A509" s="41" t="s">
        <v>535</v>
      </c>
      <c r="B509" s="42">
        <v>0</v>
      </c>
      <c r="C509" s="41" t="s">
        <v>696</v>
      </c>
      <c r="D509" s="43">
        <v>0</v>
      </c>
      <c r="E509" s="43">
        <v>3</v>
      </c>
      <c r="F509" s="43">
        <v>1</v>
      </c>
      <c r="G509" s="43">
        <v>0</v>
      </c>
      <c r="H509" s="43">
        <v>3</v>
      </c>
      <c r="I509" s="43">
        <v>4</v>
      </c>
      <c r="J509" s="43">
        <v>1</v>
      </c>
      <c r="K509" s="43">
        <v>1</v>
      </c>
      <c r="L509" s="43">
        <v>0</v>
      </c>
      <c r="M509" s="43">
        <v>0</v>
      </c>
      <c r="N509" s="23">
        <f t="shared" si="17"/>
        <v>1.3</v>
      </c>
      <c r="O509" s="43" t="b">
        <v>0</v>
      </c>
      <c r="P509" s="41" t="s">
        <v>19</v>
      </c>
      <c r="Q509" s="41" t="s">
        <v>15</v>
      </c>
    </row>
    <row r="510" spans="1:17" ht="16" x14ac:dyDescent="0.2">
      <c r="A510" s="41" t="s">
        <v>536</v>
      </c>
      <c r="B510" s="42">
        <v>0</v>
      </c>
      <c r="C510" s="41" t="s">
        <v>696</v>
      </c>
      <c r="D510" s="43">
        <v>5</v>
      </c>
      <c r="E510" s="43">
        <v>5</v>
      </c>
      <c r="F510" s="43">
        <v>3</v>
      </c>
      <c r="G510" s="43">
        <v>3</v>
      </c>
      <c r="H510" s="43">
        <v>3</v>
      </c>
      <c r="I510" s="43">
        <v>5</v>
      </c>
      <c r="J510" s="43">
        <v>4</v>
      </c>
      <c r="K510" s="43">
        <v>2</v>
      </c>
      <c r="L510" s="43">
        <v>5</v>
      </c>
      <c r="M510" s="43">
        <v>2</v>
      </c>
      <c r="N510" s="23">
        <f t="shared" si="17"/>
        <v>3.7</v>
      </c>
      <c r="O510" s="43" t="b">
        <v>0</v>
      </c>
      <c r="P510" s="41" t="s">
        <v>19</v>
      </c>
      <c r="Q510" s="41" t="s">
        <v>15</v>
      </c>
    </row>
    <row r="511" spans="1:17" ht="16" x14ac:dyDescent="0.2">
      <c r="A511" s="41" t="s">
        <v>537</v>
      </c>
      <c r="B511" s="42">
        <v>0</v>
      </c>
      <c r="C511" s="41" t="s">
        <v>696</v>
      </c>
      <c r="D511" s="43">
        <v>1</v>
      </c>
      <c r="E511" s="43">
        <v>3</v>
      </c>
      <c r="F511" s="43">
        <v>4</v>
      </c>
      <c r="G511" s="43">
        <v>1</v>
      </c>
      <c r="H511" s="43">
        <v>7</v>
      </c>
      <c r="I511" s="43">
        <v>3</v>
      </c>
      <c r="J511" s="43">
        <v>3</v>
      </c>
      <c r="K511" s="43">
        <v>2</v>
      </c>
      <c r="L511" s="43">
        <v>4</v>
      </c>
      <c r="M511" s="43">
        <v>2</v>
      </c>
      <c r="N511" s="23">
        <f t="shared" si="17"/>
        <v>3</v>
      </c>
      <c r="O511" s="43" t="b">
        <v>0</v>
      </c>
      <c r="P511" s="41" t="s">
        <v>19</v>
      </c>
      <c r="Q511" s="41" t="s">
        <v>15</v>
      </c>
    </row>
    <row r="512" spans="1:17" ht="16" x14ac:dyDescent="0.2">
      <c r="A512" s="41" t="s">
        <v>538</v>
      </c>
      <c r="B512" s="42">
        <v>0</v>
      </c>
      <c r="C512" s="41" t="s">
        <v>696</v>
      </c>
      <c r="D512" s="43">
        <v>4</v>
      </c>
      <c r="E512" s="43">
        <v>5</v>
      </c>
      <c r="F512" s="43">
        <v>8</v>
      </c>
      <c r="G512" s="43">
        <v>11</v>
      </c>
      <c r="H512" s="43">
        <v>10</v>
      </c>
      <c r="I512" s="43">
        <v>10</v>
      </c>
      <c r="J512" s="43">
        <v>7</v>
      </c>
      <c r="K512" s="43">
        <v>7</v>
      </c>
      <c r="L512" s="43">
        <v>7</v>
      </c>
      <c r="M512" s="43">
        <v>7</v>
      </c>
      <c r="N512" s="23">
        <f t="shared" si="17"/>
        <v>7.6</v>
      </c>
      <c r="O512" s="43" t="b">
        <v>0</v>
      </c>
      <c r="P512" s="41" t="s">
        <v>14</v>
      </c>
      <c r="Q512" s="41" t="s">
        <v>15</v>
      </c>
    </row>
    <row r="513" spans="1:17" ht="16" x14ac:dyDescent="0.2">
      <c r="A513" s="41" t="s">
        <v>539</v>
      </c>
      <c r="B513" s="42">
        <v>0</v>
      </c>
      <c r="C513" s="41" t="s">
        <v>696</v>
      </c>
      <c r="D513" s="43">
        <v>3</v>
      </c>
      <c r="E513" s="43">
        <v>5</v>
      </c>
      <c r="F513" s="43">
        <v>2</v>
      </c>
      <c r="G513" s="43">
        <v>6</v>
      </c>
      <c r="H513" s="43">
        <v>4</v>
      </c>
      <c r="I513" s="43">
        <v>7</v>
      </c>
      <c r="J513" s="43">
        <v>4</v>
      </c>
      <c r="K513" s="43">
        <v>2</v>
      </c>
      <c r="L513" s="43">
        <v>5</v>
      </c>
      <c r="M513" s="43">
        <v>4</v>
      </c>
      <c r="N513" s="23">
        <f t="shared" si="17"/>
        <v>4.2</v>
      </c>
      <c r="O513" s="43" t="b">
        <v>0</v>
      </c>
      <c r="P513" s="41" t="s">
        <v>17</v>
      </c>
      <c r="Q513" s="41" t="s">
        <v>15</v>
      </c>
    </row>
    <row r="514" spans="1:17" ht="16" x14ac:dyDescent="0.2">
      <c r="A514" s="41" t="s">
        <v>540</v>
      </c>
      <c r="B514" s="42">
        <v>0</v>
      </c>
      <c r="C514" s="41" t="s">
        <v>696</v>
      </c>
      <c r="D514" s="43">
        <v>3</v>
      </c>
      <c r="E514" s="43">
        <v>4</v>
      </c>
      <c r="F514" s="43">
        <v>5</v>
      </c>
      <c r="G514" s="43">
        <v>2</v>
      </c>
      <c r="H514" s="43">
        <v>2</v>
      </c>
      <c r="I514" s="43">
        <v>5</v>
      </c>
      <c r="J514" s="43">
        <v>6</v>
      </c>
      <c r="K514" s="43">
        <v>4</v>
      </c>
      <c r="L514" s="43">
        <v>7</v>
      </c>
      <c r="M514" s="43">
        <v>4</v>
      </c>
      <c r="N514" s="23">
        <f t="shared" si="17"/>
        <v>4.2</v>
      </c>
      <c r="O514" s="43" t="b">
        <v>0</v>
      </c>
      <c r="P514" s="41" t="s">
        <v>19</v>
      </c>
      <c r="Q514" s="41" t="s">
        <v>15</v>
      </c>
    </row>
    <row r="515" spans="1:17" ht="16" x14ac:dyDescent="0.2">
      <c r="A515" s="41" t="s">
        <v>541</v>
      </c>
      <c r="B515" s="42">
        <v>0</v>
      </c>
      <c r="C515" s="41" t="s">
        <v>696</v>
      </c>
      <c r="D515" s="43">
        <v>5</v>
      </c>
      <c r="E515" s="43">
        <v>0</v>
      </c>
      <c r="F515" s="43">
        <v>4</v>
      </c>
      <c r="G515" s="43">
        <v>2</v>
      </c>
      <c r="H515" s="43">
        <v>4</v>
      </c>
      <c r="I515" s="43">
        <v>1</v>
      </c>
      <c r="J515" s="43">
        <v>1</v>
      </c>
      <c r="K515" s="43">
        <v>4</v>
      </c>
      <c r="L515" s="43">
        <v>3</v>
      </c>
      <c r="M515" s="43">
        <v>5</v>
      </c>
      <c r="N515" s="23">
        <f t="shared" si="17"/>
        <v>2.9</v>
      </c>
      <c r="O515" s="43" t="b">
        <v>0</v>
      </c>
      <c r="P515" s="41" t="s">
        <v>19</v>
      </c>
      <c r="Q515" s="41" t="s">
        <v>15</v>
      </c>
    </row>
    <row r="516" spans="1:17" ht="16" x14ac:dyDescent="0.2">
      <c r="A516" s="41" t="s">
        <v>542</v>
      </c>
      <c r="B516" s="42">
        <v>0</v>
      </c>
      <c r="C516" s="41" t="s">
        <v>696</v>
      </c>
      <c r="D516" s="43">
        <v>3</v>
      </c>
      <c r="E516" s="43">
        <v>2</v>
      </c>
      <c r="F516" s="43">
        <v>6</v>
      </c>
      <c r="G516" s="43">
        <v>4</v>
      </c>
      <c r="H516" s="43">
        <v>3</v>
      </c>
      <c r="I516" s="43">
        <v>3</v>
      </c>
      <c r="J516" s="43">
        <v>1</v>
      </c>
      <c r="K516" s="43">
        <v>4</v>
      </c>
      <c r="L516" s="43">
        <v>4</v>
      </c>
      <c r="M516" s="43">
        <v>5</v>
      </c>
      <c r="N516" s="23">
        <f t="shared" si="17"/>
        <v>3.5</v>
      </c>
      <c r="O516" s="43" t="b">
        <v>0</v>
      </c>
      <c r="P516" s="41" t="s">
        <v>19</v>
      </c>
      <c r="Q516" s="41" t="s">
        <v>15</v>
      </c>
    </row>
    <row r="517" spans="1:17" ht="16" x14ac:dyDescent="0.2">
      <c r="A517" s="41" t="s">
        <v>543</v>
      </c>
      <c r="B517" s="42">
        <v>0</v>
      </c>
      <c r="C517" s="41" t="s">
        <v>696</v>
      </c>
      <c r="D517" s="43">
        <v>2</v>
      </c>
      <c r="E517" s="43">
        <v>1</v>
      </c>
      <c r="F517" s="43">
        <v>2</v>
      </c>
      <c r="G517" s="43">
        <v>4</v>
      </c>
      <c r="H517" s="43">
        <v>1</v>
      </c>
      <c r="I517" s="43">
        <v>4</v>
      </c>
      <c r="J517" s="43">
        <v>3</v>
      </c>
      <c r="K517" s="43">
        <v>3</v>
      </c>
      <c r="L517" s="43">
        <v>2</v>
      </c>
      <c r="M517" s="43">
        <v>4</v>
      </c>
      <c r="N517" s="23">
        <f t="shared" si="17"/>
        <v>2.6</v>
      </c>
      <c r="O517" s="43" t="b">
        <v>0</v>
      </c>
      <c r="P517" s="41" t="s">
        <v>19</v>
      </c>
      <c r="Q517" s="41" t="s">
        <v>15</v>
      </c>
    </row>
    <row r="518" spans="1:17" ht="16" x14ac:dyDescent="0.2">
      <c r="A518" s="41" t="s">
        <v>544</v>
      </c>
      <c r="B518" s="42">
        <v>0</v>
      </c>
      <c r="C518" s="41" t="s">
        <v>696</v>
      </c>
      <c r="D518" s="43">
        <v>0</v>
      </c>
      <c r="E518" s="43">
        <v>1</v>
      </c>
      <c r="F518" s="43">
        <v>2</v>
      </c>
      <c r="G518" s="43">
        <v>2</v>
      </c>
      <c r="H518" s="43">
        <v>2</v>
      </c>
      <c r="I518" s="43">
        <v>0</v>
      </c>
      <c r="J518" s="43">
        <v>1</v>
      </c>
      <c r="K518" s="43">
        <v>3</v>
      </c>
      <c r="L518" s="43">
        <v>5</v>
      </c>
      <c r="M518" s="43">
        <v>3</v>
      </c>
      <c r="N518" s="23">
        <f t="shared" ref="N518:N548" si="18">AVERAGE(D518:M518)</f>
        <v>1.9</v>
      </c>
      <c r="O518" s="43" t="b">
        <v>0</v>
      </c>
      <c r="P518" s="41" t="s">
        <v>14</v>
      </c>
      <c r="Q518" s="41" t="s">
        <v>15</v>
      </c>
    </row>
    <row r="519" spans="1:17" ht="16" x14ac:dyDescent="0.2">
      <c r="A519" s="41" t="s">
        <v>545</v>
      </c>
      <c r="B519" s="42">
        <v>0</v>
      </c>
      <c r="C519" s="41" t="s">
        <v>696</v>
      </c>
      <c r="D519" s="43">
        <v>1</v>
      </c>
      <c r="E519" s="43">
        <v>3</v>
      </c>
      <c r="F519" s="43">
        <v>1</v>
      </c>
      <c r="G519" s="43">
        <v>1</v>
      </c>
      <c r="H519" s="43">
        <v>4</v>
      </c>
      <c r="I519" s="43">
        <v>0</v>
      </c>
      <c r="J519" s="43">
        <v>0</v>
      </c>
      <c r="K519" s="43">
        <v>5</v>
      </c>
      <c r="L519" s="43">
        <v>2</v>
      </c>
      <c r="M519" s="43">
        <v>2</v>
      </c>
      <c r="N519" s="23">
        <f t="shared" si="18"/>
        <v>1.9</v>
      </c>
      <c r="O519" s="43" t="b">
        <v>0</v>
      </c>
      <c r="P519" s="41" t="s">
        <v>17</v>
      </c>
      <c r="Q519" s="41" t="s">
        <v>15</v>
      </c>
    </row>
    <row r="520" spans="1:17" ht="16" x14ac:dyDescent="0.2">
      <c r="A520" s="41" t="s">
        <v>546</v>
      </c>
      <c r="B520" s="42">
        <v>0</v>
      </c>
      <c r="C520" s="41" t="s">
        <v>696</v>
      </c>
      <c r="D520" s="43">
        <v>6</v>
      </c>
      <c r="E520" s="43">
        <v>0</v>
      </c>
      <c r="F520" s="43">
        <v>5</v>
      </c>
      <c r="G520" s="43">
        <v>6</v>
      </c>
      <c r="H520" s="43">
        <v>4</v>
      </c>
      <c r="I520" s="43">
        <v>1</v>
      </c>
      <c r="J520" s="43">
        <v>1</v>
      </c>
      <c r="K520" s="43">
        <v>1</v>
      </c>
      <c r="L520" s="43">
        <v>5</v>
      </c>
      <c r="M520" s="43">
        <v>4</v>
      </c>
      <c r="N520" s="23">
        <f t="shared" si="18"/>
        <v>3.3</v>
      </c>
      <c r="O520" s="43" t="b">
        <v>0</v>
      </c>
      <c r="P520" s="41" t="s">
        <v>19</v>
      </c>
      <c r="Q520" s="41" t="s">
        <v>15</v>
      </c>
    </row>
    <row r="521" spans="1:17" ht="16" x14ac:dyDescent="0.2">
      <c r="A521" s="41" t="s">
        <v>547</v>
      </c>
      <c r="B521" s="42">
        <v>0</v>
      </c>
      <c r="C521" s="41" t="s">
        <v>696</v>
      </c>
      <c r="D521" s="43">
        <v>18</v>
      </c>
      <c r="E521" s="43">
        <v>9</v>
      </c>
      <c r="F521" s="43">
        <v>7</v>
      </c>
      <c r="G521" s="43">
        <v>5</v>
      </c>
      <c r="H521" s="43">
        <v>23</v>
      </c>
      <c r="I521" s="43">
        <v>9</v>
      </c>
      <c r="J521" s="43">
        <v>21</v>
      </c>
      <c r="K521" s="43">
        <v>8</v>
      </c>
      <c r="L521" s="43">
        <v>12</v>
      </c>
      <c r="M521" s="43">
        <v>21</v>
      </c>
      <c r="N521" s="23">
        <f t="shared" si="18"/>
        <v>13.3</v>
      </c>
      <c r="O521" s="43" t="b">
        <v>0</v>
      </c>
      <c r="P521" s="41" t="s">
        <v>19</v>
      </c>
      <c r="Q521" s="41" t="s">
        <v>15</v>
      </c>
    </row>
    <row r="522" spans="1:17" ht="16" x14ac:dyDescent="0.2">
      <c r="A522" s="41" t="s">
        <v>548</v>
      </c>
      <c r="B522" s="42">
        <v>0</v>
      </c>
      <c r="C522" s="41" t="s">
        <v>696</v>
      </c>
      <c r="D522" s="43">
        <v>9</v>
      </c>
      <c r="E522" s="43">
        <v>9</v>
      </c>
      <c r="F522" s="43">
        <v>3</v>
      </c>
      <c r="G522" s="43">
        <v>10</v>
      </c>
      <c r="H522" s="43">
        <v>6</v>
      </c>
      <c r="I522" s="43">
        <v>12</v>
      </c>
      <c r="J522" s="43">
        <v>6</v>
      </c>
      <c r="K522" s="43">
        <v>7</v>
      </c>
      <c r="L522" s="43">
        <v>6</v>
      </c>
      <c r="M522" s="43">
        <v>6</v>
      </c>
      <c r="N522" s="23">
        <f t="shared" si="18"/>
        <v>7.4</v>
      </c>
      <c r="O522" s="43" t="b">
        <v>0</v>
      </c>
      <c r="P522" s="41" t="s">
        <v>19</v>
      </c>
      <c r="Q522" s="41" t="s">
        <v>15</v>
      </c>
    </row>
    <row r="523" spans="1:17" ht="16" x14ac:dyDescent="0.2">
      <c r="A523" s="41" t="s">
        <v>549</v>
      </c>
      <c r="B523" s="42">
        <v>0</v>
      </c>
      <c r="C523" s="41" t="s">
        <v>696</v>
      </c>
      <c r="D523" s="43">
        <v>7</v>
      </c>
      <c r="E523" s="43">
        <v>6</v>
      </c>
      <c r="F523" s="43">
        <v>2</v>
      </c>
      <c r="G523" s="43">
        <v>1</v>
      </c>
      <c r="H523" s="43">
        <v>1</v>
      </c>
      <c r="I523" s="43">
        <v>5</v>
      </c>
      <c r="J523" s="43">
        <v>2</v>
      </c>
      <c r="K523" s="43">
        <v>1</v>
      </c>
      <c r="L523" s="43">
        <v>1</v>
      </c>
      <c r="M523" s="43">
        <v>2</v>
      </c>
      <c r="N523" s="23">
        <f t="shared" si="18"/>
        <v>2.8</v>
      </c>
      <c r="O523" s="43" t="b">
        <v>0</v>
      </c>
      <c r="P523" s="41" t="s">
        <v>19</v>
      </c>
      <c r="Q523" s="41" t="s">
        <v>15</v>
      </c>
    </row>
    <row r="524" spans="1:17" ht="16" x14ac:dyDescent="0.2">
      <c r="A524" s="41" t="s">
        <v>550</v>
      </c>
      <c r="B524" s="42">
        <v>0</v>
      </c>
      <c r="C524" s="41" t="s">
        <v>696</v>
      </c>
      <c r="D524" s="43">
        <v>0</v>
      </c>
      <c r="E524" s="43">
        <v>1</v>
      </c>
      <c r="F524" s="43">
        <v>6</v>
      </c>
      <c r="G524" s="43">
        <v>3</v>
      </c>
      <c r="H524" s="43">
        <v>5</v>
      </c>
      <c r="I524" s="43">
        <v>2</v>
      </c>
      <c r="J524" s="43">
        <v>4</v>
      </c>
      <c r="K524" s="43">
        <v>3</v>
      </c>
      <c r="L524" s="43">
        <v>2</v>
      </c>
      <c r="M524" s="43">
        <v>3</v>
      </c>
      <c r="N524" s="23">
        <f t="shared" si="18"/>
        <v>2.9</v>
      </c>
      <c r="O524" s="43" t="b">
        <v>0</v>
      </c>
      <c r="P524" s="41" t="s">
        <v>14</v>
      </c>
      <c r="Q524" s="41" t="s">
        <v>15</v>
      </c>
    </row>
    <row r="525" spans="1:17" ht="16" x14ac:dyDescent="0.2">
      <c r="A525" s="41" t="s">
        <v>551</v>
      </c>
      <c r="B525" s="42">
        <v>0</v>
      </c>
      <c r="C525" s="41" t="s">
        <v>696</v>
      </c>
      <c r="D525" s="43">
        <v>0</v>
      </c>
      <c r="E525" s="43">
        <v>3</v>
      </c>
      <c r="F525" s="43">
        <v>6</v>
      </c>
      <c r="G525" s="43">
        <v>1</v>
      </c>
      <c r="H525" s="43">
        <v>4</v>
      </c>
      <c r="I525" s="43">
        <v>0</v>
      </c>
      <c r="J525" s="43">
        <v>4</v>
      </c>
      <c r="K525" s="43">
        <v>2</v>
      </c>
      <c r="L525" s="43">
        <v>3</v>
      </c>
      <c r="M525" s="43">
        <v>2</v>
      </c>
      <c r="N525" s="23">
        <f t="shared" si="18"/>
        <v>2.5</v>
      </c>
      <c r="O525" s="43" t="b">
        <v>0</v>
      </c>
      <c r="P525" s="41" t="s">
        <v>17</v>
      </c>
      <c r="Q525" s="41" t="s">
        <v>15</v>
      </c>
    </row>
    <row r="526" spans="1:17" ht="16" x14ac:dyDescent="0.2">
      <c r="A526" s="41" t="s">
        <v>552</v>
      </c>
      <c r="B526" s="42">
        <v>0</v>
      </c>
      <c r="C526" s="41" t="s">
        <v>696</v>
      </c>
      <c r="D526" s="43">
        <v>1</v>
      </c>
      <c r="E526" s="43">
        <v>9</v>
      </c>
      <c r="F526" s="43">
        <v>5</v>
      </c>
      <c r="G526" s="43">
        <v>6</v>
      </c>
      <c r="H526" s="43">
        <v>6</v>
      </c>
      <c r="I526" s="43">
        <v>5</v>
      </c>
      <c r="J526" s="43">
        <v>5</v>
      </c>
      <c r="K526" s="43">
        <v>7</v>
      </c>
      <c r="L526" s="43">
        <v>4</v>
      </c>
      <c r="M526" s="43">
        <v>2</v>
      </c>
      <c r="N526" s="23">
        <f t="shared" si="18"/>
        <v>5</v>
      </c>
      <c r="O526" s="43" t="b">
        <v>0</v>
      </c>
      <c r="P526" s="41" t="s">
        <v>19</v>
      </c>
      <c r="Q526" s="41" t="s">
        <v>15</v>
      </c>
    </row>
    <row r="527" spans="1:17" ht="16" x14ac:dyDescent="0.2">
      <c r="A527" s="41" t="s">
        <v>553</v>
      </c>
      <c r="B527" s="42">
        <v>0</v>
      </c>
      <c r="C527" s="41" t="s">
        <v>696</v>
      </c>
      <c r="D527" s="43">
        <v>9</v>
      </c>
      <c r="E527" s="43">
        <v>7</v>
      </c>
      <c r="F527" s="43">
        <v>12</v>
      </c>
      <c r="G527" s="43">
        <v>9</v>
      </c>
      <c r="H527" s="43">
        <v>6</v>
      </c>
      <c r="I527" s="43">
        <v>9</v>
      </c>
      <c r="J527" s="43">
        <v>12</v>
      </c>
      <c r="K527" s="43">
        <v>5</v>
      </c>
      <c r="L527" s="43">
        <v>11</v>
      </c>
      <c r="M527" s="43">
        <v>9</v>
      </c>
      <c r="N527" s="23">
        <f t="shared" si="18"/>
        <v>8.9</v>
      </c>
      <c r="O527" s="43" t="b">
        <v>0</v>
      </c>
      <c r="P527" s="41" t="s">
        <v>19</v>
      </c>
      <c r="Q527" s="41" t="s">
        <v>15</v>
      </c>
    </row>
    <row r="528" spans="1:17" ht="16" x14ac:dyDescent="0.2">
      <c r="A528" s="41" t="s">
        <v>554</v>
      </c>
      <c r="B528" s="42">
        <v>0</v>
      </c>
      <c r="C528" s="41" t="s">
        <v>696</v>
      </c>
      <c r="D528" s="43">
        <v>2</v>
      </c>
      <c r="E528" s="43">
        <v>4</v>
      </c>
      <c r="F528" s="43">
        <v>3</v>
      </c>
      <c r="G528" s="43">
        <v>6</v>
      </c>
      <c r="H528" s="43">
        <v>3</v>
      </c>
      <c r="I528" s="43">
        <v>2</v>
      </c>
      <c r="J528" s="43">
        <v>6</v>
      </c>
      <c r="K528" s="43">
        <v>4</v>
      </c>
      <c r="L528" s="43">
        <v>3</v>
      </c>
      <c r="M528" s="43">
        <v>4</v>
      </c>
      <c r="N528" s="23">
        <f t="shared" si="18"/>
        <v>3.7</v>
      </c>
      <c r="O528" s="43" t="b">
        <v>0</v>
      </c>
      <c r="P528" s="41" t="s">
        <v>19</v>
      </c>
      <c r="Q528" s="41" t="s">
        <v>15</v>
      </c>
    </row>
    <row r="529" spans="1:17" ht="16" x14ac:dyDescent="0.2">
      <c r="A529" s="41" t="s">
        <v>555</v>
      </c>
      <c r="B529" s="42">
        <v>0</v>
      </c>
      <c r="C529" s="41" t="s">
        <v>696</v>
      </c>
      <c r="D529" s="43">
        <v>2</v>
      </c>
      <c r="E529" s="43">
        <v>3</v>
      </c>
      <c r="F529" s="43">
        <v>3</v>
      </c>
      <c r="G529" s="43">
        <v>4</v>
      </c>
      <c r="H529" s="43">
        <v>4</v>
      </c>
      <c r="I529" s="43">
        <v>4</v>
      </c>
      <c r="J529" s="43">
        <v>2</v>
      </c>
      <c r="K529" s="43">
        <v>0</v>
      </c>
      <c r="L529" s="43">
        <v>3</v>
      </c>
      <c r="M529" s="43">
        <v>2</v>
      </c>
      <c r="N529" s="23">
        <f t="shared" si="18"/>
        <v>2.7</v>
      </c>
      <c r="O529" s="43" t="b">
        <v>0</v>
      </c>
      <c r="P529" s="41" t="s">
        <v>19</v>
      </c>
      <c r="Q529" s="41" t="s">
        <v>15</v>
      </c>
    </row>
    <row r="530" spans="1:17" ht="16" x14ac:dyDescent="0.2">
      <c r="A530" s="41" t="s">
        <v>556</v>
      </c>
      <c r="B530" s="42">
        <v>0</v>
      </c>
      <c r="C530" s="41" t="s">
        <v>696</v>
      </c>
      <c r="D530" s="43">
        <v>5</v>
      </c>
      <c r="E530" s="43">
        <v>7</v>
      </c>
      <c r="F530" s="43">
        <v>6</v>
      </c>
      <c r="G530" s="43">
        <v>8</v>
      </c>
      <c r="H530" s="43">
        <v>8</v>
      </c>
      <c r="I530" s="43">
        <v>5</v>
      </c>
      <c r="J530" s="43">
        <v>5</v>
      </c>
      <c r="K530" s="43">
        <v>8</v>
      </c>
      <c r="L530" s="43">
        <v>15</v>
      </c>
      <c r="M530" s="43">
        <v>9</v>
      </c>
      <c r="N530" s="23">
        <f t="shared" si="18"/>
        <v>7.6</v>
      </c>
      <c r="O530" s="43" t="b">
        <v>0</v>
      </c>
      <c r="P530" s="41" t="s">
        <v>14</v>
      </c>
      <c r="Q530" s="41" t="s">
        <v>15</v>
      </c>
    </row>
    <row r="531" spans="1:17" ht="16" x14ac:dyDescent="0.2">
      <c r="A531" s="41" t="s">
        <v>557</v>
      </c>
      <c r="B531" s="42">
        <v>0</v>
      </c>
      <c r="C531" s="41" t="s">
        <v>696</v>
      </c>
      <c r="D531" s="43">
        <v>4</v>
      </c>
      <c r="E531" s="43">
        <v>10</v>
      </c>
      <c r="F531" s="43">
        <v>10</v>
      </c>
      <c r="G531" s="43">
        <v>8</v>
      </c>
      <c r="H531" s="43">
        <v>6</v>
      </c>
      <c r="I531" s="43">
        <v>9</v>
      </c>
      <c r="J531" s="43">
        <v>7</v>
      </c>
      <c r="K531" s="43">
        <v>7</v>
      </c>
      <c r="L531" s="43">
        <v>13</v>
      </c>
      <c r="M531" s="43">
        <v>5</v>
      </c>
      <c r="N531" s="23">
        <f t="shared" si="18"/>
        <v>7.9</v>
      </c>
      <c r="O531" s="43" t="b">
        <v>0</v>
      </c>
      <c r="P531" s="41" t="s">
        <v>17</v>
      </c>
      <c r="Q531" s="41" t="s">
        <v>15</v>
      </c>
    </row>
    <row r="532" spans="1:17" ht="16" x14ac:dyDescent="0.2">
      <c r="A532" s="41" t="s">
        <v>558</v>
      </c>
      <c r="B532" s="42">
        <v>0</v>
      </c>
      <c r="C532" s="41" t="s">
        <v>696</v>
      </c>
      <c r="D532" s="43">
        <v>22</v>
      </c>
      <c r="E532" s="43">
        <v>24</v>
      </c>
      <c r="F532" s="43">
        <v>31</v>
      </c>
      <c r="G532" s="43">
        <v>25</v>
      </c>
      <c r="H532" s="43">
        <v>17</v>
      </c>
      <c r="I532" s="43">
        <v>22</v>
      </c>
      <c r="J532" s="43">
        <v>34</v>
      </c>
      <c r="K532" s="43">
        <v>28</v>
      </c>
      <c r="L532" s="43">
        <v>22</v>
      </c>
      <c r="M532" s="43">
        <v>31</v>
      </c>
      <c r="N532" s="23">
        <f t="shared" si="18"/>
        <v>25.6</v>
      </c>
      <c r="O532" s="43" t="b">
        <v>0</v>
      </c>
      <c r="P532" s="41" t="s">
        <v>19</v>
      </c>
      <c r="Q532" s="41" t="s">
        <v>15</v>
      </c>
    </row>
    <row r="533" spans="1:17" ht="16" x14ac:dyDescent="0.2">
      <c r="A533" s="41" t="s">
        <v>559</v>
      </c>
      <c r="B533" s="42">
        <v>0</v>
      </c>
      <c r="C533" s="41" t="s">
        <v>696</v>
      </c>
      <c r="D533" s="43">
        <v>27</v>
      </c>
      <c r="E533" s="43">
        <v>21</v>
      </c>
      <c r="F533" s="43">
        <v>31</v>
      </c>
      <c r="G533" s="43">
        <v>19</v>
      </c>
      <c r="H533" s="43">
        <v>22</v>
      </c>
      <c r="I533" s="43">
        <v>32</v>
      </c>
      <c r="J533" s="43">
        <v>14</v>
      </c>
      <c r="K533" s="43">
        <v>21</v>
      </c>
      <c r="L533" s="43">
        <v>18</v>
      </c>
      <c r="M533" s="43">
        <v>26</v>
      </c>
      <c r="N533" s="23">
        <f t="shared" si="18"/>
        <v>23.1</v>
      </c>
      <c r="O533" s="43" t="b">
        <v>0</v>
      </c>
      <c r="P533" s="41" t="s">
        <v>19</v>
      </c>
      <c r="Q533" s="41" t="s">
        <v>15</v>
      </c>
    </row>
    <row r="534" spans="1:17" ht="16" x14ac:dyDescent="0.2">
      <c r="A534" s="41" t="s">
        <v>560</v>
      </c>
      <c r="B534" s="42">
        <v>0</v>
      </c>
      <c r="C534" s="41" t="s">
        <v>696</v>
      </c>
      <c r="D534" s="43">
        <v>0</v>
      </c>
      <c r="E534" s="43">
        <v>2</v>
      </c>
      <c r="F534" s="43">
        <v>3</v>
      </c>
      <c r="G534" s="43">
        <v>1</v>
      </c>
      <c r="H534" s="43">
        <v>1</v>
      </c>
      <c r="I534" s="43">
        <v>2</v>
      </c>
      <c r="J534" s="43">
        <v>1</v>
      </c>
      <c r="K534" s="43">
        <v>1</v>
      </c>
      <c r="L534" s="43">
        <v>2</v>
      </c>
      <c r="M534" s="43">
        <v>1</v>
      </c>
      <c r="N534" s="23">
        <f t="shared" si="18"/>
        <v>1.4</v>
      </c>
      <c r="O534" s="43" t="b">
        <v>0</v>
      </c>
      <c r="P534" s="41" t="s">
        <v>19</v>
      </c>
      <c r="Q534" s="41" t="s">
        <v>15</v>
      </c>
    </row>
    <row r="535" spans="1:17" ht="16" x14ac:dyDescent="0.2">
      <c r="A535" s="41" t="s">
        <v>561</v>
      </c>
      <c r="B535" s="42">
        <v>0</v>
      </c>
      <c r="C535" s="41" t="s">
        <v>696</v>
      </c>
      <c r="D535" s="43">
        <v>5</v>
      </c>
      <c r="E535" s="43">
        <v>6</v>
      </c>
      <c r="F535" s="43">
        <v>6</v>
      </c>
      <c r="G535" s="43">
        <v>6</v>
      </c>
      <c r="H535" s="43">
        <v>4</v>
      </c>
      <c r="I535" s="43">
        <v>6</v>
      </c>
      <c r="J535" s="43">
        <v>3</v>
      </c>
      <c r="K535" s="43">
        <v>3</v>
      </c>
      <c r="L535" s="43">
        <v>5</v>
      </c>
      <c r="M535" s="43">
        <v>5</v>
      </c>
      <c r="N535" s="23">
        <f t="shared" si="18"/>
        <v>4.9000000000000004</v>
      </c>
      <c r="O535" s="43" t="b">
        <v>0</v>
      </c>
      <c r="P535" s="41" t="s">
        <v>19</v>
      </c>
      <c r="Q535" s="41" t="s">
        <v>15</v>
      </c>
    </row>
    <row r="536" spans="1:17" ht="16" x14ac:dyDescent="0.2">
      <c r="A536" s="41" t="s">
        <v>562</v>
      </c>
      <c r="B536" s="42">
        <v>0</v>
      </c>
      <c r="C536" s="41" t="s">
        <v>696</v>
      </c>
      <c r="D536" s="43">
        <v>10</v>
      </c>
      <c r="E536" s="43">
        <v>6</v>
      </c>
      <c r="F536" s="43">
        <v>5</v>
      </c>
      <c r="G536" s="43">
        <v>10</v>
      </c>
      <c r="H536" s="43">
        <v>12</v>
      </c>
      <c r="I536" s="43">
        <v>5</v>
      </c>
      <c r="J536" s="43">
        <v>6</v>
      </c>
      <c r="K536" s="43">
        <v>7</v>
      </c>
      <c r="L536" s="84"/>
      <c r="M536" s="43">
        <v>6</v>
      </c>
      <c r="N536" s="23">
        <f t="shared" si="18"/>
        <v>7.4444444444444446</v>
      </c>
      <c r="O536" s="43" t="b">
        <v>0</v>
      </c>
      <c r="P536" s="41" t="s">
        <v>14</v>
      </c>
      <c r="Q536" s="41" t="s">
        <v>672</v>
      </c>
    </row>
    <row r="537" spans="1:17" ht="16" x14ac:dyDescent="0.2">
      <c r="A537" s="41" t="s">
        <v>563</v>
      </c>
      <c r="B537" s="42">
        <v>0</v>
      </c>
      <c r="C537" s="41" t="s">
        <v>696</v>
      </c>
      <c r="D537" s="43">
        <v>8</v>
      </c>
      <c r="E537" s="43">
        <v>10</v>
      </c>
      <c r="F537" s="43">
        <v>8</v>
      </c>
      <c r="G537" s="43">
        <v>7</v>
      </c>
      <c r="H537" s="43">
        <v>6</v>
      </c>
      <c r="I537" s="43">
        <v>10</v>
      </c>
      <c r="J537" s="43">
        <v>5</v>
      </c>
      <c r="K537" s="43">
        <v>6</v>
      </c>
      <c r="L537" s="83">
        <v>8</v>
      </c>
      <c r="M537" s="43">
        <v>5</v>
      </c>
      <c r="N537" s="23">
        <f t="shared" si="18"/>
        <v>7.3</v>
      </c>
      <c r="O537" s="43" t="b">
        <v>0</v>
      </c>
      <c r="P537" s="41" t="s">
        <v>19</v>
      </c>
      <c r="Q537" s="41" t="s">
        <v>15</v>
      </c>
    </row>
    <row r="538" spans="1:17" ht="16" x14ac:dyDescent="0.2">
      <c r="A538" s="41" t="s">
        <v>564</v>
      </c>
      <c r="B538" s="42">
        <v>0</v>
      </c>
      <c r="C538" s="41" t="s">
        <v>696</v>
      </c>
      <c r="D538" s="43">
        <v>18</v>
      </c>
      <c r="E538" s="43">
        <v>19</v>
      </c>
      <c r="F538" s="43">
        <v>14</v>
      </c>
      <c r="G538" s="43">
        <v>12</v>
      </c>
      <c r="H538" s="43">
        <v>14</v>
      </c>
      <c r="I538" s="43">
        <v>10</v>
      </c>
      <c r="J538" s="43">
        <v>13</v>
      </c>
      <c r="K538" s="43">
        <v>11</v>
      </c>
      <c r="L538" s="43">
        <v>8</v>
      </c>
      <c r="M538" s="43">
        <v>9</v>
      </c>
      <c r="N538" s="23">
        <f t="shared" si="18"/>
        <v>12.8</v>
      </c>
      <c r="O538" s="43" t="b">
        <v>0</v>
      </c>
      <c r="P538" s="41" t="s">
        <v>19</v>
      </c>
      <c r="Q538" s="41" t="s">
        <v>15</v>
      </c>
    </row>
    <row r="539" spans="1:17" ht="16" x14ac:dyDescent="0.2">
      <c r="A539" s="41" t="s">
        <v>565</v>
      </c>
      <c r="B539" s="42">
        <v>0</v>
      </c>
      <c r="C539" s="41" t="s">
        <v>696</v>
      </c>
      <c r="D539" s="43">
        <v>16</v>
      </c>
      <c r="E539" s="43">
        <v>11</v>
      </c>
      <c r="F539" s="43">
        <v>8</v>
      </c>
      <c r="G539" s="43">
        <v>8</v>
      </c>
      <c r="H539" s="43">
        <v>19</v>
      </c>
      <c r="I539" s="43">
        <v>13</v>
      </c>
      <c r="J539" s="43">
        <v>15</v>
      </c>
      <c r="K539" s="43">
        <v>13</v>
      </c>
      <c r="L539" s="43">
        <v>11</v>
      </c>
      <c r="M539" s="43">
        <v>8</v>
      </c>
      <c r="N539" s="23">
        <f t="shared" si="18"/>
        <v>12.2</v>
      </c>
      <c r="O539" s="43" t="b">
        <v>0</v>
      </c>
      <c r="P539" s="41" t="s">
        <v>19</v>
      </c>
      <c r="Q539" s="41" t="s">
        <v>15</v>
      </c>
    </row>
    <row r="540" spans="1:17" ht="16" x14ac:dyDescent="0.2">
      <c r="A540" s="41" t="s">
        <v>566</v>
      </c>
      <c r="B540" s="42">
        <v>0</v>
      </c>
      <c r="C540" s="41" t="s">
        <v>696</v>
      </c>
      <c r="D540" s="43">
        <v>3</v>
      </c>
      <c r="E540" s="43">
        <v>11</v>
      </c>
      <c r="F540" s="43">
        <v>6</v>
      </c>
      <c r="G540" s="43">
        <v>4</v>
      </c>
      <c r="H540" s="43">
        <v>6</v>
      </c>
      <c r="I540" s="43">
        <v>2</v>
      </c>
      <c r="J540" s="43">
        <v>6</v>
      </c>
      <c r="K540" s="43">
        <v>5</v>
      </c>
      <c r="L540" s="43">
        <v>3</v>
      </c>
      <c r="M540" s="43">
        <v>8</v>
      </c>
      <c r="N540" s="23">
        <f t="shared" si="18"/>
        <v>5.4</v>
      </c>
      <c r="O540" s="43" t="b">
        <v>0</v>
      </c>
      <c r="P540" s="41" t="s">
        <v>19</v>
      </c>
      <c r="Q540" s="41" t="s">
        <v>15</v>
      </c>
    </row>
    <row r="541" spans="1:17" ht="16" x14ac:dyDescent="0.2">
      <c r="A541" s="41" t="s">
        <v>567</v>
      </c>
      <c r="B541" s="42">
        <v>0</v>
      </c>
      <c r="C541" s="41" t="s">
        <v>696</v>
      </c>
      <c r="D541" s="43">
        <v>9</v>
      </c>
      <c r="E541" s="43">
        <v>8</v>
      </c>
      <c r="F541" s="43">
        <v>4</v>
      </c>
      <c r="G541" s="43">
        <v>3</v>
      </c>
      <c r="H541" s="43">
        <v>5</v>
      </c>
      <c r="I541" s="43">
        <v>6</v>
      </c>
      <c r="J541" s="43">
        <v>6</v>
      </c>
      <c r="K541" s="43">
        <v>5</v>
      </c>
      <c r="L541" s="43">
        <v>5</v>
      </c>
      <c r="M541" s="43">
        <v>5</v>
      </c>
      <c r="N541" s="23">
        <f t="shared" si="18"/>
        <v>5.6</v>
      </c>
      <c r="O541" s="43" t="b">
        <v>0</v>
      </c>
      <c r="P541" s="41" t="s">
        <v>19</v>
      </c>
      <c r="Q541" s="41" t="s">
        <v>15</v>
      </c>
    </row>
    <row r="542" spans="1:17" ht="16" x14ac:dyDescent="0.2">
      <c r="A542" s="41" t="s">
        <v>568</v>
      </c>
      <c r="B542" s="42">
        <v>0</v>
      </c>
      <c r="C542" s="41" t="s">
        <v>696</v>
      </c>
      <c r="D542" s="43">
        <v>6</v>
      </c>
      <c r="E542" s="43">
        <v>6</v>
      </c>
      <c r="F542" s="84"/>
      <c r="G542" s="43">
        <v>5</v>
      </c>
      <c r="H542" s="84"/>
      <c r="I542" s="43">
        <v>3</v>
      </c>
      <c r="J542" s="84"/>
      <c r="K542" s="43">
        <v>8</v>
      </c>
      <c r="L542" s="43">
        <v>5</v>
      </c>
      <c r="M542" s="43">
        <v>5</v>
      </c>
      <c r="N542" s="23">
        <f t="shared" si="18"/>
        <v>5.4285714285714288</v>
      </c>
      <c r="O542" s="43" t="b">
        <v>0</v>
      </c>
      <c r="P542" s="41" t="s">
        <v>457</v>
      </c>
      <c r="Q542" s="41" t="s">
        <v>722</v>
      </c>
    </row>
    <row r="543" spans="1:17" ht="16" x14ac:dyDescent="0.2">
      <c r="A543" s="41" t="s">
        <v>569</v>
      </c>
      <c r="B543" s="42">
        <v>0</v>
      </c>
      <c r="C543" s="41" t="s">
        <v>696</v>
      </c>
      <c r="D543" s="43">
        <v>0</v>
      </c>
      <c r="E543" s="43">
        <v>1</v>
      </c>
      <c r="F543" s="83">
        <v>2</v>
      </c>
      <c r="G543" s="43">
        <v>6</v>
      </c>
      <c r="H543" s="83">
        <v>0</v>
      </c>
      <c r="I543" s="43">
        <v>5</v>
      </c>
      <c r="J543" s="83">
        <v>4</v>
      </c>
      <c r="K543" s="43">
        <v>3</v>
      </c>
      <c r="L543" s="43">
        <v>4</v>
      </c>
      <c r="M543" s="43">
        <v>1</v>
      </c>
      <c r="N543" s="23">
        <f t="shared" si="18"/>
        <v>2.6</v>
      </c>
      <c r="O543" s="43" t="b">
        <v>0</v>
      </c>
      <c r="P543" s="41" t="s">
        <v>17</v>
      </c>
      <c r="Q543" s="41" t="s">
        <v>15</v>
      </c>
    </row>
    <row r="544" spans="1:17" ht="16" x14ac:dyDescent="0.2">
      <c r="A544" s="41" t="s">
        <v>570</v>
      </c>
      <c r="B544" s="42">
        <v>0</v>
      </c>
      <c r="C544" s="41" t="s">
        <v>696</v>
      </c>
      <c r="D544" s="43">
        <v>5</v>
      </c>
      <c r="E544" s="43">
        <v>3</v>
      </c>
      <c r="F544" s="43">
        <v>6</v>
      </c>
      <c r="G544" s="43">
        <v>2</v>
      </c>
      <c r="H544" s="43">
        <v>8</v>
      </c>
      <c r="I544" s="43">
        <v>7</v>
      </c>
      <c r="J544" s="43">
        <v>3</v>
      </c>
      <c r="K544" s="43">
        <v>3</v>
      </c>
      <c r="L544" s="43">
        <v>2</v>
      </c>
      <c r="M544" s="43">
        <v>0</v>
      </c>
      <c r="N544" s="23">
        <f t="shared" si="18"/>
        <v>3.9</v>
      </c>
      <c r="O544" s="43" t="b">
        <v>0</v>
      </c>
      <c r="P544" s="41" t="s">
        <v>19</v>
      </c>
      <c r="Q544" s="41" t="s">
        <v>15</v>
      </c>
    </row>
    <row r="545" spans="1:17" ht="16" x14ac:dyDescent="0.2">
      <c r="A545" s="41" t="s">
        <v>571</v>
      </c>
      <c r="B545" s="42">
        <v>0</v>
      </c>
      <c r="C545" s="41" t="s">
        <v>696</v>
      </c>
      <c r="D545" s="43">
        <v>9</v>
      </c>
      <c r="E545" s="43">
        <v>12</v>
      </c>
      <c r="F545" s="43">
        <v>3</v>
      </c>
      <c r="G545" s="43">
        <v>16</v>
      </c>
      <c r="H545" s="43">
        <v>9</v>
      </c>
      <c r="I545" s="43">
        <v>8</v>
      </c>
      <c r="J545" s="43">
        <v>12</v>
      </c>
      <c r="K545" s="43">
        <v>6</v>
      </c>
      <c r="L545" s="43">
        <v>5</v>
      </c>
      <c r="M545" s="43">
        <v>20</v>
      </c>
      <c r="N545" s="23">
        <f t="shared" si="18"/>
        <v>10</v>
      </c>
      <c r="O545" s="43" t="b">
        <v>0</v>
      </c>
      <c r="P545" s="41" t="s">
        <v>19</v>
      </c>
      <c r="Q545" s="41" t="s">
        <v>15</v>
      </c>
    </row>
    <row r="546" spans="1:17" ht="16" x14ac:dyDescent="0.2">
      <c r="A546" s="41" t="s">
        <v>572</v>
      </c>
      <c r="B546" s="42">
        <v>0</v>
      </c>
      <c r="C546" s="41" t="s">
        <v>696</v>
      </c>
      <c r="D546" s="43">
        <v>5</v>
      </c>
      <c r="E546" s="43">
        <v>10</v>
      </c>
      <c r="F546" s="43">
        <v>3</v>
      </c>
      <c r="G546" s="43">
        <v>5</v>
      </c>
      <c r="H546" s="43">
        <v>4</v>
      </c>
      <c r="I546" s="43">
        <v>3</v>
      </c>
      <c r="J546" s="43">
        <v>3</v>
      </c>
      <c r="K546" s="43">
        <v>10</v>
      </c>
      <c r="L546" s="43">
        <v>3</v>
      </c>
      <c r="M546" s="43">
        <v>5</v>
      </c>
      <c r="N546" s="23">
        <f t="shared" si="18"/>
        <v>5.0999999999999996</v>
      </c>
      <c r="O546" s="43" t="b">
        <v>0</v>
      </c>
      <c r="P546" s="41" t="s">
        <v>19</v>
      </c>
      <c r="Q546" s="41" t="s">
        <v>15</v>
      </c>
    </row>
    <row r="547" spans="1:17" ht="16" x14ac:dyDescent="0.2">
      <c r="A547" s="41" t="s">
        <v>573</v>
      </c>
      <c r="B547" s="42">
        <v>0</v>
      </c>
      <c r="C547" s="41" t="s">
        <v>696</v>
      </c>
      <c r="D547" s="43">
        <v>3</v>
      </c>
      <c r="E547" s="43">
        <v>2</v>
      </c>
      <c r="F547" s="43">
        <v>0</v>
      </c>
      <c r="G547" s="43">
        <v>3</v>
      </c>
      <c r="H547" s="43">
        <v>3</v>
      </c>
      <c r="I547" s="43">
        <v>4</v>
      </c>
      <c r="J547" s="43">
        <v>3</v>
      </c>
      <c r="K547" s="43">
        <v>2</v>
      </c>
      <c r="L547" s="43">
        <v>3</v>
      </c>
      <c r="M547" s="43">
        <v>2</v>
      </c>
      <c r="N547" s="23">
        <f t="shared" si="18"/>
        <v>2.5</v>
      </c>
      <c r="O547" s="43" t="b">
        <v>0</v>
      </c>
      <c r="P547" s="41" t="s">
        <v>19</v>
      </c>
      <c r="Q547" s="41" t="s">
        <v>15</v>
      </c>
    </row>
    <row r="548" spans="1:17" ht="16" x14ac:dyDescent="0.2">
      <c r="A548" s="41" t="s">
        <v>574</v>
      </c>
      <c r="B548" s="42">
        <v>0</v>
      </c>
      <c r="C548" s="41" t="s">
        <v>696</v>
      </c>
      <c r="D548" s="43">
        <v>0</v>
      </c>
      <c r="E548" s="43">
        <v>0</v>
      </c>
      <c r="F548" s="43">
        <v>1</v>
      </c>
      <c r="G548" s="43">
        <v>0</v>
      </c>
      <c r="H548" s="43">
        <v>1</v>
      </c>
      <c r="I548" s="43">
        <v>0</v>
      </c>
      <c r="J548" s="43">
        <v>0</v>
      </c>
      <c r="K548" s="43">
        <v>1</v>
      </c>
      <c r="L548" s="43">
        <v>1</v>
      </c>
      <c r="M548" s="43">
        <v>0</v>
      </c>
      <c r="N548" s="23">
        <f t="shared" si="18"/>
        <v>0.4</v>
      </c>
      <c r="O548" s="43" t="b">
        <v>0</v>
      </c>
      <c r="P548" s="41" t="s">
        <v>19</v>
      </c>
      <c r="Q548" s="41" t="s">
        <v>15</v>
      </c>
    </row>
    <row r="549" spans="1:17" ht="16" x14ac:dyDescent="0.2">
      <c r="A549" s="41" t="s">
        <v>575</v>
      </c>
      <c r="B549" s="42">
        <v>0</v>
      </c>
      <c r="C549" s="41" t="s">
        <v>696</v>
      </c>
      <c r="D549" s="43">
        <v>0</v>
      </c>
      <c r="E549" s="43">
        <v>0</v>
      </c>
      <c r="F549" s="43">
        <v>0</v>
      </c>
      <c r="G549" s="43">
        <v>0</v>
      </c>
      <c r="H549" s="43">
        <v>0</v>
      </c>
      <c r="I549" s="43">
        <v>0</v>
      </c>
      <c r="J549" s="43">
        <v>0</v>
      </c>
      <c r="K549" s="43">
        <v>0</v>
      </c>
      <c r="L549" s="43">
        <v>0</v>
      </c>
      <c r="M549" s="43">
        <v>0</v>
      </c>
      <c r="N549" s="23">
        <f>0.1*0.25</f>
        <v>2.5000000000000001E-2</v>
      </c>
      <c r="O549" s="43" t="b">
        <v>0</v>
      </c>
      <c r="P549" s="41" t="s">
        <v>19</v>
      </c>
      <c r="Q549" s="41" t="s">
        <v>15</v>
      </c>
    </row>
    <row r="550" spans="1:17" ht="16" x14ac:dyDescent="0.2">
      <c r="A550" s="41" t="s">
        <v>576</v>
      </c>
      <c r="B550" s="42">
        <v>0</v>
      </c>
      <c r="C550" s="41" t="s">
        <v>696</v>
      </c>
      <c r="D550" s="43">
        <v>1</v>
      </c>
      <c r="E550" s="43">
        <v>0</v>
      </c>
      <c r="F550" s="43">
        <v>1</v>
      </c>
      <c r="G550" s="43">
        <v>0</v>
      </c>
      <c r="H550" s="43">
        <v>0</v>
      </c>
      <c r="I550" s="43">
        <v>0</v>
      </c>
      <c r="J550" s="43">
        <v>0</v>
      </c>
      <c r="K550" s="43">
        <v>0</v>
      </c>
      <c r="L550" s="43">
        <v>0</v>
      </c>
      <c r="M550" s="43">
        <v>3</v>
      </c>
      <c r="N550" s="23">
        <f t="shared" ref="N550:N559" si="19">AVERAGE(D550:M550)</f>
        <v>0.5</v>
      </c>
      <c r="O550" s="43" t="b">
        <v>0</v>
      </c>
      <c r="P550" s="41" t="s">
        <v>19</v>
      </c>
      <c r="Q550" s="41" t="s">
        <v>15</v>
      </c>
    </row>
    <row r="551" spans="1:17" ht="16" x14ac:dyDescent="0.2">
      <c r="A551" s="41" t="s">
        <v>577</v>
      </c>
      <c r="B551" s="42">
        <v>0</v>
      </c>
      <c r="C551" s="41" t="s">
        <v>696</v>
      </c>
      <c r="D551" s="43">
        <v>5</v>
      </c>
      <c r="E551" s="43">
        <v>4</v>
      </c>
      <c r="F551" s="43">
        <v>3</v>
      </c>
      <c r="G551" s="43">
        <v>2</v>
      </c>
      <c r="H551" s="43">
        <v>2</v>
      </c>
      <c r="I551" s="43">
        <v>4</v>
      </c>
      <c r="J551" s="43">
        <v>3</v>
      </c>
      <c r="K551" s="43">
        <v>1</v>
      </c>
      <c r="L551" s="43">
        <v>1</v>
      </c>
      <c r="M551" s="43">
        <v>2</v>
      </c>
      <c r="N551" s="23">
        <f t="shared" si="19"/>
        <v>2.7</v>
      </c>
      <c r="O551" s="43" t="b">
        <v>0</v>
      </c>
      <c r="P551" s="41" t="s">
        <v>19</v>
      </c>
      <c r="Q551" s="41" t="s">
        <v>15</v>
      </c>
    </row>
    <row r="552" spans="1:17" ht="16" x14ac:dyDescent="0.2">
      <c r="A552" s="41" t="s">
        <v>578</v>
      </c>
      <c r="B552" s="42">
        <v>0</v>
      </c>
      <c r="C552" s="41" t="s">
        <v>696</v>
      </c>
      <c r="D552" s="43">
        <v>0</v>
      </c>
      <c r="E552" s="43">
        <v>0</v>
      </c>
      <c r="F552" s="43">
        <v>0</v>
      </c>
      <c r="G552" s="43">
        <v>1</v>
      </c>
      <c r="H552" s="43">
        <v>0</v>
      </c>
      <c r="I552" s="43">
        <v>1</v>
      </c>
      <c r="J552" s="43">
        <v>0</v>
      </c>
      <c r="K552" s="43">
        <v>0</v>
      </c>
      <c r="L552" s="43">
        <v>0</v>
      </c>
      <c r="M552" s="43">
        <v>0</v>
      </c>
      <c r="N552" s="23">
        <f t="shared" si="19"/>
        <v>0.2</v>
      </c>
      <c r="O552" s="43" t="b">
        <v>0</v>
      </c>
      <c r="P552" s="41" t="s">
        <v>19</v>
      </c>
      <c r="Q552" s="41" t="s">
        <v>15</v>
      </c>
    </row>
    <row r="553" spans="1:17" ht="16" x14ac:dyDescent="0.2">
      <c r="A553" s="41" t="s">
        <v>579</v>
      </c>
      <c r="B553" s="42">
        <v>0</v>
      </c>
      <c r="C553" s="41" t="s">
        <v>696</v>
      </c>
      <c r="D553" s="43">
        <v>2</v>
      </c>
      <c r="E553" s="43">
        <v>3</v>
      </c>
      <c r="F553" s="43">
        <v>2</v>
      </c>
      <c r="G553" s="43">
        <v>4</v>
      </c>
      <c r="H553" s="43">
        <v>2</v>
      </c>
      <c r="I553" s="43">
        <v>1</v>
      </c>
      <c r="J553" s="43">
        <v>4</v>
      </c>
      <c r="K553" s="43">
        <v>4</v>
      </c>
      <c r="L553" s="43">
        <v>4</v>
      </c>
      <c r="M553" s="43">
        <v>3</v>
      </c>
      <c r="N553" s="23">
        <f t="shared" si="19"/>
        <v>2.9</v>
      </c>
      <c r="O553" s="43" t="b">
        <v>0</v>
      </c>
      <c r="P553" s="41" t="s">
        <v>19</v>
      </c>
      <c r="Q553" s="41" t="s">
        <v>15</v>
      </c>
    </row>
    <row r="554" spans="1:17" ht="16" x14ac:dyDescent="0.2">
      <c r="A554" s="41" t="s">
        <v>580</v>
      </c>
      <c r="B554" s="42">
        <v>0</v>
      </c>
      <c r="C554" s="41" t="s">
        <v>696</v>
      </c>
      <c r="D554" s="43">
        <v>1</v>
      </c>
      <c r="E554" s="43">
        <v>1</v>
      </c>
      <c r="F554" s="43">
        <v>4</v>
      </c>
      <c r="G554" s="43">
        <v>3</v>
      </c>
      <c r="H554" s="43">
        <v>5</v>
      </c>
      <c r="I554" s="43">
        <v>4</v>
      </c>
      <c r="J554" s="43">
        <v>3</v>
      </c>
      <c r="K554" s="43">
        <v>3</v>
      </c>
      <c r="L554" s="43">
        <v>4</v>
      </c>
      <c r="M554" s="43">
        <v>2</v>
      </c>
      <c r="N554" s="23">
        <f t="shared" si="19"/>
        <v>3</v>
      </c>
      <c r="O554" s="43" t="b">
        <v>0</v>
      </c>
      <c r="P554" s="41" t="s">
        <v>14</v>
      </c>
      <c r="Q554" s="41" t="s">
        <v>15</v>
      </c>
    </row>
    <row r="555" spans="1:17" ht="16" x14ac:dyDescent="0.2">
      <c r="A555" s="41" t="s">
        <v>581</v>
      </c>
      <c r="B555" s="42">
        <v>0</v>
      </c>
      <c r="C555" s="41" t="s">
        <v>696</v>
      </c>
      <c r="D555" s="43">
        <v>2</v>
      </c>
      <c r="E555" s="43">
        <v>5</v>
      </c>
      <c r="F555" s="43">
        <v>4</v>
      </c>
      <c r="G555" s="43">
        <v>2</v>
      </c>
      <c r="H555" s="43">
        <v>2</v>
      </c>
      <c r="I555" s="43">
        <v>1</v>
      </c>
      <c r="J555" s="43">
        <v>3</v>
      </c>
      <c r="K555" s="43">
        <v>3</v>
      </c>
      <c r="L555" s="43">
        <v>4</v>
      </c>
      <c r="M555" s="43">
        <v>2</v>
      </c>
      <c r="N555" s="23">
        <f t="shared" si="19"/>
        <v>2.8</v>
      </c>
      <c r="O555" s="43" t="b">
        <v>0</v>
      </c>
      <c r="P555" s="41" t="s">
        <v>19</v>
      </c>
      <c r="Q555" s="41" t="s">
        <v>15</v>
      </c>
    </row>
    <row r="556" spans="1:17" ht="16" x14ac:dyDescent="0.2">
      <c r="A556" s="41" t="s">
        <v>582</v>
      </c>
      <c r="B556" s="42">
        <v>0</v>
      </c>
      <c r="C556" s="41" t="s">
        <v>696</v>
      </c>
      <c r="D556" s="43">
        <v>28</v>
      </c>
      <c r="E556" s="43">
        <v>21</v>
      </c>
      <c r="F556" s="43">
        <v>24</v>
      </c>
      <c r="G556" s="43">
        <v>11</v>
      </c>
      <c r="H556" s="43">
        <v>18</v>
      </c>
      <c r="I556" s="43">
        <v>21</v>
      </c>
      <c r="J556" s="43">
        <v>22</v>
      </c>
      <c r="K556" s="43">
        <v>23</v>
      </c>
      <c r="L556" s="43">
        <v>13</v>
      </c>
      <c r="M556" s="43">
        <v>26</v>
      </c>
      <c r="N556" s="23">
        <f t="shared" si="19"/>
        <v>20.7</v>
      </c>
      <c r="O556" s="43" t="b">
        <v>0</v>
      </c>
      <c r="P556" s="41" t="s">
        <v>19</v>
      </c>
      <c r="Q556" s="41" t="s">
        <v>15</v>
      </c>
    </row>
    <row r="557" spans="1:17" ht="16" x14ac:dyDescent="0.2">
      <c r="A557" s="41" t="s">
        <v>583</v>
      </c>
      <c r="B557" s="42">
        <v>0</v>
      </c>
      <c r="C557" s="41" t="s">
        <v>696</v>
      </c>
      <c r="D557" s="43">
        <v>1</v>
      </c>
      <c r="E557" s="43">
        <v>4</v>
      </c>
      <c r="F557" s="43">
        <v>3</v>
      </c>
      <c r="G557" s="43">
        <v>2</v>
      </c>
      <c r="H557" s="43">
        <v>0</v>
      </c>
      <c r="I557" s="43">
        <v>1</v>
      </c>
      <c r="J557" s="43">
        <v>5</v>
      </c>
      <c r="K557" s="43">
        <v>2</v>
      </c>
      <c r="L557" s="43">
        <v>4</v>
      </c>
      <c r="M557" s="43">
        <v>3</v>
      </c>
      <c r="N557" s="23">
        <f t="shared" si="19"/>
        <v>2.5</v>
      </c>
      <c r="O557" s="43" t="b">
        <v>0</v>
      </c>
      <c r="P557" s="41" t="s">
        <v>19</v>
      </c>
      <c r="Q557" s="41" t="s">
        <v>15</v>
      </c>
    </row>
    <row r="558" spans="1:17" ht="16" x14ac:dyDescent="0.2">
      <c r="A558" s="41" t="s">
        <v>584</v>
      </c>
      <c r="B558" s="42">
        <v>0</v>
      </c>
      <c r="C558" s="41" t="s">
        <v>696</v>
      </c>
      <c r="D558" s="43">
        <v>10</v>
      </c>
      <c r="E558" s="43">
        <v>6</v>
      </c>
      <c r="F558" s="43">
        <v>3</v>
      </c>
      <c r="G558" s="43">
        <v>3</v>
      </c>
      <c r="H558" s="43">
        <v>5</v>
      </c>
      <c r="I558" s="43">
        <v>4</v>
      </c>
      <c r="J558" s="43">
        <v>4</v>
      </c>
      <c r="K558" s="43">
        <v>5</v>
      </c>
      <c r="L558" s="43">
        <v>2</v>
      </c>
      <c r="M558" s="43">
        <v>3</v>
      </c>
      <c r="N558" s="23">
        <f t="shared" si="19"/>
        <v>4.5</v>
      </c>
      <c r="O558" s="43" t="b">
        <v>0</v>
      </c>
      <c r="P558" s="41" t="s">
        <v>19</v>
      </c>
      <c r="Q558" s="41" t="s">
        <v>15</v>
      </c>
    </row>
    <row r="559" spans="1:17" ht="16" x14ac:dyDescent="0.2">
      <c r="A559" s="41" t="s">
        <v>585</v>
      </c>
      <c r="B559" s="42">
        <v>0</v>
      </c>
      <c r="C559" s="41" t="s">
        <v>696</v>
      </c>
      <c r="D559" s="43">
        <v>0</v>
      </c>
      <c r="E559" s="43">
        <v>0</v>
      </c>
      <c r="F559" s="43">
        <v>0</v>
      </c>
      <c r="G559" s="43">
        <v>0</v>
      </c>
      <c r="H559" s="43">
        <v>0</v>
      </c>
      <c r="I559" s="43">
        <v>2</v>
      </c>
      <c r="J559" s="43">
        <v>0</v>
      </c>
      <c r="K559" s="43">
        <v>0</v>
      </c>
      <c r="L559" s="43">
        <v>2</v>
      </c>
      <c r="M559" s="43">
        <v>1</v>
      </c>
      <c r="N559" s="23">
        <f t="shared" si="19"/>
        <v>0.5</v>
      </c>
      <c r="O559" s="43" t="b">
        <v>0</v>
      </c>
      <c r="P559" s="41" t="s">
        <v>19</v>
      </c>
      <c r="Q559" s="41" t="s">
        <v>15</v>
      </c>
    </row>
    <row r="560" spans="1:17" ht="16" x14ac:dyDescent="0.2">
      <c r="A560" s="41" t="s">
        <v>586</v>
      </c>
      <c r="B560" s="42">
        <v>0</v>
      </c>
      <c r="C560" s="41" t="s">
        <v>696</v>
      </c>
      <c r="D560" s="43">
        <v>0</v>
      </c>
      <c r="E560" s="43">
        <v>0</v>
      </c>
      <c r="F560" s="43">
        <v>0</v>
      </c>
      <c r="G560" s="43">
        <v>0</v>
      </c>
      <c r="H560" s="43">
        <v>0</v>
      </c>
      <c r="I560" s="43">
        <v>0</v>
      </c>
      <c r="J560" s="43">
        <v>0</v>
      </c>
      <c r="K560" s="43">
        <v>0</v>
      </c>
      <c r="L560" s="43">
        <v>0</v>
      </c>
      <c r="M560" s="43">
        <v>0</v>
      </c>
      <c r="N560" s="23">
        <f>0.1*0.25</f>
        <v>2.5000000000000001E-2</v>
      </c>
      <c r="O560" s="43" t="b">
        <v>0</v>
      </c>
      <c r="P560" s="41" t="s">
        <v>14</v>
      </c>
      <c r="Q560" s="41" t="s">
        <v>15</v>
      </c>
    </row>
    <row r="561" spans="1:17" ht="16" x14ac:dyDescent="0.2">
      <c r="A561" s="41" t="s">
        <v>587</v>
      </c>
      <c r="B561" s="42">
        <v>0</v>
      </c>
      <c r="C561" s="41" t="s">
        <v>696</v>
      </c>
      <c r="D561" s="43">
        <v>0</v>
      </c>
      <c r="E561" s="43">
        <v>0</v>
      </c>
      <c r="F561" s="43">
        <v>0</v>
      </c>
      <c r="G561" s="43">
        <v>0</v>
      </c>
      <c r="H561" s="43">
        <v>0</v>
      </c>
      <c r="I561" s="43">
        <v>0</v>
      </c>
      <c r="J561" s="43">
        <v>0</v>
      </c>
      <c r="K561" s="43">
        <v>0</v>
      </c>
      <c r="L561" s="43">
        <v>0</v>
      </c>
      <c r="M561" s="43">
        <v>0</v>
      </c>
      <c r="N561" s="23">
        <f>0.1*0.25</f>
        <v>2.5000000000000001E-2</v>
      </c>
      <c r="O561" s="43" t="b">
        <v>0</v>
      </c>
      <c r="P561" s="41" t="s">
        <v>19</v>
      </c>
      <c r="Q561" s="41" t="s">
        <v>15</v>
      </c>
    </row>
    <row r="562" spans="1:17" ht="16" x14ac:dyDescent="0.2">
      <c r="A562" s="41" t="s">
        <v>588</v>
      </c>
      <c r="B562" s="42">
        <v>0</v>
      </c>
      <c r="C562" s="41" t="s">
        <v>696</v>
      </c>
      <c r="D562" s="43">
        <v>3</v>
      </c>
      <c r="E562" s="43">
        <v>0</v>
      </c>
      <c r="F562" s="43">
        <v>2</v>
      </c>
      <c r="G562" s="43">
        <v>0</v>
      </c>
      <c r="H562" s="43">
        <v>2</v>
      </c>
      <c r="I562" s="43">
        <v>1</v>
      </c>
      <c r="J562" s="43">
        <v>0</v>
      </c>
      <c r="K562" s="43">
        <v>2</v>
      </c>
      <c r="L562" s="43">
        <v>1</v>
      </c>
      <c r="M562" s="43">
        <v>0</v>
      </c>
      <c r="N562" s="23">
        <f>AVERAGE(D562:M562)</f>
        <v>1.1000000000000001</v>
      </c>
      <c r="O562" s="43" t="b">
        <v>0</v>
      </c>
      <c r="P562" s="41" t="s">
        <v>19</v>
      </c>
      <c r="Q562" s="41" t="s">
        <v>15</v>
      </c>
    </row>
    <row r="563" spans="1:17" ht="16" x14ac:dyDescent="0.2">
      <c r="A563" s="41" t="s">
        <v>589</v>
      </c>
      <c r="B563" s="42">
        <v>0</v>
      </c>
      <c r="C563" s="41" t="s">
        <v>696</v>
      </c>
      <c r="D563" s="43">
        <v>1</v>
      </c>
      <c r="E563" s="43">
        <v>0</v>
      </c>
      <c r="F563" s="43">
        <v>1</v>
      </c>
      <c r="G563" s="43">
        <v>2</v>
      </c>
      <c r="H563" s="43">
        <v>1</v>
      </c>
      <c r="I563" s="43">
        <v>2</v>
      </c>
      <c r="J563" s="43">
        <v>1</v>
      </c>
      <c r="K563" s="43">
        <v>1</v>
      </c>
      <c r="L563" s="43">
        <v>0</v>
      </c>
      <c r="M563" s="43">
        <v>1</v>
      </c>
      <c r="N563" s="23">
        <f>AVERAGE(D563:M563)</f>
        <v>1</v>
      </c>
      <c r="O563" s="43" t="b">
        <v>0</v>
      </c>
      <c r="P563" s="41" t="s">
        <v>19</v>
      </c>
      <c r="Q563" s="41" t="s">
        <v>15</v>
      </c>
    </row>
    <row r="564" spans="1:17" ht="16" x14ac:dyDescent="0.2">
      <c r="A564" s="41" t="s">
        <v>590</v>
      </c>
      <c r="B564" s="42">
        <v>0</v>
      </c>
      <c r="C564" s="41" t="s">
        <v>696</v>
      </c>
      <c r="D564" s="43">
        <v>0</v>
      </c>
      <c r="E564" s="43">
        <v>0</v>
      </c>
      <c r="F564" s="43">
        <v>0</v>
      </c>
      <c r="G564" s="43">
        <v>0</v>
      </c>
      <c r="H564" s="43">
        <v>0</v>
      </c>
      <c r="I564" s="43">
        <v>0</v>
      </c>
      <c r="J564" s="43">
        <v>0</v>
      </c>
      <c r="K564" s="43">
        <v>0</v>
      </c>
      <c r="L564" s="43">
        <v>0</v>
      </c>
      <c r="M564" s="43">
        <v>0</v>
      </c>
      <c r="N564" s="23">
        <f>0.1*0.25</f>
        <v>2.5000000000000001E-2</v>
      </c>
      <c r="O564" s="43" t="b">
        <v>0</v>
      </c>
      <c r="P564" s="41" t="s">
        <v>19</v>
      </c>
      <c r="Q564" s="41" t="s">
        <v>15</v>
      </c>
    </row>
    <row r="565" spans="1:17" ht="16" x14ac:dyDescent="0.2">
      <c r="A565" s="41" t="s">
        <v>591</v>
      </c>
      <c r="B565" s="42">
        <v>0</v>
      </c>
      <c r="C565" s="41" t="s">
        <v>696</v>
      </c>
      <c r="D565" s="43">
        <v>2</v>
      </c>
      <c r="E565" s="43">
        <v>2</v>
      </c>
      <c r="F565" s="43">
        <v>2</v>
      </c>
      <c r="G565" s="43">
        <v>2</v>
      </c>
      <c r="H565" s="43">
        <v>2</v>
      </c>
      <c r="I565" s="43">
        <v>4</v>
      </c>
      <c r="J565" s="43">
        <v>0</v>
      </c>
      <c r="K565" s="43">
        <v>4</v>
      </c>
      <c r="L565" s="43">
        <v>2</v>
      </c>
      <c r="M565" s="43">
        <v>3</v>
      </c>
      <c r="N565" s="23">
        <f t="shared" ref="N565:N583" si="20">AVERAGE(D565:M565)</f>
        <v>2.2999999999999998</v>
      </c>
      <c r="O565" s="43" t="b">
        <v>0</v>
      </c>
      <c r="P565" s="41" t="s">
        <v>19</v>
      </c>
      <c r="Q565" s="41" t="s">
        <v>15</v>
      </c>
    </row>
    <row r="566" spans="1:17" ht="16" x14ac:dyDescent="0.2">
      <c r="A566" s="41" t="s">
        <v>592</v>
      </c>
      <c r="B566" s="42">
        <v>0</v>
      </c>
      <c r="C566" s="41" t="s">
        <v>696</v>
      </c>
      <c r="D566" s="43">
        <v>1</v>
      </c>
      <c r="E566" s="43">
        <v>2</v>
      </c>
      <c r="F566" s="43">
        <v>3</v>
      </c>
      <c r="G566" s="43">
        <v>4</v>
      </c>
      <c r="H566" s="43">
        <v>2</v>
      </c>
      <c r="I566" s="43">
        <v>4</v>
      </c>
      <c r="J566" s="43">
        <v>0</v>
      </c>
      <c r="K566" s="43">
        <v>4</v>
      </c>
      <c r="L566" s="43">
        <v>2</v>
      </c>
      <c r="M566" s="43">
        <v>3</v>
      </c>
      <c r="N566" s="23">
        <f t="shared" si="20"/>
        <v>2.5</v>
      </c>
      <c r="O566" s="43" t="b">
        <v>0</v>
      </c>
      <c r="P566" s="41" t="s">
        <v>14</v>
      </c>
      <c r="Q566" s="41" t="s">
        <v>15</v>
      </c>
    </row>
    <row r="567" spans="1:17" ht="16" x14ac:dyDescent="0.2">
      <c r="A567" s="41" t="s">
        <v>593</v>
      </c>
      <c r="B567" s="42">
        <v>0</v>
      </c>
      <c r="C567" s="41" t="s">
        <v>696</v>
      </c>
      <c r="D567" s="43">
        <v>1</v>
      </c>
      <c r="E567" s="43">
        <v>1</v>
      </c>
      <c r="F567" s="43">
        <v>3</v>
      </c>
      <c r="G567" s="43">
        <v>1</v>
      </c>
      <c r="H567" s="43">
        <v>1</v>
      </c>
      <c r="I567" s="43">
        <v>0</v>
      </c>
      <c r="J567" s="43">
        <v>1</v>
      </c>
      <c r="K567" s="43">
        <v>1</v>
      </c>
      <c r="L567" s="43">
        <v>0</v>
      </c>
      <c r="M567" s="43">
        <v>2</v>
      </c>
      <c r="N567" s="23">
        <f t="shared" si="20"/>
        <v>1.1000000000000001</v>
      </c>
      <c r="O567" s="43" t="b">
        <v>0</v>
      </c>
      <c r="P567" s="41" t="s">
        <v>19</v>
      </c>
      <c r="Q567" s="41" t="s">
        <v>15</v>
      </c>
    </row>
    <row r="568" spans="1:17" ht="16" x14ac:dyDescent="0.2">
      <c r="A568" s="41" t="s">
        <v>594</v>
      </c>
      <c r="B568" s="42">
        <v>0</v>
      </c>
      <c r="C568" s="41" t="s">
        <v>696</v>
      </c>
      <c r="D568" s="43">
        <v>1</v>
      </c>
      <c r="E568" s="43">
        <v>1</v>
      </c>
      <c r="F568" s="43">
        <v>1</v>
      </c>
      <c r="G568" s="43">
        <v>1</v>
      </c>
      <c r="H568" s="43">
        <v>4</v>
      </c>
      <c r="I568" s="43">
        <v>0</v>
      </c>
      <c r="J568" s="43">
        <v>0</v>
      </c>
      <c r="K568" s="43">
        <v>1</v>
      </c>
      <c r="L568" s="43">
        <v>0</v>
      </c>
      <c r="M568" s="43">
        <v>0</v>
      </c>
      <c r="N568" s="23">
        <f t="shared" si="20"/>
        <v>0.9</v>
      </c>
      <c r="O568" s="43" t="b">
        <v>0</v>
      </c>
      <c r="P568" s="41" t="s">
        <v>19</v>
      </c>
      <c r="Q568" s="41" t="s">
        <v>15</v>
      </c>
    </row>
    <row r="569" spans="1:17" ht="16" x14ac:dyDescent="0.2">
      <c r="A569" s="41" t="s">
        <v>595</v>
      </c>
      <c r="B569" s="42">
        <v>0</v>
      </c>
      <c r="C569" s="41" t="s">
        <v>696</v>
      </c>
      <c r="D569" s="43">
        <v>3</v>
      </c>
      <c r="E569" s="43">
        <v>1</v>
      </c>
      <c r="F569" s="43">
        <v>2</v>
      </c>
      <c r="G569" s="43">
        <v>1</v>
      </c>
      <c r="H569" s="43">
        <v>4</v>
      </c>
      <c r="I569" s="43">
        <v>4</v>
      </c>
      <c r="J569" s="43">
        <v>1</v>
      </c>
      <c r="K569" s="43">
        <v>4</v>
      </c>
      <c r="L569" s="43">
        <v>2</v>
      </c>
      <c r="M569" s="43">
        <v>4</v>
      </c>
      <c r="N569" s="23">
        <f t="shared" si="20"/>
        <v>2.6</v>
      </c>
      <c r="O569" s="43" t="b">
        <v>0</v>
      </c>
      <c r="P569" s="41" t="s">
        <v>19</v>
      </c>
      <c r="Q569" s="41" t="s">
        <v>15</v>
      </c>
    </row>
    <row r="570" spans="1:17" ht="16" x14ac:dyDescent="0.2">
      <c r="A570" s="41" t="s">
        <v>596</v>
      </c>
      <c r="B570" s="42">
        <v>0</v>
      </c>
      <c r="C570" s="41" t="s">
        <v>696</v>
      </c>
      <c r="D570" s="43">
        <v>0</v>
      </c>
      <c r="E570" s="43">
        <v>2</v>
      </c>
      <c r="F570" s="43">
        <v>2</v>
      </c>
      <c r="G570" s="43">
        <v>0</v>
      </c>
      <c r="H570" s="43">
        <v>1</v>
      </c>
      <c r="I570" s="43">
        <v>0</v>
      </c>
      <c r="J570" s="43">
        <v>3</v>
      </c>
      <c r="K570" s="43">
        <v>2</v>
      </c>
      <c r="L570" s="43">
        <v>3</v>
      </c>
      <c r="M570" s="43">
        <v>0</v>
      </c>
      <c r="N570" s="23">
        <f t="shared" si="20"/>
        <v>1.3</v>
      </c>
      <c r="O570" s="43" t="b">
        <v>0</v>
      </c>
      <c r="P570" s="41" t="s">
        <v>19</v>
      </c>
      <c r="Q570" s="41" t="s">
        <v>15</v>
      </c>
    </row>
    <row r="571" spans="1:17" ht="16" x14ac:dyDescent="0.2">
      <c r="A571" s="41" t="s">
        <v>597</v>
      </c>
      <c r="B571" s="42">
        <v>0</v>
      </c>
      <c r="C571" s="41" t="s">
        <v>696</v>
      </c>
      <c r="D571" s="43">
        <v>3</v>
      </c>
      <c r="E571" s="43">
        <v>4</v>
      </c>
      <c r="F571" s="43">
        <v>5</v>
      </c>
      <c r="G571" s="43">
        <v>3</v>
      </c>
      <c r="H571" s="43">
        <v>4</v>
      </c>
      <c r="I571" s="43">
        <v>4</v>
      </c>
      <c r="J571" s="43">
        <v>3</v>
      </c>
      <c r="K571" s="43">
        <v>2</v>
      </c>
      <c r="L571" s="43">
        <v>2</v>
      </c>
      <c r="M571" s="43">
        <v>4</v>
      </c>
      <c r="N571" s="23">
        <f t="shared" si="20"/>
        <v>3.4</v>
      </c>
      <c r="O571" s="43" t="b">
        <v>0</v>
      </c>
      <c r="P571" s="41" t="s">
        <v>19</v>
      </c>
      <c r="Q571" s="41" t="s">
        <v>15</v>
      </c>
    </row>
    <row r="572" spans="1:17" ht="16" x14ac:dyDescent="0.2">
      <c r="A572" s="41" t="s">
        <v>598</v>
      </c>
      <c r="B572" s="42">
        <v>0</v>
      </c>
      <c r="C572" s="41" t="s">
        <v>696</v>
      </c>
      <c r="D572" s="43">
        <v>7</v>
      </c>
      <c r="E572" s="43">
        <v>6</v>
      </c>
      <c r="F572" s="43">
        <v>5</v>
      </c>
      <c r="G572" s="43">
        <v>4</v>
      </c>
      <c r="H572" s="43">
        <v>6</v>
      </c>
      <c r="I572" s="43">
        <v>4</v>
      </c>
      <c r="J572" s="43">
        <v>7</v>
      </c>
      <c r="K572" s="43">
        <v>4</v>
      </c>
      <c r="L572" s="43">
        <v>5</v>
      </c>
      <c r="M572" s="43">
        <v>3</v>
      </c>
      <c r="N572" s="23">
        <f t="shared" si="20"/>
        <v>5.0999999999999996</v>
      </c>
      <c r="O572" s="43" t="b">
        <v>0</v>
      </c>
      <c r="P572" s="41" t="s">
        <v>14</v>
      </c>
      <c r="Q572" s="41" t="s">
        <v>15</v>
      </c>
    </row>
    <row r="573" spans="1:17" ht="16" x14ac:dyDescent="0.2">
      <c r="A573" s="41" t="s">
        <v>599</v>
      </c>
      <c r="B573" s="42">
        <v>0</v>
      </c>
      <c r="C573" s="41" t="s">
        <v>696</v>
      </c>
      <c r="D573" s="43">
        <v>1</v>
      </c>
      <c r="E573" s="43">
        <v>2</v>
      </c>
      <c r="F573" s="43">
        <v>1</v>
      </c>
      <c r="G573" s="43">
        <v>5</v>
      </c>
      <c r="H573" s="43">
        <v>2</v>
      </c>
      <c r="I573" s="43">
        <v>0</v>
      </c>
      <c r="J573" s="43">
        <v>0</v>
      </c>
      <c r="K573" s="43">
        <v>0</v>
      </c>
      <c r="L573" s="43">
        <v>1</v>
      </c>
      <c r="M573" s="43">
        <v>1</v>
      </c>
      <c r="N573" s="23">
        <f t="shared" si="20"/>
        <v>1.3</v>
      </c>
      <c r="O573" s="43" t="b">
        <v>0</v>
      </c>
      <c r="P573" s="41" t="s">
        <v>19</v>
      </c>
      <c r="Q573" s="41" t="s">
        <v>15</v>
      </c>
    </row>
    <row r="574" spans="1:17" ht="16" x14ac:dyDescent="0.2">
      <c r="A574" s="41" t="s">
        <v>600</v>
      </c>
      <c r="B574" s="42">
        <v>0</v>
      </c>
      <c r="C574" s="41" t="s">
        <v>696</v>
      </c>
      <c r="D574" s="43">
        <v>0</v>
      </c>
      <c r="E574" s="43">
        <v>0</v>
      </c>
      <c r="F574" s="43">
        <v>0</v>
      </c>
      <c r="G574" s="43">
        <v>1</v>
      </c>
      <c r="H574" s="43">
        <v>0</v>
      </c>
      <c r="I574" s="43">
        <v>0</v>
      </c>
      <c r="J574" s="43">
        <v>1</v>
      </c>
      <c r="K574" s="43">
        <v>0</v>
      </c>
      <c r="L574" s="43">
        <v>0</v>
      </c>
      <c r="M574" s="43">
        <v>0</v>
      </c>
      <c r="N574" s="23">
        <f t="shared" si="20"/>
        <v>0.2</v>
      </c>
      <c r="O574" s="43" t="b">
        <v>0</v>
      </c>
      <c r="P574" s="41" t="s">
        <v>19</v>
      </c>
      <c r="Q574" s="41" t="s">
        <v>15</v>
      </c>
    </row>
    <row r="575" spans="1:17" ht="16" x14ac:dyDescent="0.2">
      <c r="A575" s="41" t="s">
        <v>601</v>
      </c>
      <c r="B575" s="42">
        <v>0</v>
      </c>
      <c r="C575" s="41" t="s">
        <v>696</v>
      </c>
      <c r="D575" s="43">
        <v>8</v>
      </c>
      <c r="E575" s="43">
        <v>3</v>
      </c>
      <c r="F575" s="43">
        <v>4</v>
      </c>
      <c r="G575" s="43">
        <v>1</v>
      </c>
      <c r="H575" s="43">
        <v>4</v>
      </c>
      <c r="I575" s="43">
        <v>7</v>
      </c>
      <c r="J575" s="43">
        <v>5</v>
      </c>
      <c r="K575" s="43">
        <v>6</v>
      </c>
      <c r="L575" s="43">
        <v>4</v>
      </c>
      <c r="M575" s="43">
        <v>6</v>
      </c>
      <c r="N575" s="23">
        <f t="shared" si="20"/>
        <v>4.8</v>
      </c>
      <c r="O575" s="43" t="b">
        <v>0</v>
      </c>
      <c r="P575" s="41" t="s">
        <v>19</v>
      </c>
      <c r="Q575" s="41" t="s">
        <v>15</v>
      </c>
    </row>
    <row r="576" spans="1:17" ht="16" x14ac:dyDescent="0.2">
      <c r="A576" s="41" t="s">
        <v>602</v>
      </c>
      <c r="B576" s="42">
        <v>0</v>
      </c>
      <c r="C576" s="41" t="s">
        <v>696</v>
      </c>
      <c r="D576" s="43">
        <v>1</v>
      </c>
      <c r="E576" s="43">
        <v>1</v>
      </c>
      <c r="F576" s="43">
        <v>2</v>
      </c>
      <c r="G576" s="43">
        <v>0</v>
      </c>
      <c r="H576" s="43">
        <v>2</v>
      </c>
      <c r="I576" s="43">
        <v>0</v>
      </c>
      <c r="J576" s="43">
        <v>1</v>
      </c>
      <c r="K576" s="43">
        <v>1</v>
      </c>
      <c r="L576" s="43">
        <v>1</v>
      </c>
      <c r="M576" s="43">
        <v>0</v>
      </c>
      <c r="N576" s="23">
        <f t="shared" si="20"/>
        <v>0.9</v>
      </c>
      <c r="O576" s="43" t="b">
        <v>0</v>
      </c>
      <c r="P576" s="41" t="s">
        <v>19</v>
      </c>
      <c r="Q576" s="41" t="s">
        <v>15</v>
      </c>
    </row>
    <row r="577" spans="1:17" ht="16" x14ac:dyDescent="0.2">
      <c r="A577" s="41" t="s">
        <v>603</v>
      </c>
      <c r="B577" s="42">
        <v>0</v>
      </c>
      <c r="C577" s="41" t="s">
        <v>696</v>
      </c>
      <c r="D577" s="43">
        <v>4</v>
      </c>
      <c r="E577" s="43">
        <v>8</v>
      </c>
      <c r="F577" s="43">
        <v>2</v>
      </c>
      <c r="G577" s="43">
        <v>7</v>
      </c>
      <c r="H577" s="43">
        <v>3</v>
      </c>
      <c r="I577" s="43">
        <v>4</v>
      </c>
      <c r="J577" s="43">
        <v>8</v>
      </c>
      <c r="K577" s="84"/>
      <c r="L577" s="43">
        <v>4</v>
      </c>
      <c r="M577" s="43">
        <v>6</v>
      </c>
      <c r="N577" s="23">
        <f t="shared" si="20"/>
        <v>5.1111111111111107</v>
      </c>
      <c r="O577" s="43" t="b">
        <v>0</v>
      </c>
      <c r="P577" s="41" t="s">
        <v>19</v>
      </c>
      <c r="Q577" s="41" t="s">
        <v>691</v>
      </c>
    </row>
    <row r="578" spans="1:17" ht="16" x14ac:dyDescent="0.2">
      <c r="A578" s="41" t="s">
        <v>604</v>
      </c>
      <c r="B578" s="42">
        <v>0</v>
      </c>
      <c r="C578" s="41" t="s">
        <v>696</v>
      </c>
      <c r="D578" s="43">
        <v>4</v>
      </c>
      <c r="E578" s="43">
        <v>2</v>
      </c>
      <c r="F578" s="43">
        <v>2</v>
      </c>
      <c r="G578" s="84"/>
      <c r="H578" s="43">
        <v>4</v>
      </c>
      <c r="I578" s="43">
        <v>3</v>
      </c>
      <c r="J578" s="43">
        <v>6</v>
      </c>
      <c r="K578" s="83">
        <v>2</v>
      </c>
      <c r="L578" s="43">
        <v>4</v>
      </c>
      <c r="M578" s="43">
        <v>8</v>
      </c>
      <c r="N578" s="23">
        <f t="shared" si="20"/>
        <v>3.8888888888888888</v>
      </c>
      <c r="O578" s="43" t="b">
        <v>0</v>
      </c>
      <c r="P578" s="41" t="s">
        <v>457</v>
      </c>
      <c r="Q578" s="41" t="s">
        <v>698</v>
      </c>
    </row>
    <row r="579" spans="1:17" ht="16" x14ac:dyDescent="0.2">
      <c r="A579" s="41" t="s">
        <v>605</v>
      </c>
      <c r="B579" s="42">
        <v>0</v>
      </c>
      <c r="C579" s="41" t="s">
        <v>696</v>
      </c>
      <c r="D579" s="43">
        <v>1</v>
      </c>
      <c r="E579" s="43">
        <v>0</v>
      </c>
      <c r="F579" s="43">
        <v>0</v>
      </c>
      <c r="G579" s="83">
        <v>1</v>
      </c>
      <c r="H579" s="43">
        <v>0</v>
      </c>
      <c r="I579" s="43">
        <v>0</v>
      </c>
      <c r="J579" s="43">
        <v>1</v>
      </c>
      <c r="K579" s="43">
        <v>2</v>
      </c>
      <c r="L579" s="43">
        <v>2</v>
      </c>
      <c r="M579" s="43">
        <v>1</v>
      </c>
      <c r="N579" s="23">
        <f t="shared" si="20"/>
        <v>0.8</v>
      </c>
      <c r="O579" s="43" t="b">
        <v>0</v>
      </c>
      <c r="P579" s="41" t="s">
        <v>19</v>
      </c>
      <c r="Q579" s="41" t="s">
        <v>15</v>
      </c>
    </row>
    <row r="580" spans="1:17" ht="16" x14ac:dyDescent="0.2">
      <c r="A580" s="41" t="s">
        <v>606</v>
      </c>
      <c r="B580" s="42">
        <v>0</v>
      </c>
      <c r="C580" s="41" t="s">
        <v>696</v>
      </c>
      <c r="D580" s="43">
        <v>0</v>
      </c>
      <c r="E580" s="43">
        <v>1</v>
      </c>
      <c r="F580" s="43">
        <v>3</v>
      </c>
      <c r="G580" s="43">
        <v>3</v>
      </c>
      <c r="H580" s="43">
        <v>0</v>
      </c>
      <c r="I580" s="43">
        <v>0</v>
      </c>
      <c r="J580" s="43">
        <v>2</v>
      </c>
      <c r="K580" s="43">
        <v>2</v>
      </c>
      <c r="L580" s="43">
        <v>4</v>
      </c>
      <c r="M580" s="43">
        <v>1</v>
      </c>
      <c r="N580" s="23">
        <f t="shared" si="20"/>
        <v>1.6</v>
      </c>
      <c r="O580" s="43" t="b">
        <v>0</v>
      </c>
      <c r="P580" s="41" t="s">
        <v>19</v>
      </c>
      <c r="Q580" s="41" t="s">
        <v>15</v>
      </c>
    </row>
    <row r="581" spans="1:17" ht="16" x14ac:dyDescent="0.2">
      <c r="A581" s="41" t="s">
        <v>607</v>
      </c>
      <c r="B581" s="42">
        <v>0</v>
      </c>
      <c r="C581" s="41" t="s">
        <v>696</v>
      </c>
      <c r="D581" s="43">
        <v>6</v>
      </c>
      <c r="E581" s="43">
        <v>5</v>
      </c>
      <c r="F581" s="43">
        <v>5</v>
      </c>
      <c r="G581" s="43">
        <v>7</v>
      </c>
      <c r="H581" s="43">
        <v>8</v>
      </c>
      <c r="I581" s="43">
        <v>1</v>
      </c>
      <c r="J581" s="43">
        <v>3</v>
      </c>
      <c r="K581" s="43">
        <v>8</v>
      </c>
      <c r="L581" s="43">
        <v>7</v>
      </c>
      <c r="M581" s="43">
        <v>4</v>
      </c>
      <c r="N581" s="23">
        <f t="shared" si="20"/>
        <v>5.4</v>
      </c>
      <c r="O581" s="43" t="b">
        <v>0</v>
      </c>
      <c r="P581" s="41" t="s">
        <v>19</v>
      </c>
      <c r="Q581" s="41" t="s">
        <v>15</v>
      </c>
    </row>
    <row r="582" spans="1:17" ht="16" x14ac:dyDescent="0.2">
      <c r="A582" s="41" t="s">
        <v>608</v>
      </c>
      <c r="B582" s="42">
        <v>0</v>
      </c>
      <c r="C582" s="41" t="s">
        <v>696</v>
      </c>
      <c r="D582" s="43">
        <v>7</v>
      </c>
      <c r="E582" s="43">
        <v>12</v>
      </c>
      <c r="F582" s="43">
        <v>5</v>
      </c>
      <c r="G582" s="43">
        <v>5</v>
      </c>
      <c r="H582" s="43">
        <v>9</v>
      </c>
      <c r="I582" s="43">
        <v>2</v>
      </c>
      <c r="J582" s="43">
        <v>5</v>
      </c>
      <c r="K582" s="43">
        <v>5</v>
      </c>
      <c r="L582" s="43">
        <v>4</v>
      </c>
      <c r="M582" s="43">
        <v>8</v>
      </c>
      <c r="N582" s="23">
        <f t="shared" si="20"/>
        <v>6.2</v>
      </c>
      <c r="O582" s="43" t="b">
        <v>0</v>
      </c>
      <c r="P582" s="41" t="s">
        <v>19</v>
      </c>
      <c r="Q582" s="41" t="s">
        <v>15</v>
      </c>
    </row>
    <row r="583" spans="1:17" ht="16" x14ac:dyDescent="0.2">
      <c r="A583" s="41" t="s">
        <v>609</v>
      </c>
      <c r="B583" s="42">
        <v>0</v>
      </c>
      <c r="C583" s="41" t="s">
        <v>696</v>
      </c>
      <c r="D583" s="43">
        <v>0</v>
      </c>
      <c r="E583" s="43">
        <v>1</v>
      </c>
      <c r="F583" s="43">
        <v>1</v>
      </c>
      <c r="G583" s="43">
        <v>0</v>
      </c>
      <c r="H583" s="43">
        <v>1</v>
      </c>
      <c r="I583" s="43">
        <v>1</v>
      </c>
      <c r="J583" s="43">
        <v>0</v>
      </c>
      <c r="K583" s="43">
        <v>0</v>
      </c>
      <c r="L583" s="43">
        <v>1</v>
      </c>
      <c r="M583" s="43">
        <v>0</v>
      </c>
      <c r="N583" s="23">
        <f t="shared" si="20"/>
        <v>0.5</v>
      </c>
      <c r="O583" s="43" t="b">
        <v>0</v>
      </c>
      <c r="P583" s="41" t="s">
        <v>19</v>
      </c>
      <c r="Q583" s="41" t="s">
        <v>15</v>
      </c>
    </row>
    <row r="584" spans="1:17" ht="16" x14ac:dyDescent="0.2">
      <c r="A584" s="41" t="s">
        <v>610</v>
      </c>
      <c r="B584" s="42">
        <v>0</v>
      </c>
      <c r="C584" s="41" t="s">
        <v>696</v>
      </c>
      <c r="D584" s="43">
        <v>0</v>
      </c>
      <c r="E584" s="43">
        <v>0</v>
      </c>
      <c r="F584" s="43">
        <v>0</v>
      </c>
      <c r="G584" s="43">
        <v>0</v>
      </c>
      <c r="H584" s="43">
        <v>0</v>
      </c>
      <c r="I584" s="43">
        <v>0</v>
      </c>
      <c r="J584" s="43">
        <v>0</v>
      </c>
      <c r="K584" s="43">
        <v>0</v>
      </c>
      <c r="L584" s="43">
        <v>0</v>
      </c>
      <c r="M584" s="43">
        <v>0</v>
      </c>
      <c r="N584" s="23">
        <f>0.1*0.25</f>
        <v>2.5000000000000001E-2</v>
      </c>
      <c r="O584" s="43" t="b">
        <v>0</v>
      </c>
      <c r="P584" s="41" t="s">
        <v>457</v>
      </c>
      <c r="Q584" s="41" t="s">
        <v>15</v>
      </c>
    </row>
    <row r="585" spans="1:17" ht="16" x14ac:dyDescent="0.2">
      <c r="A585" s="41" t="s">
        <v>611</v>
      </c>
      <c r="B585" s="42">
        <v>0</v>
      </c>
      <c r="C585" s="41" t="s">
        <v>696</v>
      </c>
      <c r="D585" s="43">
        <v>0</v>
      </c>
      <c r="E585" s="43">
        <v>1</v>
      </c>
      <c r="F585" s="43">
        <v>0</v>
      </c>
      <c r="G585" s="43">
        <v>1</v>
      </c>
      <c r="H585" s="43">
        <v>0</v>
      </c>
      <c r="I585" s="43">
        <v>0</v>
      </c>
      <c r="J585" s="43">
        <v>0</v>
      </c>
      <c r="K585" s="43">
        <v>0</v>
      </c>
      <c r="L585" s="43">
        <v>0</v>
      </c>
      <c r="M585" s="43">
        <v>0</v>
      </c>
      <c r="N585" s="23">
        <f>AVERAGE(D585:M585)</f>
        <v>0.2</v>
      </c>
      <c r="O585" s="43" t="b">
        <v>0</v>
      </c>
      <c r="P585" s="41" t="s">
        <v>17</v>
      </c>
      <c r="Q585" s="41" t="s">
        <v>15</v>
      </c>
    </row>
    <row r="586" spans="1:17" ht="16" x14ac:dyDescent="0.2">
      <c r="A586" s="41" t="s">
        <v>612</v>
      </c>
      <c r="B586" s="42">
        <v>0</v>
      </c>
      <c r="C586" s="41" t="s">
        <v>696</v>
      </c>
      <c r="D586" s="43">
        <v>0</v>
      </c>
      <c r="E586" s="43">
        <v>0</v>
      </c>
      <c r="F586" s="43">
        <v>0</v>
      </c>
      <c r="G586" s="43">
        <v>0</v>
      </c>
      <c r="H586" s="43">
        <v>0</v>
      </c>
      <c r="I586" s="43">
        <v>0</v>
      </c>
      <c r="J586" s="43">
        <v>0</v>
      </c>
      <c r="K586" s="43">
        <v>0</v>
      </c>
      <c r="L586" s="43">
        <v>0</v>
      </c>
      <c r="M586" s="43">
        <v>0</v>
      </c>
      <c r="N586" s="23">
        <f>0.1*0.25</f>
        <v>2.5000000000000001E-2</v>
      </c>
      <c r="O586" s="43" t="b">
        <v>0</v>
      </c>
      <c r="P586" s="41" t="s">
        <v>19</v>
      </c>
      <c r="Q586" s="41" t="s">
        <v>15</v>
      </c>
    </row>
    <row r="587" spans="1:17" ht="16" x14ac:dyDescent="0.2">
      <c r="A587" s="41" t="s">
        <v>613</v>
      </c>
      <c r="B587" s="42">
        <v>0</v>
      </c>
      <c r="C587" s="41" t="s">
        <v>696</v>
      </c>
      <c r="D587" s="43">
        <v>1</v>
      </c>
      <c r="E587" s="43">
        <v>1</v>
      </c>
      <c r="F587" s="43">
        <v>0</v>
      </c>
      <c r="G587" s="43">
        <v>0</v>
      </c>
      <c r="H587" s="43">
        <v>0</v>
      </c>
      <c r="I587" s="43">
        <v>0</v>
      </c>
      <c r="J587" s="43">
        <v>0</v>
      </c>
      <c r="K587" s="43">
        <v>0</v>
      </c>
      <c r="L587" s="43">
        <v>0</v>
      </c>
      <c r="M587" s="43">
        <v>0</v>
      </c>
      <c r="N587" s="23">
        <f>AVERAGE(D587:M587)</f>
        <v>0.2</v>
      </c>
      <c r="O587" s="43" t="b">
        <v>0</v>
      </c>
      <c r="P587" s="41" t="s">
        <v>19</v>
      </c>
      <c r="Q587" s="41" t="s">
        <v>15</v>
      </c>
    </row>
    <row r="588" spans="1:17" ht="16" x14ac:dyDescent="0.2">
      <c r="A588" s="41" t="s">
        <v>614</v>
      </c>
      <c r="B588" s="42">
        <v>0</v>
      </c>
      <c r="C588" s="41" t="s">
        <v>696</v>
      </c>
      <c r="D588" s="43">
        <v>1</v>
      </c>
      <c r="E588" s="43">
        <v>0</v>
      </c>
      <c r="F588" s="43">
        <v>0</v>
      </c>
      <c r="G588" s="43">
        <v>0</v>
      </c>
      <c r="H588" s="43">
        <v>1</v>
      </c>
      <c r="I588" s="43">
        <v>0</v>
      </c>
      <c r="J588" s="43">
        <v>0</v>
      </c>
      <c r="K588" s="43">
        <v>0</v>
      </c>
      <c r="L588" s="43">
        <v>0</v>
      </c>
      <c r="M588" s="43">
        <v>0</v>
      </c>
      <c r="N588" s="23">
        <f>AVERAGE(D588:M588)</f>
        <v>0.2</v>
      </c>
      <c r="O588" s="43" t="b">
        <v>0</v>
      </c>
      <c r="P588" s="41" t="s">
        <v>19</v>
      </c>
      <c r="Q588" s="41" t="s">
        <v>15</v>
      </c>
    </row>
    <row r="589" spans="1:17" ht="16" x14ac:dyDescent="0.2">
      <c r="A589" s="41" t="s">
        <v>615</v>
      </c>
      <c r="B589" s="42">
        <v>0</v>
      </c>
      <c r="C589" s="41" t="s">
        <v>696</v>
      </c>
      <c r="D589" s="43">
        <v>2</v>
      </c>
      <c r="E589" s="43">
        <v>1</v>
      </c>
      <c r="F589" s="43">
        <v>1</v>
      </c>
      <c r="G589" s="43">
        <v>0</v>
      </c>
      <c r="H589" s="43">
        <v>0</v>
      </c>
      <c r="I589" s="43">
        <v>3</v>
      </c>
      <c r="J589" s="43">
        <v>0</v>
      </c>
      <c r="K589" s="43">
        <v>0</v>
      </c>
      <c r="L589" s="43">
        <v>0</v>
      </c>
      <c r="M589" s="43">
        <v>0</v>
      </c>
      <c r="N589" s="23">
        <f>AVERAGE(D589:M589)</f>
        <v>0.7</v>
      </c>
      <c r="O589" s="43" t="b">
        <v>0</v>
      </c>
      <c r="P589" s="41" t="s">
        <v>19</v>
      </c>
      <c r="Q589" s="41" t="s">
        <v>15</v>
      </c>
    </row>
    <row r="590" spans="1:17" ht="16" x14ac:dyDescent="0.2">
      <c r="A590" s="41" t="s">
        <v>616</v>
      </c>
      <c r="B590" s="42">
        <v>0</v>
      </c>
      <c r="C590" s="41" t="s">
        <v>696</v>
      </c>
      <c r="D590" s="43">
        <v>1</v>
      </c>
      <c r="E590" s="43">
        <v>0</v>
      </c>
      <c r="F590" s="84"/>
      <c r="G590" s="43">
        <v>2</v>
      </c>
      <c r="H590" s="43">
        <v>4</v>
      </c>
      <c r="I590" s="43">
        <v>4</v>
      </c>
      <c r="J590" s="43">
        <v>0</v>
      </c>
      <c r="K590" s="43">
        <v>0</v>
      </c>
      <c r="L590" s="84"/>
      <c r="M590" s="43">
        <v>1</v>
      </c>
      <c r="N590" s="23">
        <f>AVERAGE(D590:M590)</f>
        <v>1.5</v>
      </c>
      <c r="O590" s="43" t="b">
        <v>0</v>
      </c>
      <c r="P590" s="41" t="s">
        <v>19</v>
      </c>
      <c r="Q590" s="41" t="s">
        <v>723</v>
      </c>
    </row>
    <row r="591" spans="1:17" ht="16" x14ac:dyDescent="0.2">
      <c r="A591" s="41" t="s">
        <v>617</v>
      </c>
      <c r="B591" s="42">
        <v>0</v>
      </c>
      <c r="C591" s="41" t="s">
        <v>696</v>
      </c>
      <c r="D591" s="43">
        <v>0</v>
      </c>
      <c r="E591" s="43">
        <v>0</v>
      </c>
      <c r="F591" s="83">
        <v>0</v>
      </c>
      <c r="G591" s="43">
        <v>0</v>
      </c>
      <c r="H591" s="43">
        <v>0</v>
      </c>
      <c r="I591" s="43">
        <v>0</v>
      </c>
      <c r="J591" s="43">
        <v>0</v>
      </c>
      <c r="K591" s="43">
        <v>0</v>
      </c>
      <c r="L591" s="83">
        <v>0</v>
      </c>
      <c r="M591" s="43">
        <v>0</v>
      </c>
      <c r="N591" s="23">
        <f>0.1*0.25</f>
        <v>2.5000000000000001E-2</v>
      </c>
      <c r="O591" s="43" t="b">
        <v>0</v>
      </c>
      <c r="P591" s="41" t="s">
        <v>19</v>
      </c>
      <c r="Q591" s="41" t="s">
        <v>15</v>
      </c>
    </row>
    <row r="592" spans="1:17" ht="16" x14ac:dyDescent="0.2">
      <c r="A592" s="41" t="s">
        <v>618</v>
      </c>
      <c r="B592" s="42">
        <v>0</v>
      </c>
      <c r="C592" s="41" t="s">
        <v>696</v>
      </c>
      <c r="D592" s="43">
        <v>0</v>
      </c>
      <c r="E592" s="43">
        <v>0</v>
      </c>
      <c r="F592" s="43">
        <v>1</v>
      </c>
      <c r="G592" s="43">
        <v>0</v>
      </c>
      <c r="H592" s="43">
        <v>0</v>
      </c>
      <c r="I592" s="43">
        <v>0</v>
      </c>
      <c r="J592" s="43">
        <v>0</v>
      </c>
      <c r="K592" s="43">
        <v>0</v>
      </c>
      <c r="L592" s="43">
        <v>0</v>
      </c>
      <c r="M592" s="43">
        <v>0</v>
      </c>
      <c r="N592" s="23">
        <f>AVERAGE(D592:M592)</f>
        <v>0.1</v>
      </c>
      <c r="O592" s="43" t="b">
        <v>0</v>
      </c>
      <c r="P592" s="41" t="s">
        <v>19</v>
      </c>
      <c r="Q592" s="41" t="s">
        <v>15</v>
      </c>
    </row>
    <row r="593" spans="1:17" ht="16" x14ac:dyDescent="0.2">
      <c r="A593" s="41" t="s">
        <v>619</v>
      </c>
      <c r="B593" s="42">
        <v>0</v>
      </c>
      <c r="C593" s="41" t="s">
        <v>696</v>
      </c>
      <c r="D593" s="43">
        <v>1</v>
      </c>
      <c r="E593" s="43">
        <v>0</v>
      </c>
      <c r="F593" s="43">
        <v>1</v>
      </c>
      <c r="G593" s="43">
        <v>2</v>
      </c>
      <c r="H593" s="43">
        <v>1</v>
      </c>
      <c r="I593" s="43">
        <v>1</v>
      </c>
      <c r="J593" s="43">
        <v>0</v>
      </c>
      <c r="K593" s="43">
        <v>1</v>
      </c>
      <c r="L593" s="43">
        <v>1</v>
      </c>
      <c r="M593" s="43">
        <v>4</v>
      </c>
      <c r="N593" s="23">
        <f>AVERAGE(D593:M593)</f>
        <v>1.2</v>
      </c>
      <c r="O593" s="43" t="b">
        <v>0</v>
      </c>
      <c r="P593" s="41" t="s">
        <v>19</v>
      </c>
      <c r="Q593" s="41" t="s">
        <v>15</v>
      </c>
    </row>
    <row r="594" spans="1:17" ht="16" x14ac:dyDescent="0.2">
      <c r="A594" s="41" t="s">
        <v>620</v>
      </c>
      <c r="B594" s="42">
        <v>0</v>
      </c>
      <c r="C594" s="41" t="s">
        <v>696</v>
      </c>
      <c r="D594" s="43">
        <v>0</v>
      </c>
      <c r="E594" s="43">
        <v>0</v>
      </c>
      <c r="F594" s="43">
        <v>0</v>
      </c>
      <c r="G594" s="43">
        <v>1</v>
      </c>
      <c r="H594" s="43">
        <v>0</v>
      </c>
      <c r="I594" s="43">
        <v>0</v>
      </c>
      <c r="J594" s="43">
        <v>0</v>
      </c>
      <c r="K594" s="43">
        <v>0</v>
      </c>
      <c r="L594" s="43">
        <v>0</v>
      </c>
      <c r="M594" s="43">
        <v>0</v>
      </c>
      <c r="N594" s="23">
        <f>AVERAGE(D594:M594)</f>
        <v>0.1</v>
      </c>
      <c r="O594" s="43" t="b">
        <v>0</v>
      </c>
      <c r="P594" s="41" t="s">
        <v>19</v>
      </c>
      <c r="Q594" s="41" t="s">
        <v>15</v>
      </c>
    </row>
    <row r="595" spans="1:17" x14ac:dyDescent="0.2">
      <c r="A595" s="67"/>
      <c r="B595" s="67"/>
      <c r="C595" s="67"/>
      <c r="D595" s="67"/>
      <c r="E595" s="67"/>
      <c r="F595" s="67"/>
      <c r="G595" s="67"/>
      <c r="H595" s="67"/>
      <c r="I595" s="67"/>
      <c r="J595" s="67"/>
      <c r="K595" s="67"/>
      <c r="L595" s="67"/>
      <c r="M595" s="67"/>
      <c r="N595" s="67"/>
      <c r="O595" s="67"/>
      <c r="P595" s="67"/>
      <c r="Q595" s="67"/>
    </row>
    <row r="596" spans="1:17" x14ac:dyDescent="0.2">
      <c r="M596" t="s">
        <v>994</v>
      </c>
      <c r="N596">
        <f>AVERAGE(N2:N594)</f>
        <v>4.5577549670661925</v>
      </c>
    </row>
    <row r="597" spans="1:17" x14ac:dyDescent="0.2">
      <c r="M597" t="s">
        <v>995</v>
      </c>
      <c r="N597">
        <f>_xlfn.STDEV.S(N2:N594)</f>
        <v>11.024385808005631</v>
      </c>
    </row>
  </sheetData>
  <sortState xmlns:xlrd2="http://schemas.microsoft.com/office/spreadsheetml/2017/richdata2" ref="A2:Q596">
    <sortCondition ref="A2:A59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5A6A-A698-4DCA-A6D9-408B6203E846}">
  <dimension ref="A2:I597"/>
  <sheetViews>
    <sheetView topLeftCell="A589" workbookViewId="0">
      <selection activeCell="F598" sqref="F598"/>
    </sheetView>
  </sheetViews>
  <sheetFormatPr baseColWidth="10" defaultColWidth="8.83203125" defaultRowHeight="15" x14ac:dyDescent="0.2"/>
  <cols>
    <col min="6" max="6" width="11.33203125" bestFit="1" customWidth="1"/>
    <col min="9" max="9" width="58.6640625" customWidth="1"/>
  </cols>
  <sheetData>
    <row r="2" spans="1:9" s="37" customFormat="1" ht="16" x14ac:dyDescent="0.2">
      <c r="A2" s="66" t="s">
        <v>13</v>
      </c>
      <c r="B2" s="31">
        <v>1</v>
      </c>
      <c r="C2" s="66" t="s">
        <v>739</v>
      </c>
      <c r="D2" s="33">
        <v>110</v>
      </c>
      <c r="E2" s="33">
        <v>70</v>
      </c>
      <c r="F2" s="33">
        <f t="shared" ref="F2:F10" si="0">AVERAGE(D2:E2)</f>
        <v>90</v>
      </c>
      <c r="G2" s="33" t="b">
        <v>0</v>
      </c>
      <c r="H2" s="66" t="s">
        <v>14</v>
      </c>
      <c r="I2" s="66" t="s">
        <v>15</v>
      </c>
    </row>
    <row r="3" spans="1:9" s="37" customFormat="1" ht="16" x14ac:dyDescent="0.2">
      <c r="A3" s="25" t="s">
        <v>16</v>
      </c>
      <c r="B3" s="26">
        <v>1</v>
      </c>
      <c r="C3" s="25" t="s">
        <v>739</v>
      </c>
      <c r="D3" s="27">
        <v>190</v>
      </c>
      <c r="E3" s="27">
        <v>200</v>
      </c>
      <c r="F3" s="33">
        <f t="shared" si="0"/>
        <v>195</v>
      </c>
      <c r="G3" s="27" t="b">
        <v>0</v>
      </c>
      <c r="H3" s="25" t="s">
        <v>19</v>
      </c>
      <c r="I3" s="25" t="s">
        <v>15</v>
      </c>
    </row>
    <row r="4" spans="1:9" s="37" customFormat="1" ht="16" x14ac:dyDescent="0.2">
      <c r="A4" s="25" t="s">
        <v>18</v>
      </c>
      <c r="B4" s="26">
        <v>1</v>
      </c>
      <c r="C4" s="25" t="s">
        <v>739</v>
      </c>
      <c r="D4" s="27">
        <v>40</v>
      </c>
      <c r="E4" s="27">
        <v>80</v>
      </c>
      <c r="F4" s="33">
        <f t="shared" si="0"/>
        <v>60</v>
      </c>
      <c r="G4" s="27" t="b">
        <v>0</v>
      </c>
      <c r="H4" s="25" t="s">
        <v>19</v>
      </c>
      <c r="I4" s="25" t="s">
        <v>15</v>
      </c>
    </row>
    <row r="5" spans="1:9" s="37" customFormat="1" ht="16" x14ac:dyDescent="0.2">
      <c r="A5" s="25" t="s">
        <v>20</v>
      </c>
      <c r="B5" s="26">
        <v>1</v>
      </c>
      <c r="C5" s="25" t="s">
        <v>739</v>
      </c>
      <c r="D5" s="27">
        <v>280</v>
      </c>
      <c r="E5" s="27">
        <v>200</v>
      </c>
      <c r="F5" s="33">
        <f t="shared" si="0"/>
        <v>240</v>
      </c>
      <c r="G5" s="27" t="b">
        <v>0</v>
      </c>
      <c r="H5" s="25" t="s">
        <v>19</v>
      </c>
      <c r="I5" s="25" t="s">
        <v>15</v>
      </c>
    </row>
    <row r="6" spans="1:9" s="37" customFormat="1" ht="16" x14ac:dyDescent="0.2">
      <c r="A6" s="25" t="s">
        <v>21</v>
      </c>
      <c r="B6" s="26">
        <v>1</v>
      </c>
      <c r="C6" s="25" t="s">
        <v>739</v>
      </c>
      <c r="D6" s="27">
        <v>430</v>
      </c>
      <c r="E6" s="27">
        <v>420</v>
      </c>
      <c r="F6" s="33">
        <f t="shared" si="0"/>
        <v>425</v>
      </c>
      <c r="G6" s="27" t="b">
        <v>0</v>
      </c>
      <c r="H6" s="25" t="s">
        <v>19</v>
      </c>
      <c r="I6" s="25" t="s">
        <v>15</v>
      </c>
    </row>
    <row r="7" spans="1:9" s="37" customFormat="1" ht="16" x14ac:dyDescent="0.2">
      <c r="A7" s="25" t="s">
        <v>22</v>
      </c>
      <c r="B7" s="26">
        <v>1</v>
      </c>
      <c r="C7" s="25" t="s">
        <v>739</v>
      </c>
      <c r="D7" s="27">
        <v>10</v>
      </c>
      <c r="E7" s="27">
        <v>10</v>
      </c>
      <c r="F7" s="33">
        <f t="shared" si="0"/>
        <v>10</v>
      </c>
      <c r="G7" s="27" t="b">
        <v>0</v>
      </c>
      <c r="H7" s="25" t="s">
        <v>19</v>
      </c>
      <c r="I7" s="25" t="s">
        <v>15</v>
      </c>
    </row>
    <row r="8" spans="1:9" s="37" customFormat="1" ht="16" x14ac:dyDescent="0.2">
      <c r="A8" s="25" t="s">
        <v>23</v>
      </c>
      <c r="B8" s="26">
        <v>1</v>
      </c>
      <c r="C8" s="25" t="s">
        <v>739</v>
      </c>
      <c r="D8" s="27">
        <v>20</v>
      </c>
      <c r="E8" s="27">
        <v>10</v>
      </c>
      <c r="F8" s="33">
        <f t="shared" si="0"/>
        <v>15</v>
      </c>
      <c r="G8" s="27" t="b">
        <v>0</v>
      </c>
      <c r="H8" s="25" t="s">
        <v>14</v>
      </c>
      <c r="I8" s="25" t="s">
        <v>15</v>
      </c>
    </row>
    <row r="9" spans="1:9" s="37" customFormat="1" ht="16" x14ac:dyDescent="0.2">
      <c r="A9" s="25" t="s">
        <v>24</v>
      </c>
      <c r="B9" s="26">
        <v>1</v>
      </c>
      <c r="C9" s="25" t="s">
        <v>739</v>
      </c>
      <c r="D9" s="27">
        <v>150</v>
      </c>
      <c r="E9" s="27">
        <v>110</v>
      </c>
      <c r="F9" s="33">
        <f t="shared" si="0"/>
        <v>130</v>
      </c>
      <c r="G9" s="27" t="b">
        <v>0</v>
      </c>
      <c r="H9" s="25" t="s">
        <v>19</v>
      </c>
      <c r="I9" s="25" t="s">
        <v>15</v>
      </c>
    </row>
    <row r="10" spans="1:9" s="37" customFormat="1" ht="16" x14ac:dyDescent="0.2">
      <c r="A10" s="25" t="s">
        <v>25</v>
      </c>
      <c r="B10" s="26">
        <v>1</v>
      </c>
      <c r="C10" s="25" t="s">
        <v>739</v>
      </c>
      <c r="D10" s="27">
        <v>10</v>
      </c>
      <c r="E10" s="27">
        <v>0</v>
      </c>
      <c r="F10" s="33">
        <f t="shared" si="0"/>
        <v>5</v>
      </c>
      <c r="G10" s="27" t="b">
        <v>0</v>
      </c>
      <c r="H10" s="25" t="s">
        <v>19</v>
      </c>
      <c r="I10" s="25" t="s">
        <v>15</v>
      </c>
    </row>
    <row r="11" spans="1:9" s="37" customFormat="1" ht="16" x14ac:dyDescent="0.2">
      <c r="A11" s="34" t="s">
        <v>26</v>
      </c>
      <c r="B11" s="35">
        <v>1</v>
      </c>
      <c r="C11" s="34" t="s">
        <v>739</v>
      </c>
      <c r="D11" s="36">
        <v>0</v>
      </c>
      <c r="E11" s="36">
        <v>0</v>
      </c>
      <c r="F11" s="69">
        <f>5*0.25</f>
        <v>1.25</v>
      </c>
      <c r="G11" s="36" t="b">
        <v>0</v>
      </c>
      <c r="H11" s="34" t="s">
        <v>19</v>
      </c>
      <c r="I11" s="34" t="s">
        <v>15</v>
      </c>
    </row>
    <row r="12" spans="1:9" s="37" customFormat="1" ht="16" x14ac:dyDescent="0.2">
      <c r="A12" s="25" t="s">
        <v>27</v>
      </c>
      <c r="B12" s="26">
        <v>1</v>
      </c>
      <c r="C12" s="25" t="s">
        <v>739</v>
      </c>
      <c r="D12" s="27">
        <v>380</v>
      </c>
      <c r="E12" s="27">
        <v>330</v>
      </c>
      <c r="F12" s="33">
        <f>AVERAGE(D12:E12)</f>
        <v>355</v>
      </c>
      <c r="G12" s="27" t="b">
        <v>0</v>
      </c>
      <c r="H12" s="25" t="s">
        <v>19</v>
      </c>
      <c r="I12" s="25" t="s">
        <v>15</v>
      </c>
    </row>
    <row r="13" spans="1:9" s="37" customFormat="1" ht="16" x14ac:dyDescent="0.2">
      <c r="A13" s="25" t="s">
        <v>28</v>
      </c>
      <c r="B13" s="26">
        <v>1</v>
      </c>
      <c r="C13" s="25" t="s">
        <v>739</v>
      </c>
      <c r="D13" s="27">
        <v>0</v>
      </c>
      <c r="E13" s="27">
        <v>10</v>
      </c>
      <c r="F13" s="33">
        <f>AVERAGE(D13:E13)</f>
        <v>5</v>
      </c>
      <c r="G13" s="27" t="b">
        <v>0</v>
      </c>
      <c r="H13" s="25" t="s">
        <v>19</v>
      </c>
      <c r="I13" s="25" t="s">
        <v>15</v>
      </c>
    </row>
    <row r="14" spans="1:9" s="37" customFormat="1" ht="16" x14ac:dyDescent="0.2">
      <c r="A14" s="25" t="s">
        <v>30</v>
      </c>
      <c r="B14" s="26">
        <v>1</v>
      </c>
      <c r="C14" s="25" t="s">
        <v>739</v>
      </c>
      <c r="D14" s="27">
        <v>0</v>
      </c>
      <c r="E14" s="27">
        <v>40</v>
      </c>
      <c r="F14" s="33">
        <f>AVERAGE(D14:E14)</f>
        <v>20</v>
      </c>
      <c r="G14" s="27" t="b">
        <v>0</v>
      </c>
      <c r="H14" s="25" t="s">
        <v>14</v>
      </c>
      <c r="I14" s="25" t="s">
        <v>15</v>
      </c>
    </row>
    <row r="15" spans="1:9" s="37" customFormat="1" ht="16" x14ac:dyDescent="0.2">
      <c r="A15" s="25" t="s">
        <v>31</v>
      </c>
      <c r="B15" s="26">
        <v>1</v>
      </c>
      <c r="C15" s="25" t="s">
        <v>739</v>
      </c>
      <c r="D15" s="27">
        <v>20</v>
      </c>
      <c r="E15" s="27">
        <v>40</v>
      </c>
      <c r="F15" s="33">
        <f>AVERAGE(D15:E15)</f>
        <v>30</v>
      </c>
      <c r="G15" s="27" t="b">
        <v>0</v>
      </c>
      <c r="H15" s="25" t="s">
        <v>19</v>
      </c>
      <c r="I15" s="25" t="s">
        <v>15</v>
      </c>
    </row>
    <row r="16" spans="1:9" s="37" customFormat="1" ht="16" x14ac:dyDescent="0.2">
      <c r="A16" s="25" t="s">
        <v>32</v>
      </c>
      <c r="B16" s="26">
        <v>1</v>
      </c>
      <c r="C16" s="25" t="s">
        <v>739</v>
      </c>
      <c r="D16" s="27">
        <v>10</v>
      </c>
      <c r="E16" s="27">
        <v>10</v>
      </c>
      <c r="F16" s="33">
        <f>AVERAGE(D16:E16)</f>
        <v>10</v>
      </c>
      <c r="G16" s="27" t="b">
        <v>0</v>
      </c>
      <c r="H16" s="25" t="s">
        <v>19</v>
      </c>
      <c r="I16" s="25" t="s">
        <v>15</v>
      </c>
    </row>
    <row r="17" spans="1:9" s="37" customFormat="1" ht="16" x14ac:dyDescent="0.2">
      <c r="A17" s="34" t="s">
        <v>33</v>
      </c>
      <c r="B17" s="35">
        <v>1</v>
      </c>
      <c r="C17" s="34" t="s">
        <v>739</v>
      </c>
      <c r="D17" s="36">
        <v>0</v>
      </c>
      <c r="E17" s="36">
        <v>0</v>
      </c>
      <c r="F17" s="69">
        <f>5*0.25</f>
        <v>1.25</v>
      </c>
      <c r="G17" s="36" t="b">
        <v>0</v>
      </c>
      <c r="H17" s="34" t="s">
        <v>19</v>
      </c>
      <c r="I17" s="34" t="s">
        <v>15</v>
      </c>
    </row>
    <row r="18" spans="1:9" s="37" customFormat="1" ht="16" x14ac:dyDescent="0.2">
      <c r="A18" s="25" t="s">
        <v>34</v>
      </c>
      <c r="B18" s="26">
        <v>1</v>
      </c>
      <c r="C18" s="25" t="s">
        <v>739</v>
      </c>
      <c r="D18" s="27">
        <v>80</v>
      </c>
      <c r="E18" s="27">
        <v>20</v>
      </c>
      <c r="F18" s="33">
        <f t="shared" ref="F18:F49" si="1">AVERAGE(D18:E18)</f>
        <v>50</v>
      </c>
      <c r="G18" s="27" t="b">
        <v>0</v>
      </c>
      <c r="H18" s="25" t="s">
        <v>19</v>
      </c>
      <c r="I18" s="25" t="s">
        <v>15</v>
      </c>
    </row>
    <row r="19" spans="1:9" s="37" customFormat="1" ht="16" x14ac:dyDescent="0.2">
      <c r="A19" s="25" t="s">
        <v>35</v>
      </c>
      <c r="B19" s="26">
        <v>1</v>
      </c>
      <c r="C19" s="25" t="s">
        <v>739</v>
      </c>
      <c r="D19" s="27">
        <v>20</v>
      </c>
      <c r="E19" s="27">
        <v>30</v>
      </c>
      <c r="F19" s="33">
        <f t="shared" si="1"/>
        <v>25</v>
      </c>
      <c r="G19" s="27" t="b">
        <v>0</v>
      </c>
      <c r="H19" s="25" t="s">
        <v>19</v>
      </c>
      <c r="I19" s="25" t="s">
        <v>15</v>
      </c>
    </row>
    <row r="20" spans="1:9" s="37" customFormat="1" ht="16" x14ac:dyDescent="0.2">
      <c r="A20" s="25" t="s">
        <v>36</v>
      </c>
      <c r="B20" s="26">
        <v>1</v>
      </c>
      <c r="C20" s="25" t="s">
        <v>739</v>
      </c>
      <c r="D20" s="27">
        <v>80</v>
      </c>
      <c r="E20" s="27">
        <v>180</v>
      </c>
      <c r="F20" s="33">
        <f t="shared" si="1"/>
        <v>130</v>
      </c>
      <c r="G20" s="27" t="b">
        <v>0</v>
      </c>
      <c r="H20" s="25" t="s">
        <v>14</v>
      </c>
      <c r="I20" s="25" t="s">
        <v>15</v>
      </c>
    </row>
    <row r="21" spans="1:9" s="37" customFormat="1" ht="16" x14ac:dyDescent="0.2">
      <c r="A21" s="25" t="s">
        <v>37</v>
      </c>
      <c r="B21" s="26">
        <v>1</v>
      </c>
      <c r="C21" s="25" t="s">
        <v>739</v>
      </c>
      <c r="D21" s="27">
        <v>60</v>
      </c>
      <c r="E21" s="27">
        <v>80</v>
      </c>
      <c r="F21" s="33">
        <f t="shared" si="1"/>
        <v>70</v>
      </c>
      <c r="G21" s="27" t="b">
        <v>0</v>
      </c>
      <c r="H21" s="25" t="s">
        <v>19</v>
      </c>
      <c r="I21" s="25" t="s">
        <v>15</v>
      </c>
    </row>
    <row r="22" spans="1:9" s="37" customFormat="1" ht="16" x14ac:dyDescent="0.2">
      <c r="A22" s="25" t="s">
        <v>38</v>
      </c>
      <c r="B22" s="26">
        <v>1</v>
      </c>
      <c r="C22" s="25" t="s">
        <v>739</v>
      </c>
      <c r="D22" s="27">
        <v>80</v>
      </c>
      <c r="E22" s="27">
        <v>20</v>
      </c>
      <c r="F22" s="33">
        <f t="shared" si="1"/>
        <v>50</v>
      </c>
      <c r="G22" s="27" t="b">
        <v>0</v>
      </c>
      <c r="H22" s="25" t="s">
        <v>19</v>
      </c>
      <c r="I22" s="25" t="s">
        <v>15</v>
      </c>
    </row>
    <row r="23" spans="1:9" ht="16" x14ac:dyDescent="0.2">
      <c r="A23" s="25" t="s">
        <v>39</v>
      </c>
      <c r="B23" s="26">
        <v>1</v>
      </c>
      <c r="C23" s="25" t="s">
        <v>739</v>
      </c>
      <c r="D23" s="27">
        <v>80</v>
      </c>
      <c r="E23" s="27">
        <v>70</v>
      </c>
      <c r="F23" s="27">
        <f t="shared" si="1"/>
        <v>75</v>
      </c>
      <c r="G23" s="27" t="b">
        <v>0</v>
      </c>
      <c r="H23" s="25" t="s">
        <v>19</v>
      </c>
      <c r="I23" s="25" t="s">
        <v>15</v>
      </c>
    </row>
    <row r="24" spans="1:9" ht="16" x14ac:dyDescent="0.2">
      <c r="A24" s="25" t="s">
        <v>40</v>
      </c>
      <c r="B24" s="26">
        <v>1</v>
      </c>
      <c r="C24" s="25" t="s">
        <v>739</v>
      </c>
      <c r="D24" s="27">
        <v>35500</v>
      </c>
      <c r="E24" s="27">
        <v>31300</v>
      </c>
      <c r="F24" s="27">
        <f t="shared" si="1"/>
        <v>33400</v>
      </c>
      <c r="G24" s="27" t="b">
        <v>0</v>
      </c>
      <c r="H24" s="25" t="s">
        <v>19</v>
      </c>
      <c r="I24" s="25" t="s">
        <v>15</v>
      </c>
    </row>
    <row r="25" spans="1:9" ht="16" x14ac:dyDescent="0.2">
      <c r="A25" s="25" t="s">
        <v>41</v>
      </c>
      <c r="B25" s="26">
        <v>1</v>
      </c>
      <c r="C25" s="25" t="s">
        <v>739</v>
      </c>
      <c r="D25" s="27">
        <v>90</v>
      </c>
      <c r="E25" s="27">
        <v>70</v>
      </c>
      <c r="F25" s="27">
        <f t="shared" si="1"/>
        <v>80</v>
      </c>
      <c r="G25" s="27" t="b">
        <v>0</v>
      </c>
      <c r="H25" s="25" t="s">
        <v>19</v>
      </c>
      <c r="I25" s="25" t="s">
        <v>15</v>
      </c>
    </row>
    <row r="26" spans="1:9" ht="16" x14ac:dyDescent="0.2">
      <c r="A26" s="25" t="s">
        <v>42</v>
      </c>
      <c r="B26" s="26">
        <v>1</v>
      </c>
      <c r="C26" s="25" t="s">
        <v>739</v>
      </c>
      <c r="D26" s="27">
        <v>150</v>
      </c>
      <c r="E26" s="27">
        <v>180</v>
      </c>
      <c r="F26" s="27">
        <f t="shared" si="1"/>
        <v>165</v>
      </c>
      <c r="G26" s="27" t="b">
        <v>0</v>
      </c>
      <c r="H26" s="25" t="s">
        <v>14</v>
      </c>
      <c r="I26" s="25" t="s">
        <v>15</v>
      </c>
    </row>
    <row r="27" spans="1:9" ht="16" x14ac:dyDescent="0.2">
      <c r="A27" s="25" t="s">
        <v>43</v>
      </c>
      <c r="B27" s="26">
        <v>1</v>
      </c>
      <c r="C27" s="25" t="s">
        <v>739</v>
      </c>
      <c r="D27" s="27">
        <v>50</v>
      </c>
      <c r="E27" s="27">
        <v>40</v>
      </c>
      <c r="F27" s="27">
        <f t="shared" si="1"/>
        <v>45</v>
      </c>
      <c r="G27" s="27" t="b">
        <v>0</v>
      </c>
      <c r="H27" s="25" t="s">
        <v>19</v>
      </c>
      <c r="I27" s="25" t="s">
        <v>15</v>
      </c>
    </row>
    <row r="28" spans="1:9" ht="16" x14ac:dyDescent="0.2">
      <c r="A28" s="25" t="s">
        <v>44</v>
      </c>
      <c r="B28" s="26">
        <v>1</v>
      </c>
      <c r="C28" s="25" t="s">
        <v>739</v>
      </c>
      <c r="D28" s="27">
        <v>40</v>
      </c>
      <c r="E28" s="27">
        <v>60</v>
      </c>
      <c r="F28" s="27">
        <f t="shared" si="1"/>
        <v>50</v>
      </c>
      <c r="G28" s="27" t="b">
        <v>0</v>
      </c>
      <c r="H28" s="25" t="s">
        <v>19</v>
      </c>
      <c r="I28" s="25" t="s">
        <v>15</v>
      </c>
    </row>
    <row r="29" spans="1:9" ht="16" x14ac:dyDescent="0.2">
      <c r="A29" s="25" t="s">
        <v>45</v>
      </c>
      <c r="B29" s="26">
        <v>1</v>
      </c>
      <c r="C29" s="25" t="s">
        <v>739</v>
      </c>
      <c r="D29" s="27">
        <v>10</v>
      </c>
      <c r="E29" s="27">
        <v>0</v>
      </c>
      <c r="F29" s="27">
        <f t="shared" si="1"/>
        <v>5</v>
      </c>
      <c r="G29" s="27" t="b">
        <v>0</v>
      </c>
      <c r="H29" s="25" t="s">
        <v>19</v>
      </c>
      <c r="I29" s="25" t="s">
        <v>15</v>
      </c>
    </row>
    <row r="30" spans="1:9" ht="16" x14ac:dyDescent="0.2">
      <c r="A30" s="25" t="s">
        <v>46</v>
      </c>
      <c r="B30" s="26">
        <v>1</v>
      </c>
      <c r="C30" s="25" t="s">
        <v>739</v>
      </c>
      <c r="D30" s="27">
        <v>110</v>
      </c>
      <c r="E30" s="27">
        <v>170</v>
      </c>
      <c r="F30" s="27">
        <f t="shared" si="1"/>
        <v>140</v>
      </c>
      <c r="G30" s="27" t="b">
        <v>0</v>
      </c>
      <c r="H30" s="25" t="s">
        <v>19</v>
      </c>
      <c r="I30" s="25" t="s">
        <v>15</v>
      </c>
    </row>
    <row r="31" spans="1:9" ht="16" x14ac:dyDescent="0.2">
      <c r="A31" s="25" t="s">
        <v>47</v>
      </c>
      <c r="B31" s="26">
        <v>1</v>
      </c>
      <c r="C31" s="25" t="s">
        <v>739</v>
      </c>
      <c r="D31" s="27">
        <v>2360</v>
      </c>
      <c r="E31" s="27">
        <v>1630</v>
      </c>
      <c r="F31" s="27">
        <f t="shared" si="1"/>
        <v>1995</v>
      </c>
      <c r="G31" s="27" t="b">
        <v>0</v>
      </c>
      <c r="H31" s="25" t="s">
        <v>19</v>
      </c>
      <c r="I31" s="25" t="s">
        <v>15</v>
      </c>
    </row>
    <row r="32" spans="1:9" ht="16" x14ac:dyDescent="0.2">
      <c r="A32" s="25" t="s">
        <v>48</v>
      </c>
      <c r="B32" s="26">
        <v>1</v>
      </c>
      <c r="C32" s="25" t="s">
        <v>739</v>
      </c>
      <c r="D32" s="27">
        <v>10</v>
      </c>
      <c r="E32" s="27">
        <v>30</v>
      </c>
      <c r="F32" s="27">
        <f t="shared" si="1"/>
        <v>20</v>
      </c>
      <c r="G32" s="27" t="b">
        <v>0</v>
      </c>
      <c r="H32" s="25" t="s">
        <v>14</v>
      </c>
      <c r="I32" s="25" t="s">
        <v>15</v>
      </c>
    </row>
    <row r="33" spans="1:9" ht="16" x14ac:dyDescent="0.2">
      <c r="A33" s="25" t="s">
        <v>49</v>
      </c>
      <c r="B33" s="26">
        <v>1</v>
      </c>
      <c r="C33" s="25" t="s">
        <v>739</v>
      </c>
      <c r="D33" s="27">
        <v>130</v>
      </c>
      <c r="E33" s="27">
        <v>180</v>
      </c>
      <c r="F33" s="27">
        <f t="shared" si="1"/>
        <v>155</v>
      </c>
      <c r="G33" s="27" t="b">
        <v>0</v>
      </c>
      <c r="H33" s="25" t="s">
        <v>19</v>
      </c>
      <c r="I33" s="25" t="s">
        <v>15</v>
      </c>
    </row>
    <row r="34" spans="1:9" ht="16" x14ac:dyDescent="0.2">
      <c r="A34" s="25" t="s">
        <v>50</v>
      </c>
      <c r="B34" s="26">
        <v>1</v>
      </c>
      <c r="C34" s="25" t="s">
        <v>739</v>
      </c>
      <c r="D34" s="27">
        <v>10</v>
      </c>
      <c r="E34" s="27">
        <v>0</v>
      </c>
      <c r="F34" s="27">
        <f t="shared" si="1"/>
        <v>5</v>
      </c>
      <c r="G34" s="27" t="b">
        <v>0</v>
      </c>
      <c r="H34" s="25" t="s">
        <v>19</v>
      </c>
      <c r="I34" s="25" t="s">
        <v>15</v>
      </c>
    </row>
    <row r="35" spans="1:9" ht="16" x14ac:dyDescent="0.2">
      <c r="A35" s="25" t="s">
        <v>51</v>
      </c>
      <c r="B35" s="26">
        <v>1</v>
      </c>
      <c r="C35" s="25" t="s">
        <v>739</v>
      </c>
      <c r="D35" s="27">
        <v>20</v>
      </c>
      <c r="E35" s="27">
        <v>50</v>
      </c>
      <c r="F35" s="27">
        <f t="shared" si="1"/>
        <v>35</v>
      </c>
      <c r="G35" s="27" t="b">
        <v>0</v>
      </c>
      <c r="H35" s="25" t="s">
        <v>19</v>
      </c>
      <c r="I35" s="25" t="s">
        <v>15</v>
      </c>
    </row>
    <row r="36" spans="1:9" ht="16" x14ac:dyDescent="0.2">
      <c r="A36" s="25" t="s">
        <v>52</v>
      </c>
      <c r="B36" s="26">
        <v>1</v>
      </c>
      <c r="C36" s="25" t="s">
        <v>739</v>
      </c>
      <c r="D36" s="27">
        <v>3380</v>
      </c>
      <c r="E36" s="27">
        <v>3090</v>
      </c>
      <c r="F36" s="27">
        <f t="shared" si="1"/>
        <v>3235</v>
      </c>
      <c r="G36" s="27" t="b">
        <v>0</v>
      </c>
      <c r="H36" s="25" t="s">
        <v>19</v>
      </c>
      <c r="I36" s="25" t="s">
        <v>15</v>
      </c>
    </row>
    <row r="37" spans="1:9" ht="16" x14ac:dyDescent="0.2">
      <c r="A37" s="25" t="s">
        <v>53</v>
      </c>
      <c r="B37" s="26">
        <v>1</v>
      </c>
      <c r="C37" s="25" t="s">
        <v>739</v>
      </c>
      <c r="D37" s="27">
        <v>20</v>
      </c>
      <c r="E37" s="27">
        <v>40</v>
      </c>
      <c r="F37" s="27">
        <f t="shared" si="1"/>
        <v>30</v>
      </c>
      <c r="G37" s="27" t="b">
        <v>0</v>
      </c>
      <c r="H37" s="25" t="s">
        <v>19</v>
      </c>
      <c r="I37" s="25" t="s">
        <v>15</v>
      </c>
    </row>
    <row r="38" spans="1:9" ht="16" x14ac:dyDescent="0.2">
      <c r="A38" s="25" t="s">
        <v>54</v>
      </c>
      <c r="B38" s="26">
        <v>1</v>
      </c>
      <c r="C38" s="25" t="s">
        <v>739</v>
      </c>
      <c r="D38" s="27">
        <v>560</v>
      </c>
      <c r="E38" s="27">
        <v>760</v>
      </c>
      <c r="F38" s="27">
        <f t="shared" si="1"/>
        <v>660</v>
      </c>
      <c r="G38" s="27" t="b">
        <v>0</v>
      </c>
      <c r="H38" s="25" t="s">
        <v>14</v>
      </c>
      <c r="I38" s="25" t="s">
        <v>15</v>
      </c>
    </row>
    <row r="39" spans="1:9" ht="16" x14ac:dyDescent="0.2">
      <c r="A39" s="25" t="s">
        <v>55</v>
      </c>
      <c r="B39" s="26">
        <v>1</v>
      </c>
      <c r="C39" s="25" t="s">
        <v>739</v>
      </c>
      <c r="D39" s="27">
        <v>2370</v>
      </c>
      <c r="E39" s="27">
        <v>1870</v>
      </c>
      <c r="F39" s="27">
        <f t="shared" si="1"/>
        <v>2120</v>
      </c>
      <c r="G39" s="27" t="b">
        <v>0</v>
      </c>
      <c r="H39" s="25" t="s">
        <v>19</v>
      </c>
      <c r="I39" s="25" t="s">
        <v>15</v>
      </c>
    </row>
    <row r="40" spans="1:9" ht="16" x14ac:dyDescent="0.2">
      <c r="A40" s="25" t="s">
        <v>56</v>
      </c>
      <c r="B40" s="26">
        <v>1</v>
      </c>
      <c r="C40" s="25" t="s">
        <v>739</v>
      </c>
      <c r="D40" s="27">
        <v>1410</v>
      </c>
      <c r="E40" s="27">
        <v>1620</v>
      </c>
      <c r="F40" s="27">
        <f t="shared" si="1"/>
        <v>1515</v>
      </c>
      <c r="G40" s="27" t="b">
        <v>0</v>
      </c>
      <c r="H40" s="25" t="s">
        <v>19</v>
      </c>
      <c r="I40" s="25" t="s">
        <v>15</v>
      </c>
    </row>
    <row r="41" spans="1:9" ht="16" x14ac:dyDescent="0.2">
      <c r="A41" s="25" t="s">
        <v>57</v>
      </c>
      <c r="B41" s="26">
        <v>1</v>
      </c>
      <c r="C41" s="25" t="s">
        <v>739</v>
      </c>
      <c r="D41" s="27">
        <v>320</v>
      </c>
      <c r="E41" s="27">
        <v>250</v>
      </c>
      <c r="F41" s="27">
        <f t="shared" si="1"/>
        <v>285</v>
      </c>
      <c r="G41" s="27" t="b">
        <v>0</v>
      </c>
      <c r="H41" s="25" t="s">
        <v>19</v>
      </c>
      <c r="I41" s="25" t="s">
        <v>15</v>
      </c>
    </row>
    <row r="42" spans="1:9" ht="16" x14ac:dyDescent="0.2">
      <c r="A42" s="25" t="s">
        <v>58</v>
      </c>
      <c r="B42" s="26">
        <v>1</v>
      </c>
      <c r="C42" s="25" t="s">
        <v>739</v>
      </c>
      <c r="D42" s="27">
        <v>1480</v>
      </c>
      <c r="E42" s="27">
        <v>1530</v>
      </c>
      <c r="F42" s="27">
        <f t="shared" si="1"/>
        <v>1505</v>
      </c>
      <c r="G42" s="27" t="b">
        <v>0</v>
      </c>
      <c r="H42" s="25" t="s">
        <v>19</v>
      </c>
      <c r="I42" s="25" t="s">
        <v>15</v>
      </c>
    </row>
    <row r="43" spans="1:9" ht="16" x14ac:dyDescent="0.2">
      <c r="A43" s="25" t="s">
        <v>59</v>
      </c>
      <c r="B43" s="26">
        <v>1</v>
      </c>
      <c r="C43" s="25" t="s">
        <v>739</v>
      </c>
      <c r="D43" s="27">
        <v>1000</v>
      </c>
      <c r="E43" s="27">
        <v>1290</v>
      </c>
      <c r="F43" s="27">
        <f t="shared" si="1"/>
        <v>1145</v>
      </c>
      <c r="G43" s="27" t="b">
        <v>0</v>
      </c>
      <c r="H43" s="25" t="s">
        <v>19</v>
      </c>
      <c r="I43" s="25" t="s">
        <v>15</v>
      </c>
    </row>
    <row r="44" spans="1:9" ht="16" x14ac:dyDescent="0.2">
      <c r="A44" s="25" t="s">
        <v>60</v>
      </c>
      <c r="B44" s="26">
        <v>1</v>
      </c>
      <c r="C44" s="25" t="s">
        <v>739</v>
      </c>
      <c r="D44" s="27">
        <v>660</v>
      </c>
      <c r="E44" s="27">
        <v>790</v>
      </c>
      <c r="F44" s="27">
        <f t="shared" si="1"/>
        <v>725</v>
      </c>
      <c r="G44" s="27" t="b">
        <v>0</v>
      </c>
      <c r="H44" s="25" t="s">
        <v>14</v>
      </c>
      <c r="I44" s="25" t="s">
        <v>15</v>
      </c>
    </row>
    <row r="45" spans="1:9" ht="16" x14ac:dyDescent="0.2">
      <c r="A45" s="25" t="s">
        <v>61</v>
      </c>
      <c r="B45" s="26">
        <v>1</v>
      </c>
      <c r="C45" s="25" t="s">
        <v>739</v>
      </c>
      <c r="D45" s="27">
        <v>380</v>
      </c>
      <c r="E45" s="27">
        <v>200</v>
      </c>
      <c r="F45" s="27">
        <f t="shared" si="1"/>
        <v>290</v>
      </c>
      <c r="G45" s="27" t="b">
        <v>0</v>
      </c>
      <c r="H45" s="25" t="s">
        <v>457</v>
      </c>
      <c r="I45" s="25" t="s">
        <v>15</v>
      </c>
    </row>
    <row r="46" spans="1:9" ht="16" x14ac:dyDescent="0.2">
      <c r="A46" s="25" t="s">
        <v>62</v>
      </c>
      <c r="B46" s="26">
        <v>1</v>
      </c>
      <c r="C46" s="25" t="s">
        <v>739</v>
      </c>
      <c r="D46" s="27">
        <v>410</v>
      </c>
      <c r="E46" s="27">
        <v>580</v>
      </c>
      <c r="F46" s="27">
        <f t="shared" si="1"/>
        <v>495</v>
      </c>
      <c r="G46" s="27" t="b">
        <v>0</v>
      </c>
      <c r="H46" s="25" t="s">
        <v>19</v>
      </c>
      <c r="I46" s="25" t="s">
        <v>15</v>
      </c>
    </row>
    <row r="47" spans="1:9" ht="16" x14ac:dyDescent="0.2">
      <c r="A47" s="25" t="s">
        <v>63</v>
      </c>
      <c r="B47" s="26">
        <v>1</v>
      </c>
      <c r="C47" s="25" t="s">
        <v>739</v>
      </c>
      <c r="D47" s="27">
        <v>390</v>
      </c>
      <c r="E47" s="27">
        <v>340</v>
      </c>
      <c r="F47" s="27">
        <f t="shared" si="1"/>
        <v>365</v>
      </c>
      <c r="G47" s="27" t="b">
        <v>0</v>
      </c>
      <c r="H47" s="25" t="s">
        <v>19</v>
      </c>
      <c r="I47" s="25" t="s">
        <v>15</v>
      </c>
    </row>
    <row r="48" spans="1:9" ht="16" x14ac:dyDescent="0.2">
      <c r="A48" s="25" t="s">
        <v>64</v>
      </c>
      <c r="B48" s="26">
        <v>1</v>
      </c>
      <c r="C48" s="25" t="s">
        <v>739</v>
      </c>
      <c r="D48" s="27">
        <v>1080</v>
      </c>
      <c r="E48" s="27">
        <v>1290</v>
      </c>
      <c r="F48" s="27">
        <f t="shared" si="1"/>
        <v>1185</v>
      </c>
      <c r="G48" s="27" t="b">
        <v>0</v>
      </c>
      <c r="H48" s="25" t="s">
        <v>19</v>
      </c>
      <c r="I48" s="25" t="s">
        <v>15</v>
      </c>
    </row>
    <row r="49" spans="1:9" ht="16" x14ac:dyDescent="0.2">
      <c r="A49" s="34" t="s">
        <v>65</v>
      </c>
      <c r="B49" s="35">
        <v>1</v>
      </c>
      <c r="C49" s="34" t="s">
        <v>739</v>
      </c>
      <c r="D49" s="68">
        <v>2500</v>
      </c>
      <c r="E49" s="68">
        <v>2500</v>
      </c>
      <c r="F49" s="36">
        <f t="shared" si="1"/>
        <v>2500</v>
      </c>
      <c r="G49" s="36" t="b">
        <v>1</v>
      </c>
      <c r="H49" s="34" t="s">
        <v>15</v>
      </c>
      <c r="I49" s="34" t="s">
        <v>15</v>
      </c>
    </row>
    <row r="50" spans="1:9" ht="16" x14ac:dyDescent="0.2">
      <c r="A50" s="25" t="s">
        <v>66</v>
      </c>
      <c r="B50" s="26">
        <v>1</v>
      </c>
      <c r="C50" s="25" t="s">
        <v>739</v>
      </c>
      <c r="D50" s="33">
        <v>450</v>
      </c>
      <c r="E50" s="33">
        <v>430</v>
      </c>
      <c r="F50" s="27">
        <f t="shared" ref="F50:F81" si="2">AVERAGE(D50:E50)</f>
        <v>440</v>
      </c>
      <c r="G50" s="27" t="b">
        <v>0</v>
      </c>
      <c r="H50" s="25" t="s">
        <v>14</v>
      </c>
      <c r="I50" s="25" t="s">
        <v>15</v>
      </c>
    </row>
    <row r="51" spans="1:9" ht="16" x14ac:dyDescent="0.2">
      <c r="A51" s="25" t="s">
        <v>67</v>
      </c>
      <c r="B51" s="26">
        <v>1</v>
      </c>
      <c r="C51" s="25" t="s">
        <v>739</v>
      </c>
      <c r="D51" s="27">
        <v>310</v>
      </c>
      <c r="E51" s="27">
        <v>330</v>
      </c>
      <c r="F51" s="27">
        <f t="shared" si="2"/>
        <v>320</v>
      </c>
      <c r="G51" s="27" t="b">
        <v>0</v>
      </c>
      <c r="H51" s="25" t="s">
        <v>457</v>
      </c>
      <c r="I51" s="25" t="s">
        <v>15</v>
      </c>
    </row>
    <row r="52" spans="1:9" ht="16" x14ac:dyDescent="0.2">
      <c r="A52" s="25" t="s">
        <v>68</v>
      </c>
      <c r="B52" s="26">
        <v>1</v>
      </c>
      <c r="C52" s="25" t="s">
        <v>739</v>
      </c>
      <c r="D52" s="27">
        <v>300</v>
      </c>
      <c r="E52" s="27">
        <v>220</v>
      </c>
      <c r="F52" s="27">
        <f t="shared" si="2"/>
        <v>260</v>
      </c>
      <c r="G52" s="27" t="b">
        <v>0</v>
      </c>
      <c r="H52" s="25" t="s">
        <v>19</v>
      </c>
      <c r="I52" s="25" t="s">
        <v>15</v>
      </c>
    </row>
    <row r="53" spans="1:9" ht="16" x14ac:dyDescent="0.2">
      <c r="A53" s="25" t="s">
        <v>69</v>
      </c>
      <c r="B53" s="26">
        <v>1</v>
      </c>
      <c r="C53" s="25" t="s">
        <v>739</v>
      </c>
      <c r="D53" s="27">
        <v>70</v>
      </c>
      <c r="E53" s="27">
        <v>80</v>
      </c>
      <c r="F53" s="27">
        <f t="shared" si="2"/>
        <v>75</v>
      </c>
      <c r="G53" s="27" t="b">
        <v>0</v>
      </c>
      <c r="H53" s="25" t="s">
        <v>19</v>
      </c>
      <c r="I53" s="25" t="s">
        <v>15</v>
      </c>
    </row>
    <row r="54" spans="1:9" ht="16" x14ac:dyDescent="0.2">
      <c r="A54" s="25" t="s">
        <v>70</v>
      </c>
      <c r="B54" s="26">
        <v>1</v>
      </c>
      <c r="C54" s="25" t="s">
        <v>739</v>
      </c>
      <c r="D54" s="27">
        <v>250</v>
      </c>
      <c r="E54" s="27">
        <v>180</v>
      </c>
      <c r="F54" s="27">
        <f t="shared" si="2"/>
        <v>215</v>
      </c>
      <c r="G54" s="27" t="b">
        <v>0</v>
      </c>
      <c r="H54" s="25" t="s">
        <v>19</v>
      </c>
      <c r="I54" s="25" t="s">
        <v>15</v>
      </c>
    </row>
    <row r="55" spans="1:9" ht="16" x14ac:dyDescent="0.2">
      <c r="A55" s="25" t="s">
        <v>71</v>
      </c>
      <c r="B55" s="26">
        <v>1</v>
      </c>
      <c r="C55" s="25" t="s">
        <v>739</v>
      </c>
      <c r="D55" s="27">
        <v>90</v>
      </c>
      <c r="E55" s="27">
        <v>40</v>
      </c>
      <c r="F55" s="27">
        <f t="shared" si="2"/>
        <v>65</v>
      </c>
      <c r="G55" s="27" t="b">
        <v>0</v>
      </c>
      <c r="H55" s="25" t="s">
        <v>19</v>
      </c>
      <c r="I55" s="25" t="s">
        <v>15</v>
      </c>
    </row>
    <row r="56" spans="1:9" ht="16" x14ac:dyDescent="0.2">
      <c r="A56" s="25" t="s">
        <v>72</v>
      </c>
      <c r="B56" s="26">
        <v>1</v>
      </c>
      <c r="C56" s="25" t="s">
        <v>739</v>
      </c>
      <c r="D56" s="27">
        <v>170</v>
      </c>
      <c r="E56" s="27">
        <v>70</v>
      </c>
      <c r="F56" s="27">
        <f t="shared" si="2"/>
        <v>120</v>
      </c>
      <c r="G56" s="27" t="b">
        <v>0</v>
      </c>
      <c r="H56" s="25" t="s">
        <v>14</v>
      </c>
      <c r="I56" s="25" t="s">
        <v>15</v>
      </c>
    </row>
    <row r="57" spans="1:9" ht="16" x14ac:dyDescent="0.2">
      <c r="A57" s="25" t="s">
        <v>73</v>
      </c>
      <c r="B57" s="26">
        <v>1</v>
      </c>
      <c r="C57" s="25" t="s">
        <v>739</v>
      </c>
      <c r="D57" s="27">
        <v>470</v>
      </c>
      <c r="E57" s="27">
        <v>490</v>
      </c>
      <c r="F57" s="27">
        <f t="shared" si="2"/>
        <v>480</v>
      </c>
      <c r="G57" s="27" t="b">
        <v>0</v>
      </c>
      <c r="H57" s="25" t="s">
        <v>457</v>
      </c>
      <c r="I57" s="25" t="s">
        <v>15</v>
      </c>
    </row>
    <row r="58" spans="1:9" ht="16" x14ac:dyDescent="0.2">
      <c r="A58" s="25" t="s">
        <v>74</v>
      </c>
      <c r="B58" s="26">
        <v>1</v>
      </c>
      <c r="C58" s="25" t="s">
        <v>739</v>
      </c>
      <c r="D58" s="27">
        <v>440</v>
      </c>
      <c r="E58" s="27">
        <v>290</v>
      </c>
      <c r="F58" s="27">
        <f t="shared" si="2"/>
        <v>365</v>
      </c>
      <c r="G58" s="27" t="b">
        <v>0</v>
      </c>
      <c r="H58" s="25" t="s">
        <v>19</v>
      </c>
      <c r="I58" s="25" t="s">
        <v>15</v>
      </c>
    </row>
    <row r="59" spans="1:9" ht="16" x14ac:dyDescent="0.2">
      <c r="A59" s="25" t="s">
        <v>75</v>
      </c>
      <c r="B59" s="26">
        <v>1</v>
      </c>
      <c r="C59" s="25" t="s">
        <v>739</v>
      </c>
      <c r="D59" s="27">
        <v>290</v>
      </c>
      <c r="E59" s="27">
        <v>340</v>
      </c>
      <c r="F59" s="27">
        <f t="shared" si="2"/>
        <v>315</v>
      </c>
      <c r="G59" s="27" t="b">
        <v>0</v>
      </c>
      <c r="H59" s="25" t="s">
        <v>19</v>
      </c>
      <c r="I59" s="25" t="s">
        <v>15</v>
      </c>
    </row>
    <row r="60" spans="1:9" ht="16" x14ac:dyDescent="0.2">
      <c r="A60" s="25" t="s">
        <v>76</v>
      </c>
      <c r="B60" s="26">
        <v>1</v>
      </c>
      <c r="C60" s="25" t="s">
        <v>739</v>
      </c>
      <c r="D60" s="27">
        <v>230</v>
      </c>
      <c r="E60" s="27">
        <v>230</v>
      </c>
      <c r="F60" s="27">
        <f t="shared" si="2"/>
        <v>230</v>
      </c>
      <c r="G60" s="27" t="b">
        <v>0</v>
      </c>
      <c r="H60" s="25" t="s">
        <v>19</v>
      </c>
      <c r="I60" s="25" t="s">
        <v>15</v>
      </c>
    </row>
    <row r="61" spans="1:9" ht="16" x14ac:dyDescent="0.2">
      <c r="A61" s="25" t="s">
        <v>77</v>
      </c>
      <c r="B61" s="26">
        <v>1</v>
      </c>
      <c r="C61" s="25" t="s">
        <v>739</v>
      </c>
      <c r="D61" s="27">
        <v>120</v>
      </c>
      <c r="E61" s="27">
        <v>230</v>
      </c>
      <c r="F61" s="27">
        <f t="shared" si="2"/>
        <v>175</v>
      </c>
      <c r="G61" s="27" t="b">
        <v>0</v>
      </c>
      <c r="H61" s="25" t="s">
        <v>19</v>
      </c>
      <c r="I61" s="25" t="s">
        <v>15</v>
      </c>
    </row>
    <row r="62" spans="1:9" ht="16" x14ac:dyDescent="0.2">
      <c r="A62" s="25" t="s">
        <v>78</v>
      </c>
      <c r="B62" s="26">
        <v>1</v>
      </c>
      <c r="C62" s="25" t="s">
        <v>739</v>
      </c>
      <c r="D62" s="27">
        <v>140</v>
      </c>
      <c r="E62" s="27">
        <v>160</v>
      </c>
      <c r="F62" s="27">
        <f t="shared" si="2"/>
        <v>150</v>
      </c>
      <c r="G62" s="27" t="b">
        <v>0</v>
      </c>
      <c r="H62" s="25" t="s">
        <v>14</v>
      </c>
      <c r="I62" s="25" t="s">
        <v>15</v>
      </c>
    </row>
    <row r="63" spans="1:9" ht="16" x14ac:dyDescent="0.2">
      <c r="A63" s="25" t="s">
        <v>80</v>
      </c>
      <c r="B63" s="26">
        <v>1</v>
      </c>
      <c r="C63" s="25" t="s">
        <v>739</v>
      </c>
      <c r="D63" s="27">
        <v>100</v>
      </c>
      <c r="E63" s="27">
        <v>40</v>
      </c>
      <c r="F63" s="27">
        <f t="shared" si="2"/>
        <v>70</v>
      </c>
      <c r="G63" s="27" t="b">
        <v>0</v>
      </c>
      <c r="H63" s="25" t="s">
        <v>19</v>
      </c>
      <c r="I63" s="25" t="s">
        <v>15</v>
      </c>
    </row>
    <row r="64" spans="1:9" ht="16" x14ac:dyDescent="0.2">
      <c r="A64" s="25" t="s">
        <v>82</v>
      </c>
      <c r="B64" s="26">
        <v>1</v>
      </c>
      <c r="C64" s="25" t="s">
        <v>739</v>
      </c>
      <c r="D64" s="27">
        <v>50</v>
      </c>
      <c r="E64" s="27">
        <v>70</v>
      </c>
      <c r="F64" s="27">
        <f t="shared" si="2"/>
        <v>60</v>
      </c>
      <c r="G64" s="27" t="b">
        <v>0</v>
      </c>
      <c r="H64" s="25" t="s">
        <v>19</v>
      </c>
      <c r="I64" s="25" t="s">
        <v>15</v>
      </c>
    </row>
    <row r="65" spans="1:9" ht="16" x14ac:dyDescent="0.2">
      <c r="A65" s="25" t="s">
        <v>83</v>
      </c>
      <c r="B65" s="26">
        <v>1</v>
      </c>
      <c r="C65" s="25" t="s">
        <v>739</v>
      </c>
      <c r="D65" s="27">
        <v>90</v>
      </c>
      <c r="E65" s="27">
        <v>50</v>
      </c>
      <c r="F65" s="27">
        <f t="shared" si="2"/>
        <v>70</v>
      </c>
      <c r="G65" s="27" t="b">
        <v>0</v>
      </c>
      <c r="H65" s="25" t="s">
        <v>19</v>
      </c>
      <c r="I65" s="25" t="s">
        <v>15</v>
      </c>
    </row>
    <row r="66" spans="1:9" ht="16" x14ac:dyDescent="0.2">
      <c r="A66" s="25" t="s">
        <v>84</v>
      </c>
      <c r="B66" s="26">
        <v>1</v>
      </c>
      <c r="C66" s="25" t="s">
        <v>739</v>
      </c>
      <c r="D66" s="27">
        <v>140</v>
      </c>
      <c r="E66" s="27">
        <v>130</v>
      </c>
      <c r="F66" s="27">
        <f t="shared" si="2"/>
        <v>135</v>
      </c>
      <c r="G66" s="27" t="b">
        <v>0</v>
      </c>
      <c r="H66" s="25" t="s">
        <v>19</v>
      </c>
      <c r="I66" s="25" t="s">
        <v>15</v>
      </c>
    </row>
    <row r="67" spans="1:9" ht="16" x14ac:dyDescent="0.2">
      <c r="A67" s="25" t="s">
        <v>86</v>
      </c>
      <c r="B67" s="26">
        <v>1</v>
      </c>
      <c r="C67" s="25" t="s">
        <v>739</v>
      </c>
      <c r="D67" s="27">
        <v>70</v>
      </c>
      <c r="E67" s="27">
        <v>160</v>
      </c>
      <c r="F67" s="27">
        <f t="shared" si="2"/>
        <v>115</v>
      </c>
      <c r="G67" s="27" t="b">
        <v>0</v>
      </c>
      <c r="H67" s="25" t="s">
        <v>19</v>
      </c>
      <c r="I67" s="25" t="s">
        <v>15</v>
      </c>
    </row>
    <row r="68" spans="1:9" ht="16" x14ac:dyDescent="0.2">
      <c r="A68" s="25" t="s">
        <v>87</v>
      </c>
      <c r="B68" s="26">
        <v>1</v>
      </c>
      <c r="C68" s="25" t="s">
        <v>739</v>
      </c>
      <c r="D68" s="27">
        <v>130</v>
      </c>
      <c r="E68" s="27">
        <v>200</v>
      </c>
      <c r="F68" s="27">
        <f t="shared" si="2"/>
        <v>165</v>
      </c>
      <c r="G68" s="27" t="b">
        <v>0</v>
      </c>
      <c r="H68" s="25" t="s">
        <v>14</v>
      </c>
      <c r="I68" s="25" t="s">
        <v>15</v>
      </c>
    </row>
    <row r="69" spans="1:9" ht="16" x14ac:dyDescent="0.2">
      <c r="A69" s="25" t="s">
        <v>88</v>
      </c>
      <c r="B69" s="26">
        <v>1</v>
      </c>
      <c r="C69" s="25" t="s">
        <v>739</v>
      </c>
      <c r="D69" s="27">
        <v>60</v>
      </c>
      <c r="E69" s="27">
        <v>90</v>
      </c>
      <c r="F69" s="27">
        <f t="shared" si="2"/>
        <v>75</v>
      </c>
      <c r="G69" s="27" t="b">
        <v>0</v>
      </c>
      <c r="H69" s="25" t="s">
        <v>457</v>
      </c>
      <c r="I69" s="25" t="s">
        <v>15</v>
      </c>
    </row>
    <row r="70" spans="1:9" ht="16" x14ac:dyDescent="0.2">
      <c r="A70" s="25" t="s">
        <v>89</v>
      </c>
      <c r="B70" s="26">
        <v>1</v>
      </c>
      <c r="C70" s="25" t="s">
        <v>739</v>
      </c>
      <c r="D70" s="27">
        <v>40</v>
      </c>
      <c r="E70" s="27">
        <v>20</v>
      </c>
      <c r="F70" s="27">
        <f t="shared" si="2"/>
        <v>30</v>
      </c>
      <c r="G70" s="27" t="b">
        <v>0</v>
      </c>
      <c r="H70" s="25" t="s">
        <v>17</v>
      </c>
      <c r="I70" s="25" t="s">
        <v>15</v>
      </c>
    </row>
    <row r="71" spans="1:9" ht="16" x14ac:dyDescent="0.2">
      <c r="A71" s="25" t="s">
        <v>90</v>
      </c>
      <c r="B71" s="26">
        <v>1</v>
      </c>
      <c r="C71" s="25" t="s">
        <v>739</v>
      </c>
      <c r="D71" s="27">
        <v>90</v>
      </c>
      <c r="E71" s="27">
        <v>30</v>
      </c>
      <c r="F71" s="27">
        <f t="shared" si="2"/>
        <v>60</v>
      </c>
      <c r="G71" s="27" t="b">
        <v>0</v>
      </c>
      <c r="H71" s="25" t="s">
        <v>19</v>
      </c>
      <c r="I71" s="25" t="s">
        <v>15</v>
      </c>
    </row>
    <row r="72" spans="1:9" ht="16" x14ac:dyDescent="0.2">
      <c r="A72" s="25" t="s">
        <v>91</v>
      </c>
      <c r="B72" s="26">
        <v>1</v>
      </c>
      <c r="C72" s="25" t="s">
        <v>739</v>
      </c>
      <c r="D72" s="27">
        <v>0</v>
      </c>
      <c r="E72" s="27">
        <v>30</v>
      </c>
      <c r="F72" s="27">
        <f t="shared" si="2"/>
        <v>15</v>
      </c>
      <c r="G72" s="27" t="b">
        <v>0</v>
      </c>
      <c r="H72" s="25" t="s">
        <v>19</v>
      </c>
      <c r="I72" s="25" t="s">
        <v>15</v>
      </c>
    </row>
    <row r="73" spans="1:9" ht="16" x14ac:dyDescent="0.2">
      <c r="A73" s="25" t="s">
        <v>92</v>
      </c>
      <c r="B73" s="26">
        <v>1</v>
      </c>
      <c r="C73" s="25" t="s">
        <v>739</v>
      </c>
      <c r="D73" s="27">
        <v>0</v>
      </c>
      <c r="E73" s="27">
        <v>30</v>
      </c>
      <c r="F73" s="27">
        <f t="shared" si="2"/>
        <v>15</v>
      </c>
      <c r="G73" s="27" t="b">
        <v>0</v>
      </c>
      <c r="H73" s="25" t="s">
        <v>19</v>
      </c>
      <c r="I73" s="25" t="s">
        <v>15</v>
      </c>
    </row>
    <row r="74" spans="1:9" ht="16" x14ac:dyDescent="0.2">
      <c r="A74" s="25" t="s">
        <v>93</v>
      </c>
      <c r="B74" s="26">
        <v>1</v>
      </c>
      <c r="C74" s="25" t="s">
        <v>739</v>
      </c>
      <c r="D74" s="27">
        <v>130</v>
      </c>
      <c r="E74" s="27">
        <v>60</v>
      </c>
      <c r="F74" s="27">
        <f t="shared" si="2"/>
        <v>95</v>
      </c>
      <c r="G74" s="27" t="b">
        <v>0</v>
      </c>
      <c r="H74" s="25" t="s">
        <v>14</v>
      </c>
      <c r="I74" s="25" t="s">
        <v>15</v>
      </c>
    </row>
    <row r="75" spans="1:9" ht="16" x14ac:dyDescent="0.2">
      <c r="A75" s="25" t="s">
        <v>94</v>
      </c>
      <c r="B75" s="26">
        <v>1</v>
      </c>
      <c r="C75" s="25" t="s">
        <v>739</v>
      </c>
      <c r="D75" s="27">
        <v>390</v>
      </c>
      <c r="E75" s="27">
        <v>360</v>
      </c>
      <c r="F75" s="27">
        <f t="shared" si="2"/>
        <v>375</v>
      </c>
      <c r="G75" s="27" t="b">
        <v>0</v>
      </c>
      <c r="H75" s="25" t="s">
        <v>457</v>
      </c>
      <c r="I75" s="25" t="s">
        <v>15</v>
      </c>
    </row>
    <row r="76" spans="1:9" ht="16" x14ac:dyDescent="0.2">
      <c r="A76" s="25" t="s">
        <v>95</v>
      </c>
      <c r="B76" s="26">
        <v>1</v>
      </c>
      <c r="C76" s="25" t="s">
        <v>739</v>
      </c>
      <c r="D76" s="27">
        <v>210</v>
      </c>
      <c r="E76" s="27">
        <v>280</v>
      </c>
      <c r="F76" s="27">
        <f t="shared" si="2"/>
        <v>245</v>
      </c>
      <c r="G76" s="27" t="b">
        <v>0</v>
      </c>
      <c r="H76" s="25" t="s">
        <v>17</v>
      </c>
      <c r="I76" s="25" t="s">
        <v>15</v>
      </c>
    </row>
    <row r="77" spans="1:9" ht="16" x14ac:dyDescent="0.2">
      <c r="A77" s="25" t="s">
        <v>96</v>
      </c>
      <c r="B77" s="26">
        <v>1</v>
      </c>
      <c r="C77" s="25" t="s">
        <v>739</v>
      </c>
      <c r="D77" s="27">
        <v>160</v>
      </c>
      <c r="E77" s="27">
        <v>190</v>
      </c>
      <c r="F77" s="27">
        <f t="shared" si="2"/>
        <v>175</v>
      </c>
      <c r="G77" s="27" t="b">
        <v>0</v>
      </c>
      <c r="H77" s="25" t="s">
        <v>19</v>
      </c>
      <c r="I77" s="25" t="s">
        <v>15</v>
      </c>
    </row>
    <row r="78" spans="1:9" ht="16" x14ac:dyDescent="0.2">
      <c r="A78" s="25" t="s">
        <v>97</v>
      </c>
      <c r="B78" s="26">
        <v>1</v>
      </c>
      <c r="C78" s="25" t="s">
        <v>739</v>
      </c>
      <c r="D78" s="27">
        <v>150</v>
      </c>
      <c r="E78" s="27">
        <v>120</v>
      </c>
      <c r="F78" s="27">
        <f t="shared" si="2"/>
        <v>135</v>
      </c>
      <c r="G78" s="27" t="b">
        <v>0</v>
      </c>
      <c r="H78" s="25" t="s">
        <v>19</v>
      </c>
      <c r="I78" s="25" t="s">
        <v>15</v>
      </c>
    </row>
    <row r="79" spans="1:9" ht="16" x14ac:dyDescent="0.2">
      <c r="A79" s="25" t="s">
        <v>98</v>
      </c>
      <c r="B79" s="26">
        <v>1</v>
      </c>
      <c r="C79" s="25" t="s">
        <v>739</v>
      </c>
      <c r="D79" s="27">
        <v>320</v>
      </c>
      <c r="E79" s="27">
        <v>200</v>
      </c>
      <c r="F79" s="27">
        <f t="shared" si="2"/>
        <v>260</v>
      </c>
      <c r="G79" s="27" t="b">
        <v>0</v>
      </c>
      <c r="H79" s="25" t="s">
        <v>19</v>
      </c>
      <c r="I79" s="25" t="s">
        <v>15</v>
      </c>
    </row>
    <row r="80" spans="1:9" ht="16" x14ac:dyDescent="0.2">
      <c r="A80" s="25" t="s">
        <v>99</v>
      </c>
      <c r="B80" s="26">
        <v>1</v>
      </c>
      <c r="C80" s="25" t="s">
        <v>739</v>
      </c>
      <c r="D80" s="27">
        <v>90</v>
      </c>
      <c r="E80" s="27">
        <v>10</v>
      </c>
      <c r="F80" s="27">
        <f t="shared" si="2"/>
        <v>50</v>
      </c>
      <c r="G80" s="27" t="b">
        <v>0</v>
      </c>
      <c r="H80" s="25" t="s">
        <v>14</v>
      </c>
      <c r="I80" s="25" t="s">
        <v>15</v>
      </c>
    </row>
    <row r="81" spans="1:9" ht="16" x14ac:dyDescent="0.2">
      <c r="A81" s="25" t="s">
        <v>100</v>
      </c>
      <c r="B81" s="26">
        <v>1</v>
      </c>
      <c r="C81" s="25" t="s">
        <v>739</v>
      </c>
      <c r="D81" s="27">
        <v>120</v>
      </c>
      <c r="E81" s="27">
        <v>130</v>
      </c>
      <c r="F81" s="27">
        <f t="shared" si="2"/>
        <v>125</v>
      </c>
      <c r="G81" s="27" t="b">
        <v>0</v>
      </c>
      <c r="H81" s="25" t="s">
        <v>19</v>
      </c>
      <c r="I81" s="25" t="s">
        <v>15</v>
      </c>
    </row>
    <row r="82" spans="1:9" ht="16" x14ac:dyDescent="0.2">
      <c r="A82" s="25" t="s">
        <v>101</v>
      </c>
      <c r="B82" s="26">
        <v>1</v>
      </c>
      <c r="C82" s="25" t="s">
        <v>739</v>
      </c>
      <c r="D82" s="27">
        <v>10</v>
      </c>
      <c r="E82" s="27">
        <v>40</v>
      </c>
      <c r="F82" s="27">
        <f t="shared" ref="F82:F111" si="3">AVERAGE(D82:E82)</f>
        <v>25</v>
      </c>
      <c r="G82" s="27" t="b">
        <v>0</v>
      </c>
      <c r="H82" s="25" t="s">
        <v>19</v>
      </c>
      <c r="I82" s="25" t="s">
        <v>15</v>
      </c>
    </row>
    <row r="83" spans="1:9" ht="16" x14ac:dyDescent="0.2">
      <c r="A83" s="25" t="s">
        <v>102</v>
      </c>
      <c r="B83" s="26">
        <v>1</v>
      </c>
      <c r="C83" s="25" t="s">
        <v>739</v>
      </c>
      <c r="D83" s="27">
        <v>40</v>
      </c>
      <c r="E83" s="27">
        <v>80</v>
      </c>
      <c r="F83" s="27">
        <f t="shared" si="3"/>
        <v>60</v>
      </c>
      <c r="G83" s="27" t="b">
        <v>0</v>
      </c>
      <c r="H83" s="25" t="s">
        <v>19</v>
      </c>
      <c r="I83" s="25" t="s">
        <v>15</v>
      </c>
    </row>
    <row r="84" spans="1:9" ht="16" x14ac:dyDescent="0.2">
      <c r="A84" s="25" t="s">
        <v>103</v>
      </c>
      <c r="B84" s="26">
        <v>1</v>
      </c>
      <c r="C84" s="25" t="s">
        <v>739</v>
      </c>
      <c r="D84" s="27">
        <v>160</v>
      </c>
      <c r="E84" s="27">
        <v>100</v>
      </c>
      <c r="F84" s="27">
        <f t="shared" si="3"/>
        <v>130</v>
      </c>
      <c r="G84" s="27" t="b">
        <v>0</v>
      </c>
      <c r="H84" s="25" t="s">
        <v>19</v>
      </c>
      <c r="I84" s="25" t="s">
        <v>15</v>
      </c>
    </row>
    <row r="85" spans="1:9" ht="16" x14ac:dyDescent="0.2">
      <c r="A85" s="25" t="s">
        <v>104</v>
      </c>
      <c r="B85" s="26">
        <v>1</v>
      </c>
      <c r="C85" s="25" t="s">
        <v>739</v>
      </c>
      <c r="D85" s="27">
        <v>240</v>
      </c>
      <c r="E85" s="27">
        <v>240</v>
      </c>
      <c r="F85" s="27">
        <f t="shared" si="3"/>
        <v>240</v>
      </c>
      <c r="G85" s="27" t="b">
        <v>0</v>
      </c>
      <c r="H85" s="25" t="s">
        <v>19</v>
      </c>
      <c r="I85" s="25" t="s">
        <v>15</v>
      </c>
    </row>
    <row r="86" spans="1:9" ht="16" x14ac:dyDescent="0.2">
      <c r="A86" s="25" t="s">
        <v>105</v>
      </c>
      <c r="B86" s="26">
        <v>1</v>
      </c>
      <c r="C86" s="25" t="s">
        <v>739</v>
      </c>
      <c r="D86" s="27">
        <v>50</v>
      </c>
      <c r="E86" s="27">
        <v>30</v>
      </c>
      <c r="F86" s="27">
        <f t="shared" si="3"/>
        <v>40</v>
      </c>
      <c r="G86" s="27" t="b">
        <v>0</v>
      </c>
      <c r="H86" s="25" t="s">
        <v>14</v>
      </c>
      <c r="I86" s="25" t="s">
        <v>15</v>
      </c>
    </row>
    <row r="87" spans="1:9" ht="16" x14ac:dyDescent="0.2">
      <c r="A87" s="25" t="s">
        <v>106</v>
      </c>
      <c r="B87" s="26">
        <v>1</v>
      </c>
      <c r="C87" s="25" t="s">
        <v>739</v>
      </c>
      <c r="D87" s="27">
        <v>50</v>
      </c>
      <c r="E87" s="27">
        <v>10</v>
      </c>
      <c r="F87" s="27">
        <f t="shared" si="3"/>
        <v>30</v>
      </c>
      <c r="G87" s="27" t="b">
        <v>0</v>
      </c>
      <c r="H87" s="25" t="s">
        <v>19</v>
      </c>
      <c r="I87" s="25" t="s">
        <v>15</v>
      </c>
    </row>
    <row r="88" spans="1:9" ht="16" x14ac:dyDescent="0.2">
      <c r="A88" s="25" t="s">
        <v>107</v>
      </c>
      <c r="B88" s="26">
        <v>1</v>
      </c>
      <c r="C88" s="25" t="s">
        <v>739</v>
      </c>
      <c r="D88" s="27">
        <v>60</v>
      </c>
      <c r="E88" s="27">
        <v>60</v>
      </c>
      <c r="F88" s="27">
        <f t="shared" si="3"/>
        <v>60</v>
      </c>
      <c r="G88" s="27" t="b">
        <v>0</v>
      </c>
      <c r="H88" s="25" t="s">
        <v>19</v>
      </c>
      <c r="I88" s="25" t="s">
        <v>15</v>
      </c>
    </row>
    <row r="89" spans="1:9" ht="16" x14ac:dyDescent="0.2">
      <c r="A89" s="25" t="s">
        <v>108</v>
      </c>
      <c r="B89" s="26">
        <v>1</v>
      </c>
      <c r="C89" s="25" t="s">
        <v>739</v>
      </c>
      <c r="D89" s="27">
        <v>100</v>
      </c>
      <c r="E89" s="27">
        <v>40</v>
      </c>
      <c r="F89" s="27">
        <f t="shared" si="3"/>
        <v>70</v>
      </c>
      <c r="G89" s="27" t="b">
        <v>0</v>
      </c>
      <c r="H89" s="25" t="s">
        <v>19</v>
      </c>
      <c r="I89" s="25" t="s">
        <v>15</v>
      </c>
    </row>
    <row r="90" spans="1:9" ht="16" x14ac:dyDescent="0.2">
      <c r="A90" s="25" t="s">
        <v>109</v>
      </c>
      <c r="B90" s="26">
        <v>1</v>
      </c>
      <c r="C90" s="25" t="s">
        <v>739</v>
      </c>
      <c r="D90" s="27">
        <v>80</v>
      </c>
      <c r="E90" s="27">
        <v>50</v>
      </c>
      <c r="F90" s="27">
        <f t="shared" si="3"/>
        <v>65</v>
      </c>
      <c r="G90" s="27" t="b">
        <v>0</v>
      </c>
      <c r="H90" s="25" t="s">
        <v>19</v>
      </c>
      <c r="I90" s="25" t="s">
        <v>15</v>
      </c>
    </row>
    <row r="91" spans="1:9" ht="16" x14ac:dyDescent="0.2">
      <c r="A91" s="25" t="s">
        <v>110</v>
      </c>
      <c r="B91" s="26">
        <v>1</v>
      </c>
      <c r="C91" s="25" t="s">
        <v>739</v>
      </c>
      <c r="D91" s="27">
        <v>70</v>
      </c>
      <c r="E91" s="27">
        <v>30</v>
      </c>
      <c r="F91" s="27">
        <f t="shared" si="3"/>
        <v>50</v>
      </c>
      <c r="G91" s="27" t="b">
        <v>0</v>
      </c>
      <c r="H91" s="25" t="s">
        <v>19</v>
      </c>
      <c r="I91" s="25" t="s">
        <v>15</v>
      </c>
    </row>
    <row r="92" spans="1:9" ht="16" x14ac:dyDescent="0.2">
      <c r="A92" s="25" t="s">
        <v>111</v>
      </c>
      <c r="B92" s="26">
        <v>1</v>
      </c>
      <c r="C92" s="25" t="s">
        <v>739</v>
      </c>
      <c r="D92" s="27">
        <v>10</v>
      </c>
      <c r="E92" s="27">
        <v>10</v>
      </c>
      <c r="F92" s="27">
        <f t="shared" si="3"/>
        <v>10</v>
      </c>
      <c r="G92" s="27" t="b">
        <v>0</v>
      </c>
      <c r="H92" s="25" t="s">
        <v>14</v>
      </c>
      <c r="I92" s="25" t="s">
        <v>15</v>
      </c>
    </row>
    <row r="93" spans="1:9" ht="16" x14ac:dyDescent="0.2">
      <c r="A93" s="25" t="s">
        <v>112</v>
      </c>
      <c r="B93" s="26">
        <v>1</v>
      </c>
      <c r="C93" s="25" t="s">
        <v>739</v>
      </c>
      <c r="D93" s="27">
        <v>10</v>
      </c>
      <c r="E93" s="27">
        <v>20</v>
      </c>
      <c r="F93" s="27">
        <f t="shared" si="3"/>
        <v>15</v>
      </c>
      <c r="G93" s="27" t="b">
        <v>0</v>
      </c>
      <c r="H93" s="25" t="s">
        <v>457</v>
      </c>
      <c r="I93" s="25" t="s">
        <v>15</v>
      </c>
    </row>
    <row r="94" spans="1:9" ht="16" x14ac:dyDescent="0.2">
      <c r="A94" s="25" t="s">
        <v>113</v>
      </c>
      <c r="B94" s="26">
        <v>1</v>
      </c>
      <c r="C94" s="25" t="s">
        <v>739</v>
      </c>
      <c r="D94" s="27">
        <v>60</v>
      </c>
      <c r="E94" s="27">
        <v>30</v>
      </c>
      <c r="F94" s="27">
        <f t="shared" si="3"/>
        <v>45</v>
      </c>
      <c r="G94" s="27" t="b">
        <v>0</v>
      </c>
      <c r="H94" s="25" t="s">
        <v>17</v>
      </c>
      <c r="I94" s="25" t="s">
        <v>15</v>
      </c>
    </row>
    <row r="95" spans="1:9" ht="16" x14ac:dyDescent="0.2">
      <c r="A95" s="25" t="s">
        <v>114</v>
      </c>
      <c r="B95" s="26">
        <v>1</v>
      </c>
      <c r="C95" s="25" t="s">
        <v>739</v>
      </c>
      <c r="D95" s="27">
        <v>320</v>
      </c>
      <c r="E95" s="27">
        <v>330</v>
      </c>
      <c r="F95" s="27">
        <f t="shared" si="3"/>
        <v>325</v>
      </c>
      <c r="G95" s="27" t="b">
        <v>0</v>
      </c>
      <c r="H95" s="25" t="s">
        <v>19</v>
      </c>
      <c r="I95" s="25" t="s">
        <v>15</v>
      </c>
    </row>
    <row r="96" spans="1:9" ht="16" x14ac:dyDescent="0.2">
      <c r="A96" s="25" t="s">
        <v>115</v>
      </c>
      <c r="B96" s="26">
        <v>1</v>
      </c>
      <c r="C96" s="25" t="s">
        <v>739</v>
      </c>
      <c r="D96" s="27">
        <v>10</v>
      </c>
      <c r="E96" s="27">
        <v>10</v>
      </c>
      <c r="F96" s="27">
        <f t="shared" si="3"/>
        <v>10</v>
      </c>
      <c r="G96" s="27" t="b">
        <v>0</v>
      </c>
      <c r="H96" s="25" t="s">
        <v>19</v>
      </c>
      <c r="I96" s="25" t="s">
        <v>15</v>
      </c>
    </row>
    <row r="97" spans="1:9" ht="16" x14ac:dyDescent="0.2">
      <c r="A97" s="25" t="s">
        <v>116</v>
      </c>
      <c r="B97" s="26">
        <v>1</v>
      </c>
      <c r="C97" s="25" t="s">
        <v>739</v>
      </c>
      <c r="D97" s="27">
        <v>20</v>
      </c>
      <c r="E97" s="27">
        <v>10</v>
      </c>
      <c r="F97" s="27">
        <f t="shared" si="3"/>
        <v>15</v>
      </c>
      <c r="G97" s="27" t="b">
        <v>0</v>
      </c>
      <c r="H97" s="25" t="s">
        <v>19</v>
      </c>
      <c r="I97" s="25" t="s">
        <v>15</v>
      </c>
    </row>
    <row r="98" spans="1:9" ht="16" x14ac:dyDescent="0.2">
      <c r="A98" s="25" t="s">
        <v>117</v>
      </c>
      <c r="B98" s="26">
        <v>1</v>
      </c>
      <c r="C98" s="25" t="s">
        <v>739</v>
      </c>
      <c r="D98" s="27">
        <v>10</v>
      </c>
      <c r="E98" s="27">
        <v>0</v>
      </c>
      <c r="F98" s="27">
        <f t="shared" si="3"/>
        <v>5</v>
      </c>
      <c r="G98" s="27" t="b">
        <v>0</v>
      </c>
      <c r="H98" s="25" t="s">
        <v>14</v>
      </c>
      <c r="I98" s="25" t="s">
        <v>15</v>
      </c>
    </row>
    <row r="99" spans="1:9" ht="16" x14ac:dyDescent="0.2">
      <c r="A99" s="25" t="s">
        <v>118</v>
      </c>
      <c r="B99" s="26">
        <v>1</v>
      </c>
      <c r="C99" s="25" t="s">
        <v>739</v>
      </c>
      <c r="D99" s="27">
        <v>10</v>
      </c>
      <c r="E99" s="27">
        <v>10</v>
      </c>
      <c r="F99" s="27">
        <f t="shared" si="3"/>
        <v>10</v>
      </c>
      <c r="G99" s="27" t="b">
        <v>0</v>
      </c>
      <c r="H99" s="25" t="s">
        <v>19</v>
      </c>
      <c r="I99" s="25" t="s">
        <v>15</v>
      </c>
    </row>
    <row r="100" spans="1:9" ht="16" x14ac:dyDescent="0.2">
      <c r="A100" s="25" t="s">
        <v>119</v>
      </c>
      <c r="B100" s="26">
        <v>1</v>
      </c>
      <c r="C100" s="25" t="s">
        <v>739</v>
      </c>
      <c r="D100" s="27">
        <v>10</v>
      </c>
      <c r="E100" s="27">
        <v>40</v>
      </c>
      <c r="F100" s="27">
        <f t="shared" si="3"/>
        <v>25</v>
      </c>
      <c r="G100" s="27" t="b">
        <v>0</v>
      </c>
      <c r="H100" s="25" t="s">
        <v>17</v>
      </c>
      <c r="I100" s="25" t="s">
        <v>15</v>
      </c>
    </row>
    <row r="101" spans="1:9" ht="16" x14ac:dyDescent="0.2">
      <c r="A101" s="25" t="s">
        <v>120</v>
      </c>
      <c r="B101" s="26">
        <v>1</v>
      </c>
      <c r="C101" s="25" t="s">
        <v>739</v>
      </c>
      <c r="D101" s="27">
        <v>30</v>
      </c>
      <c r="E101" s="27">
        <v>20</v>
      </c>
      <c r="F101" s="27">
        <f t="shared" si="3"/>
        <v>25</v>
      </c>
      <c r="G101" s="27" t="b">
        <v>0</v>
      </c>
      <c r="H101" s="25" t="s">
        <v>19</v>
      </c>
      <c r="I101" s="25" t="s">
        <v>15</v>
      </c>
    </row>
    <row r="102" spans="1:9" ht="16" x14ac:dyDescent="0.2">
      <c r="A102" s="25" t="s">
        <v>121</v>
      </c>
      <c r="B102" s="26">
        <v>1</v>
      </c>
      <c r="C102" s="25" t="s">
        <v>739</v>
      </c>
      <c r="D102" s="27">
        <v>10</v>
      </c>
      <c r="E102" s="27">
        <v>10</v>
      </c>
      <c r="F102" s="27">
        <f t="shared" si="3"/>
        <v>10</v>
      </c>
      <c r="G102" s="27" t="b">
        <v>0</v>
      </c>
      <c r="H102" s="25" t="s">
        <v>19</v>
      </c>
      <c r="I102" s="25" t="s">
        <v>15</v>
      </c>
    </row>
    <row r="103" spans="1:9" ht="16" x14ac:dyDescent="0.2">
      <c r="A103" s="25" t="s">
        <v>122</v>
      </c>
      <c r="B103" s="26">
        <v>1</v>
      </c>
      <c r="C103" s="25" t="s">
        <v>739</v>
      </c>
      <c r="D103" s="27">
        <v>330</v>
      </c>
      <c r="E103" s="27">
        <v>340</v>
      </c>
      <c r="F103" s="27">
        <f t="shared" si="3"/>
        <v>335</v>
      </c>
      <c r="G103" s="27" t="b">
        <v>0</v>
      </c>
      <c r="H103" s="25" t="s">
        <v>19</v>
      </c>
      <c r="I103" s="25" t="s">
        <v>15</v>
      </c>
    </row>
    <row r="104" spans="1:9" ht="16" x14ac:dyDescent="0.2">
      <c r="A104" s="25" t="s">
        <v>123</v>
      </c>
      <c r="B104" s="26">
        <v>1</v>
      </c>
      <c r="C104" s="25" t="s">
        <v>739</v>
      </c>
      <c r="D104" s="27">
        <v>0</v>
      </c>
      <c r="E104" s="27">
        <v>30</v>
      </c>
      <c r="F104" s="27">
        <f t="shared" si="3"/>
        <v>15</v>
      </c>
      <c r="G104" s="27" t="b">
        <v>0</v>
      </c>
      <c r="H104" s="25" t="s">
        <v>14</v>
      </c>
      <c r="I104" s="25" t="s">
        <v>15</v>
      </c>
    </row>
    <row r="105" spans="1:9" ht="16" x14ac:dyDescent="0.2">
      <c r="A105" s="25" t="s">
        <v>124</v>
      </c>
      <c r="B105" s="26">
        <v>1</v>
      </c>
      <c r="C105" s="25" t="s">
        <v>739</v>
      </c>
      <c r="D105" s="27">
        <v>550</v>
      </c>
      <c r="E105" s="27">
        <v>880</v>
      </c>
      <c r="F105" s="27">
        <f t="shared" si="3"/>
        <v>715</v>
      </c>
      <c r="G105" s="27" t="b">
        <v>0</v>
      </c>
      <c r="H105" s="25" t="s">
        <v>19</v>
      </c>
      <c r="I105" s="25" t="s">
        <v>15</v>
      </c>
    </row>
    <row r="106" spans="1:9" ht="16" x14ac:dyDescent="0.2">
      <c r="A106" s="25" t="s">
        <v>125</v>
      </c>
      <c r="B106" s="26">
        <v>1</v>
      </c>
      <c r="C106" s="25" t="s">
        <v>739</v>
      </c>
      <c r="D106" s="27">
        <v>180</v>
      </c>
      <c r="E106" s="27">
        <v>160</v>
      </c>
      <c r="F106" s="27">
        <f t="shared" si="3"/>
        <v>170</v>
      </c>
      <c r="G106" s="27" t="b">
        <v>0</v>
      </c>
      <c r="H106" s="25" t="s">
        <v>17</v>
      </c>
      <c r="I106" s="25" t="s">
        <v>15</v>
      </c>
    </row>
    <row r="107" spans="1:9" ht="16" x14ac:dyDescent="0.2">
      <c r="A107" s="25" t="s">
        <v>126</v>
      </c>
      <c r="B107" s="26">
        <v>1</v>
      </c>
      <c r="C107" s="25" t="s">
        <v>739</v>
      </c>
      <c r="D107" s="27">
        <v>190</v>
      </c>
      <c r="E107" s="27">
        <v>170</v>
      </c>
      <c r="F107" s="27">
        <f t="shared" si="3"/>
        <v>180</v>
      </c>
      <c r="G107" s="27" t="b">
        <v>0</v>
      </c>
      <c r="H107" s="25" t="s">
        <v>19</v>
      </c>
      <c r="I107" s="25" t="s">
        <v>15</v>
      </c>
    </row>
    <row r="108" spans="1:9" ht="16" x14ac:dyDescent="0.2">
      <c r="A108" s="25" t="s">
        <v>127</v>
      </c>
      <c r="B108" s="26">
        <v>1</v>
      </c>
      <c r="C108" s="25" t="s">
        <v>739</v>
      </c>
      <c r="D108" s="27">
        <v>180</v>
      </c>
      <c r="E108" s="27">
        <v>200</v>
      </c>
      <c r="F108" s="27">
        <f t="shared" si="3"/>
        <v>190</v>
      </c>
      <c r="G108" s="27" t="b">
        <v>0</v>
      </c>
      <c r="H108" s="25" t="s">
        <v>19</v>
      </c>
      <c r="I108" s="25" t="s">
        <v>15</v>
      </c>
    </row>
    <row r="109" spans="1:9" ht="16" x14ac:dyDescent="0.2">
      <c r="A109" s="25" t="s">
        <v>128</v>
      </c>
      <c r="B109" s="26">
        <v>1</v>
      </c>
      <c r="C109" s="25" t="s">
        <v>739</v>
      </c>
      <c r="D109" s="27">
        <v>140</v>
      </c>
      <c r="E109" s="27">
        <v>100</v>
      </c>
      <c r="F109" s="27">
        <f t="shared" si="3"/>
        <v>120</v>
      </c>
      <c r="G109" s="27" t="b">
        <v>0</v>
      </c>
      <c r="H109" s="25" t="s">
        <v>19</v>
      </c>
      <c r="I109" s="25" t="s">
        <v>15</v>
      </c>
    </row>
    <row r="110" spans="1:9" ht="16" x14ac:dyDescent="0.2">
      <c r="A110" s="25" t="s">
        <v>129</v>
      </c>
      <c r="B110" s="26">
        <v>1</v>
      </c>
      <c r="C110" s="25" t="s">
        <v>739</v>
      </c>
      <c r="D110" s="27">
        <v>50</v>
      </c>
      <c r="E110" s="27">
        <v>30</v>
      </c>
      <c r="F110" s="27">
        <f t="shared" si="3"/>
        <v>40</v>
      </c>
      <c r="G110" s="27" t="b">
        <v>0</v>
      </c>
      <c r="H110" s="25" t="s">
        <v>14</v>
      </c>
      <c r="I110" s="25" t="s">
        <v>15</v>
      </c>
    </row>
    <row r="111" spans="1:9" ht="16" x14ac:dyDescent="0.2">
      <c r="A111" s="25" t="s">
        <v>130</v>
      </c>
      <c r="B111" s="26">
        <v>1</v>
      </c>
      <c r="C111" s="25" t="s">
        <v>739</v>
      </c>
      <c r="D111" s="27">
        <v>30</v>
      </c>
      <c r="E111" s="27">
        <v>30</v>
      </c>
      <c r="F111" s="27">
        <f t="shared" si="3"/>
        <v>30</v>
      </c>
      <c r="G111" s="27" t="b">
        <v>0</v>
      </c>
      <c r="H111" s="25" t="s">
        <v>19</v>
      </c>
      <c r="I111" s="25" t="s">
        <v>15</v>
      </c>
    </row>
    <row r="112" spans="1:9" ht="16" x14ac:dyDescent="0.2">
      <c r="A112" s="34" t="s">
        <v>131</v>
      </c>
      <c r="B112" s="35">
        <v>1</v>
      </c>
      <c r="C112" s="34" t="s">
        <v>739</v>
      </c>
      <c r="D112" s="36">
        <v>0</v>
      </c>
      <c r="E112" s="36">
        <v>0</v>
      </c>
      <c r="F112" s="36">
        <f>5*0.25</f>
        <v>1.25</v>
      </c>
      <c r="G112" s="36" t="b">
        <v>0</v>
      </c>
      <c r="H112" s="34" t="s">
        <v>19</v>
      </c>
      <c r="I112" s="34" t="s">
        <v>15</v>
      </c>
    </row>
    <row r="113" spans="1:9" ht="16" x14ac:dyDescent="0.2">
      <c r="A113" s="25" t="s">
        <v>132</v>
      </c>
      <c r="B113" s="26">
        <v>1</v>
      </c>
      <c r="C113" s="25" t="s">
        <v>739</v>
      </c>
      <c r="D113" s="27">
        <v>20</v>
      </c>
      <c r="E113" s="27">
        <v>70</v>
      </c>
      <c r="F113" s="27">
        <f t="shared" ref="F113:F129" si="4">AVERAGE(D113:E113)</f>
        <v>45</v>
      </c>
      <c r="G113" s="27" t="b">
        <v>0</v>
      </c>
      <c r="H113" s="25" t="s">
        <v>19</v>
      </c>
      <c r="I113" s="25" t="s">
        <v>15</v>
      </c>
    </row>
    <row r="114" spans="1:9" ht="16" x14ac:dyDescent="0.2">
      <c r="A114" s="25" t="s">
        <v>133</v>
      </c>
      <c r="B114" s="26">
        <v>1</v>
      </c>
      <c r="C114" s="25" t="s">
        <v>739</v>
      </c>
      <c r="D114" s="27">
        <v>170</v>
      </c>
      <c r="E114" s="27">
        <v>90</v>
      </c>
      <c r="F114" s="27">
        <f t="shared" si="4"/>
        <v>130</v>
      </c>
      <c r="G114" s="27" t="b">
        <v>0</v>
      </c>
      <c r="H114" s="25" t="s">
        <v>19</v>
      </c>
      <c r="I114" s="25" t="s">
        <v>15</v>
      </c>
    </row>
    <row r="115" spans="1:9" ht="16" x14ac:dyDescent="0.2">
      <c r="A115" s="25" t="s">
        <v>134</v>
      </c>
      <c r="B115" s="26">
        <v>1</v>
      </c>
      <c r="C115" s="25" t="s">
        <v>739</v>
      </c>
      <c r="D115" s="27">
        <v>160</v>
      </c>
      <c r="E115" s="27">
        <v>120</v>
      </c>
      <c r="F115" s="27">
        <f t="shared" si="4"/>
        <v>140</v>
      </c>
      <c r="G115" s="27" t="b">
        <v>0</v>
      </c>
      <c r="H115" s="25" t="s">
        <v>19</v>
      </c>
      <c r="I115" s="25" t="s">
        <v>15</v>
      </c>
    </row>
    <row r="116" spans="1:9" ht="16" x14ac:dyDescent="0.2">
      <c r="A116" s="25" t="s">
        <v>135</v>
      </c>
      <c r="B116" s="26">
        <v>1</v>
      </c>
      <c r="C116" s="25" t="s">
        <v>739</v>
      </c>
      <c r="D116" s="27">
        <v>120</v>
      </c>
      <c r="E116" s="27">
        <v>90</v>
      </c>
      <c r="F116" s="27">
        <f t="shared" si="4"/>
        <v>105</v>
      </c>
      <c r="G116" s="27" t="b">
        <v>0</v>
      </c>
      <c r="H116" s="25" t="s">
        <v>14</v>
      </c>
      <c r="I116" s="25" t="s">
        <v>15</v>
      </c>
    </row>
    <row r="117" spans="1:9" ht="16" x14ac:dyDescent="0.2">
      <c r="A117" s="25" t="s">
        <v>136</v>
      </c>
      <c r="B117" s="26">
        <v>1</v>
      </c>
      <c r="C117" s="25" t="s">
        <v>739</v>
      </c>
      <c r="D117" s="27">
        <v>250</v>
      </c>
      <c r="E117" s="27">
        <v>620</v>
      </c>
      <c r="F117" s="27">
        <f t="shared" si="4"/>
        <v>435</v>
      </c>
      <c r="G117" s="27" t="b">
        <v>0</v>
      </c>
      <c r="H117" s="25" t="s">
        <v>19</v>
      </c>
      <c r="I117" s="25" t="s">
        <v>15</v>
      </c>
    </row>
    <row r="118" spans="1:9" ht="16" x14ac:dyDescent="0.2">
      <c r="A118" s="25" t="s">
        <v>137</v>
      </c>
      <c r="B118" s="26">
        <v>1</v>
      </c>
      <c r="C118" s="25" t="s">
        <v>739</v>
      </c>
      <c r="D118" s="27">
        <v>370</v>
      </c>
      <c r="E118" s="27">
        <v>860</v>
      </c>
      <c r="F118" s="27">
        <f t="shared" si="4"/>
        <v>615</v>
      </c>
      <c r="G118" s="27" t="b">
        <v>0</v>
      </c>
      <c r="H118" s="25" t="s">
        <v>17</v>
      </c>
      <c r="I118" s="25" t="s">
        <v>15</v>
      </c>
    </row>
    <row r="119" spans="1:9" ht="16" x14ac:dyDescent="0.2">
      <c r="A119" s="25" t="s">
        <v>138</v>
      </c>
      <c r="B119" s="26">
        <v>1</v>
      </c>
      <c r="C119" s="25" t="s">
        <v>739</v>
      </c>
      <c r="D119" s="27">
        <v>2230</v>
      </c>
      <c r="E119" s="27">
        <v>2510</v>
      </c>
      <c r="F119" s="27">
        <f t="shared" si="4"/>
        <v>2370</v>
      </c>
      <c r="G119" s="27" t="b">
        <v>0</v>
      </c>
      <c r="H119" s="25" t="s">
        <v>19</v>
      </c>
      <c r="I119" s="25" t="s">
        <v>15</v>
      </c>
    </row>
    <row r="120" spans="1:9" ht="16" x14ac:dyDescent="0.2">
      <c r="A120" s="25" t="s">
        <v>139</v>
      </c>
      <c r="B120" s="26">
        <v>1</v>
      </c>
      <c r="C120" s="25" t="s">
        <v>739</v>
      </c>
      <c r="D120" s="27">
        <v>1210</v>
      </c>
      <c r="E120" s="27">
        <v>1260</v>
      </c>
      <c r="F120" s="27">
        <f t="shared" si="4"/>
        <v>1235</v>
      </c>
      <c r="G120" s="27" t="b">
        <v>0</v>
      </c>
      <c r="H120" s="25" t="s">
        <v>19</v>
      </c>
      <c r="I120" s="25" t="s">
        <v>15</v>
      </c>
    </row>
    <row r="121" spans="1:9" ht="16" x14ac:dyDescent="0.2">
      <c r="A121" s="25" t="s">
        <v>140</v>
      </c>
      <c r="B121" s="26">
        <v>1</v>
      </c>
      <c r="C121" s="25" t="s">
        <v>739</v>
      </c>
      <c r="D121" s="27">
        <v>3670</v>
      </c>
      <c r="E121" s="27">
        <v>3630</v>
      </c>
      <c r="F121" s="27">
        <f t="shared" si="4"/>
        <v>3650</v>
      </c>
      <c r="G121" s="27" t="b">
        <v>0</v>
      </c>
      <c r="H121" s="25" t="s">
        <v>19</v>
      </c>
      <c r="I121" s="25" t="s">
        <v>15</v>
      </c>
    </row>
    <row r="122" spans="1:9" ht="16" x14ac:dyDescent="0.2">
      <c r="A122" s="25" t="s">
        <v>141</v>
      </c>
      <c r="B122" s="26">
        <v>1</v>
      </c>
      <c r="C122" s="25" t="s">
        <v>739</v>
      </c>
      <c r="D122" s="27">
        <v>3250</v>
      </c>
      <c r="E122" s="27">
        <v>3440</v>
      </c>
      <c r="F122" s="27">
        <f t="shared" si="4"/>
        <v>3345</v>
      </c>
      <c r="G122" s="27" t="b">
        <v>0</v>
      </c>
      <c r="H122" s="25" t="s">
        <v>14</v>
      </c>
      <c r="I122" s="25" t="s">
        <v>15</v>
      </c>
    </row>
    <row r="123" spans="1:9" ht="16" x14ac:dyDescent="0.2">
      <c r="A123" s="25" t="s">
        <v>143</v>
      </c>
      <c r="B123" s="26">
        <v>1</v>
      </c>
      <c r="C123" s="25" t="s">
        <v>739</v>
      </c>
      <c r="D123" s="27">
        <v>2930</v>
      </c>
      <c r="E123" s="27">
        <v>3020</v>
      </c>
      <c r="F123" s="27">
        <f t="shared" si="4"/>
        <v>2975</v>
      </c>
      <c r="G123" s="27" t="b">
        <v>0</v>
      </c>
      <c r="H123" s="25" t="s">
        <v>457</v>
      </c>
      <c r="I123" s="25" t="s">
        <v>15</v>
      </c>
    </row>
    <row r="124" spans="1:9" ht="16" x14ac:dyDescent="0.2">
      <c r="A124" s="25" t="s">
        <v>144</v>
      </c>
      <c r="B124" s="26">
        <v>1</v>
      </c>
      <c r="C124" s="25" t="s">
        <v>739</v>
      </c>
      <c r="D124" s="27">
        <v>490</v>
      </c>
      <c r="E124" s="27">
        <v>490</v>
      </c>
      <c r="F124" s="27">
        <f t="shared" si="4"/>
        <v>490</v>
      </c>
      <c r="G124" s="27" t="b">
        <v>0</v>
      </c>
      <c r="H124" s="25" t="s">
        <v>19</v>
      </c>
      <c r="I124" s="25" t="s">
        <v>15</v>
      </c>
    </row>
    <row r="125" spans="1:9" ht="16" x14ac:dyDescent="0.2">
      <c r="A125" s="25" t="s">
        <v>145</v>
      </c>
      <c r="B125" s="26">
        <v>1</v>
      </c>
      <c r="C125" s="25" t="s">
        <v>739</v>
      </c>
      <c r="D125" s="27">
        <v>820</v>
      </c>
      <c r="E125" s="27">
        <v>780</v>
      </c>
      <c r="F125" s="27">
        <f t="shared" si="4"/>
        <v>800</v>
      </c>
      <c r="G125" s="27" t="b">
        <v>0</v>
      </c>
      <c r="H125" s="25" t="s">
        <v>19</v>
      </c>
      <c r="I125" s="25" t="s">
        <v>15</v>
      </c>
    </row>
    <row r="126" spans="1:9" ht="16" x14ac:dyDescent="0.2">
      <c r="A126" s="25" t="s">
        <v>146</v>
      </c>
      <c r="B126" s="26">
        <v>1</v>
      </c>
      <c r="C126" s="25" t="s">
        <v>739</v>
      </c>
      <c r="D126" s="27">
        <v>2840</v>
      </c>
      <c r="E126" s="27">
        <v>2820</v>
      </c>
      <c r="F126" s="27">
        <f t="shared" si="4"/>
        <v>2830</v>
      </c>
      <c r="G126" s="27" t="b">
        <v>0</v>
      </c>
      <c r="H126" s="25" t="s">
        <v>19</v>
      </c>
      <c r="I126" s="25" t="s">
        <v>15</v>
      </c>
    </row>
    <row r="127" spans="1:9" ht="16" x14ac:dyDescent="0.2">
      <c r="A127" s="25" t="s">
        <v>147</v>
      </c>
      <c r="B127" s="26">
        <v>1</v>
      </c>
      <c r="C127" s="25" t="s">
        <v>739</v>
      </c>
      <c r="D127" s="27">
        <v>4540</v>
      </c>
      <c r="E127" s="27">
        <v>3190</v>
      </c>
      <c r="F127" s="27">
        <f t="shared" si="4"/>
        <v>3865</v>
      </c>
      <c r="G127" s="27" t="b">
        <v>0</v>
      </c>
      <c r="H127" s="25" t="s">
        <v>19</v>
      </c>
      <c r="I127" s="25" t="s">
        <v>15</v>
      </c>
    </row>
    <row r="128" spans="1:9" ht="16" x14ac:dyDescent="0.2">
      <c r="A128" s="25" t="s">
        <v>148</v>
      </c>
      <c r="B128" s="26">
        <v>1</v>
      </c>
      <c r="C128" s="25" t="s">
        <v>739</v>
      </c>
      <c r="D128" s="27">
        <v>30</v>
      </c>
      <c r="E128" s="27">
        <v>60</v>
      </c>
      <c r="F128" s="27">
        <f t="shared" si="4"/>
        <v>45</v>
      </c>
      <c r="G128" s="27" t="b">
        <v>0</v>
      </c>
      <c r="H128" s="25" t="s">
        <v>14</v>
      </c>
      <c r="I128" s="25" t="s">
        <v>15</v>
      </c>
    </row>
    <row r="129" spans="1:9" ht="16" x14ac:dyDescent="0.2">
      <c r="A129" s="25" t="s">
        <v>149</v>
      </c>
      <c r="B129" s="26">
        <v>1</v>
      </c>
      <c r="C129" s="25" t="s">
        <v>739</v>
      </c>
      <c r="D129" s="27">
        <v>10</v>
      </c>
      <c r="E129" s="27">
        <v>0</v>
      </c>
      <c r="F129" s="27">
        <f t="shared" si="4"/>
        <v>5</v>
      </c>
      <c r="G129" s="27" t="b">
        <v>0</v>
      </c>
      <c r="H129" s="25" t="s">
        <v>457</v>
      </c>
      <c r="I129" s="25" t="s">
        <v>15</v>
      </c>
    </row>
    <row r="130" spans="1:9" ht="16" x14ac:dyDescent="0.2">
      <c r="A130" s="34" t="s">
        <v>150</v>
      </c>
      <c r="B130" s="35">
        <v>1</v>
      </c>
      <c r="C130" s="34" t="s">
        <v>739</v>
      </c>
      <c r="D130" s="36">
        <v>0</v>
      </c>
      <c r="E130" s="36">
        <v>0</v>
      </c>
      <c r="F130" s="36">
        <f>5*0.25</f>
        <v>1.25</v>
      </c>
      <c r="G130" s="36" t="b">
        <v>0</v>
      </c>
      <c r="H130" s="34" t="s">
        <v>17</v>
      </c>
      <c r="I130" s="34" t="s">
        <v>15</v>
      </c>
    </row>
    <row r="131" spans="1:9" ht="16" x14ac:dyDescent="0.2">
      <c r="A131" s="25" t="s">
        <v>151</v>
      </c>
      <c r="B131" s="26">
        <v>1</v>
      </c>
      <c r="C131" s="25" t="s">
        <v>739</v>
      </c>
      <c r="D131" s="27">
        <v>220</v>
      </c>
      <c r="E131" s="27">
        <v>210</v>
      </c>
      <c r="F131" s="27">
        <f t="shared" ref="F131:F147" si="5">AVERAGE(D131:E131)</f>
        <v>215</v>
      </c>
      <c r="G131" s="27" t="b">
        <v>0</v>
      </c>
      <c r="H131" s="25" t="s">
        <v>19</v>
      </c>
      <c r="I131" s="25" t="s">
        <v>15</v>
      </c>
    </row>
    <row r="132" spans="1:9" ht="16" x14ac:dyDescent="0.2">
      <c r="A132" s="25" t="s">
        <v>152</v>
      </c>
      <c r="B132" s="26">
        <v>1</v>
      </c>
      <c r="C132" s="25" t="s">
        <v>739</v>
      </c>
      <c r="D132" s="27">
        <v>40</v>
      </c>
      <c r="E132" s="27">
        <v>20</v>
      </c>
      <c r="F132" s="27">
        <f t="shared" si="5"/>
        <v>30</v>
      </c>
      <c r="G132" s="27" t="b">
        <v>0</v>
      </c>
      <c r="H132" s="25" t="s">
        <v>19</v>
      </c>
      <c r="I132" s="25" t="s">
        <v>15</v>
      </c>
    </row>
    <row r="133" spans="1:9" ht="16" x14ac:dyDescent="0.2">
      <c r="A133" s="25" t="s">
        <v>153</v>
      </c>
      <c r="B133" s="26">
        <v>1</v>
      </c>
      <c r="C133" s="25" t="s">
        <v>739</v>
      </c>
      <c r="D133" s="27">
        <v>10</v>
      </c>
      <c r="E133" s="27">
        <v>20</v>
      </c>
      <c r="F133" s="27">
        <f t="shared" si="5"/>
        <v>15</v>
      </c>
      <c r="G133" s="27" t="b">
        <v>0</v>
      </c>
      <c r="H133" s="25" t="s">
        <v>19</v>
      </c>
      <c r="I133" s="25" t="s">
        <v>15</v>
      </c>
    </row>
    <row r="134" spans="1:9" ht="16" x14ac:dyDescent="0.2">
      <c r="A134" s="25" t="s">
        <v>154</v>
      </c>
      <c r="B134" s="26">
        <v>1</v>
      </c>
      <c r="C134" s="25" t="s">
        <v>739</v>
      </c>
      <c r="D134" s="27">
        <v>40</v>
      </c>
      <c r="E134" s="27">
        <v>10</v>
      </c>
      <c r="F134" s="27">
        <f t="shared" si="5"/>
        <v>25</v>
      </c>
      <c r="G134" s="27" t="b">
        <v>0</v>
      </c>
      <c r="H134" s="25" t="s">
        <v>14</v>
      </c>
      <c r="I134" s="25" t="s">
        <v>15</v>
      </c>
    </row>
    <row r="135" spans="1:9" ht="16" x14ac:dyDescent="0.2">
      <c r="A135" s="25" t="s">
        <v>155</v>
      </c>
      <c r="B135" s="26">
        <v>1</v>
      </c>
      <c r="C135" s="25" t="s">
        <v>739</v>
      </c>
      <c r="D135" s="27">
        <v>10</v>
      </c>
      <c r="E135" s="27">
        <v>20</v>
      </c>
      <c r="F135" s="27">
        <f t="shared" si="5"/>
        <v>15</v>
      </c>
      <c r="G135" s="27" t="b">
        <v>0</v>
      </c>
      <c r="H135" s="25" t="s">
        <v>457</v>
      </c>
      <c r="I135" s="25" t="s">
        <v>15</v>
      </c>
    </row>
    <row r="136" spans="1:9" ht="16" x14ac:dyDescent="0.2">
      <c r="A136" s="25" t="s">
        <v>156</v>
      </c>
      <c r="B136" s="26">
        <v>1</v>
      </c>
      <c r="C136" s="25" t="s">
        <v>739</v>
      </c>
      <c r="D136" s="27">
        <v>10</v>
      </c>
      <c r="E136" s="27">
        <v>40</v>
      </c>
      <c r="F136" s="27">
        <f t="shared" si="5"/>
        <v>25</v>
      </c>
      <c r="G136" s="27" t="b">
        <v>0</v>
      </c>
      <c r="H136" s="25" t="s">
        <v>17</v>
      </c>
      <c r="I136" s="25" t="s">
        <v>15</v>
      </c>
    </row>
    <row r="137" spans="1:9" ht="16" x14ac:dyDescent="0.2">
      <c r="A137" s="25" t="s">
        <v>157</v>
      </c>
      <c r="B137" s="26">
        <v>1</v>
      </c>
      <c r="C137" s="25" t="s">
        <v>739</v>
      </c>
      <c r="D137" s="27">
        <v>70</v>
      </c>
      <c r="E137" s="27">
        <v>80</v>
      </c>
      <c r="F137" s="27">
        <f t="shared" si="5"/>
        <v>75</v>
      </c>
      <c r="G137" s="27" t="b">
        <v>0</v>
      </c>
      <c r="H137" s="25" t="s">
        <v>19</v>
      </c>
      <c r="I137" s="25" t="s">
        <v>15</v>
      </c>
    </row>
    <row r="138" spans="1:9" ht="16" x14ac:dyDescent="0.2">
      <c r="A138" s="25" t="s">
        <v>158</v>
      </c>
      <c r="B138" s="26">
        <v>1</v>
      </c>
      <c r="C138" s="25" t="s">
        <v>739</v>
      </c>
      <c r="D138" s="27">
        <v>10</v>
      </c>
      <c r="E138" s="27">
        <v>30</v>
      </c>
      <c r="F138" s="27">
        <f t="shared" si="5"/>
        <v>20</v>
      </c>
      <c r="G138" s="27" t="b">
        <v>0</v>
      </c>
      <c r="H138" s="25" t="s">
        <v>19</v>
      </c>
      <c r="I138" s="25" t="s">
        <v>15</v>
      </c>
    </row>
    <row r="139" spans="1:9" ht="16" x14ac:dyDescent="0.2">
      <c r="A139" s="25" t="s">
        <v>159</v>
      </c>
      <c r="B139" s="26">
        <v>1</v>
      </c>
      <c r="C139" s="25" t="s">
        <v>739</v>
      </c>
      <c r="D139" s="27">
        <v>40</v>
      </c>
      <c r="E139" s="27">
        <v>90</v>
      </c>
      <c r="F139" s="27">
        <f t="shared" si="5"/>
        <v>65</v>
      </c>
      <c r="G139" s="27" t="b">
        <v>0</v>
      </c>
      <c r="H139" s="25" t="s">
        <v>19</v>
      </c>
      <c r="I139" s="25" t="s">
        <v>15</v>
      </c>
    </row>
    <row r="140" spans="1:9" ht="16" x14ac:dyDescent="0.2">
      <c r="A140" s="25" t="s">
        <v>160</v>
      </c>
      <c r="B140" s="26">
        <v>1</v>
      </c>
      <c r="C140" s="25" t="s">
        <v>739</v>
      </c>
      <c r="D140" s="27">
        <v>130</v>
      </c>
      <c r="E140" s="27">
        <v>220</v>
      </c>
      <c r="F140" s="27">
        <f t="shared" si="5"/>
        <v>175</v>
      </c>
      <c r="G140" s="27" t="b">
        <v>0</v>
      </c>
      <c r="H140" s="25" t="s">
        <v>14</v>
      </c>
      <c r="I140" s="25" t="s">
        <v>15</v>
      </c>
    </row>
    <row r="141" spans="1:9" ht="16" x14ac:dyDescent="0.2">
      <c r="A141" s="25" t="s">
        <v>161</v>
      </c>
      <c r="B141" s="26">
        <v>1</v>
      </c>
      <c r="C141" s="25" t="s">
        <v>739</v>
      </c>
      <c r="D141" s="27">
        <v>360</v>
      </c>
      <c r="E141" s="27">
        <v>530</v>
      </c>
      <c r="F141" s="27">
        <f t="shared" si="5"/>
        <v>445</v>
      </c>
      <c r="G141" s="27" t="b">
        <v>0</v>
      </c>
      <c r="H141" s="25" t="s">
        <v>457</v>
      </c>
      <c r="I141" s="25" t="s">
        <v>15</v>
      </c>
    </row>
    <row r="142" spans="1:9" ht="16" x14ac:dyDescent="0.2">
      <c r="A142" s="25" t="s">
        <v>162</v>
      </c>
      <c r="B142" s="26">
        <v>1</v>
      </c>
      <c r="C142" s="25" t="s">
        <v>739</v>
      </c>
      <c r="D142" s="27">
        <v>80</v>
      </c>
      <c r="E142" s="27">
        <v>80</v>
      </c>
      <c r="F142" s="27">
        <f t="shared" si="5"/>
        <v>80</v>
      </c>
      <c r="G142" s="27" t="b">
        <v>0</v>
      </c>
      <c r="H142" s="25" t="s">
        <v>19</v>
      </c>
      <c r="I142" s="25" t="s">
        <v>15</v>
      </c>
    </row>
    <row r="143" spans="1:9" ht="16" x14ac:dyDescent="0.2">
      <c r="A143" s="25" t="s">
        <v>163</v>
      </c>
      <c r="B143" s="26">
        <v>1</v>
      </c>
      <c r="C143" s="25" t="s">
        <v>739</v>
      </c>
      <c r="D143" s="27">
        <v>30</v>
      </c>
      <c r="E143" s="27">
        <v>80</v>
      </c>
      <c r="F143" s="27">
        <f t="shared" si="5"/>
        <v>55</v>
      </c>
      <c r="G143" s="27" t="b">
        <v>0</v>
      </c>
      <c r="H143" s="25" t="s">
        <v>19</v>
      </c>
      <c r="I143" s="25" t="s">
        <v>15</v>
      </c>
    </row>
    <row r="144" spans="1:9" ht="16" x14ac:dyDescent="0.2">
      <c r="A144" s="25" t="s">
        <v>164</v>
      </c>
      <c r="B144" s="26">
        <v>1</v>
      </c>
      <c r="C144" s="25" t="s">
        <v>739</v>
      </c>
      <c r="D144" s="27">
        <v>4150</v>
      </c>
      <c r="E144" s="27">
        <v>4020</v>
      </c>
      <c r="F144" s="27">
        <f t="shared" si="5"/>
        <v>4085</v>
      </c>
      <c r="G144" s="27" t="b">
        <v>0</v>
      </c>
      <c r="H144" s="25" t="s">
        <v>19</v>
      </c>
      <c r="I144" s="25" t="s">
        <v>15</v>
      </c>
    </row>
    <row r="145" spans="1:9" ht="16" x14ac:dyDescent="0.2">
      <c r="A145" s="25" t="s">
        <v>165</v>
      </c>
      <c r="B145" s="26">
        <v>1</v>
      </c>
      <c r="C145" s="25" t="s">
        <v>739</v>
      </c>
      <c r="D145" s="27">
        <v>30</v>
      </c>
      <c r="E145" s="27">
        <v>50</v>
      </c>
      <c r="F145" s="27">
        <f t="shared" si="5"/>
        <v>40</v>
      </c>
      <c r="G145" s="27" t="b">
        <v>0</v>
      </c>
      <c r="H145" s="25" t="s">
        <v>19</v>
      </c>
      <c r="I145" s="25" t="s">
        <v>15</v>
      </c>
    </row>
    <row r="146" spans="1:9" ht="16" x14ac:dyDescent="0.2">
      <c r="A146" s="25" t="s">
        <v>166</v>
      </c>
      <c r="B146" s="26">
        <v>1</v>
      </c>
      <c r="C146" s="25" t="s">
        <v>739</v>
      </c>
      <c r="D146" s="27">
        <v>110</v>
      </c>
      <c r="E146" s="27">
        <v>70</v>
      </c>
      <c r="F146" s="27">
        <f t="shared" si="5"/>
        <v>90</v>
      </c>
      <c r="G146" s="27" t="b">
        <v>0</v>
      </c>
      <c r="H146" s="25" t="s">
        <v>14</v>
      </c>
      <c r="I146" s="25" t="s">
        <v>15</v>
      </c>
    </row>
    <row r="147" spans="1:9" ht="16" x14ac:dyDescent="0.2">
      <c r="A147" s="25" t="s">
        <v>167</v>
      </c>
      <c r="B147" s="26">
        <v>1</v>
      </c>
      <c r="C147" s="25" t="s">
        <v>739</v>
      </c>
      <c r="D147" s="27">
        <v>40</v>
      </c>
      <c r="E147" s="27">
        <v>30</v>
      </c>
      <c r="F147" s="27">
        <f t="shared" si="5"/>
        <v>35</v>
      </c>
      <c r="G147" s="27" t="b">
        <v>0</v>
      </c>
      <c r="H147" s="25" t="s">
        <v>457</v>
      </c>
      <c r="I147" s="25" t="s">
        <v>15</v>
      </c>
    </row>
    <row r="148" spans="1:9" ht="16" x14ac:dyDescent="0.2">
      <c r="A148" s="25" t="s">
        <v>168</v>
      </c>
      <c r="B148" s="26">
        <v>1</v>
      </c>
      <c r="C148" s="25" t="s">
        <v>739</v>
      </c>
      <c r="D148" s="32"/>
      <c r="E148" s="32"/>
      <c r="F148" s="27"/>
      <c r="G148" s="27" t="b">
        <v>0</v>
      </c>
      <c r="H148" s="25" t="s">
        <v>19</v>
      </c>
      <c r="I148" s="25" t="s">
        <v>81</v>
      </c>
    </row>
    <row r="149" spans="1:9" ht="16" x14ac:dyDescent="0.2">
      <c r="A149" s="25" t="s">
        <v>169</v>
      </c>
      <c r="B149" s="26">
        <v>1</v>
      </c>
      <c r="C149" s="25" t="s">
        <v>739</v>
      </c>
      <c r="D149" s="33">
        <v>90</v>
      </c>
      <c r="E149" s="33">
        <v>50</v>
      </c>
      <c r="F149" s="27">
        <f>AVERAGE(D149:E149)</f>
        <v>70</v>
      </c>
      <c r="G149" s="27" t="b">
        <v>0</v>
      </c>
      <c r="H149" s="25" t="s">
        <v>19</v>
      </c>
      <c r="I149" s="25" t="s">
        <v>15</v>
      </c>
    </row>
    <row r="150" spans="1:9" ht="16" x14ac:dyDescent="0.2">
      <c r="A150" s="25" t="s">
        <v>171</v>
      </c>
      <c r="B150" s="26">
        <v>1</v>
      </c>
      <c r="C150" s="25" t="s">
        <v>739</v>
      </c>
      <c r="D150" s="27">
        <v>130</v>
      </c>
      <c r="E150" s="27">
        <v>80</v>
      </c>
      <c r="F150" s="27">
        <f>AVERAGE(D150:E150)</f>
        <v>105</v>
      </c>
      <c r="G150" s="27" t="b">
        <v>0</v>
      </c>
      <c r="H150" s="25" t="s">
        <v>19</v>
      </c>
      <c r="I150" s="25" t="s">
        <v>15</v>
      </c>
    </row>
    <row r="151" spans="1:9" ht="16" x14ac:dyDescent="0.2">
      <c r="A151" s="25" t="s">
        <v>172</v>
      </c>
      <c r="B151" s="26">
        <v>1</v>
      </c>
      <c r="C151" s="25" t="s">
        <v>739</v>
      </c>
      <c r="D151" s="27">
        <v>310</v>
      </c>
      <c r="E151" s="27">
        <v>470</v>
      </c>
      <c r="F151" s="27">
        <f>AVERAGE(D151:E151)</f>
        <v>390</v>
      </c>
      <c r="G151" s="27" t="b">
        <v>0</v>
      </c>
      <c r="H151" s="25" t="s">
        <v>19</v>
      </c>
      <c r="I151" s="25" t="s">
        <v>15</v>
      </c>
    </row>
    <row r="152" spans="1:9" ht="16" x14ac:dyDescent="0.2">
      <c r="A152" s="25" t="s">
        <v>173</v>
      </c>
      <c r="B152" s="26">
        <v>1</v>
      </c>
      <c r="C152" s="25" t="s">
        <v>739</v>
      </c>
      <c r="D152" s="27">
        <v>20</v>
      </c>
      <c r="E152" s="27">
        <v>0</v>
      </c>
      <c r="F152" s="27">
        <f>AVERAGE(D152:E152)</f>
        <v>10</v>
      </c>
      <c r="G152" s="27" t="b">
        <v>0</v>
      </c>
      <c r="H152" s="25" t="s">
        <v>14</v>
      </c>
      <c r="I152" s="25" t="s">
        <v>15</v>
      </c>
    </row>
    <row r="153" spans="1:9" ht="16" x14ac:dyDescent="0.2">
      <c r="A153" s="25" t="s">
        <v>174</v>
      </c>
      <c r="B153" s="26">
        <v>1</v>
      </c>
      <c r="C153" s="25" t="s">
        <v>739</v>
      </c>
      <c r="D153" s="27">
        <v>10</v>
      </c>
      <c r="E153" s="27">
        <v>10</v>
      </c>
      <c r="F153" s="27">
        <f>AVERAGE(D153:E153)</f>
        <v>10</v>
      </c>
      <c r="G153" s="27" t="b">
        <v>0</v>
      </c>
      <c r="H153" s="25" t="s">
        <v>457</v>
      </c>
      <c r="I153" s="25" t="s">
        <v>15</v>
      </c>
    </row>
    <row r="154" spans="1:9" ht="16" x14ac:dyDescent="0.2">
      <c r="A154" s="25" t="s">
        <v>175</v>
      </c>
      <c r="B154" s="26">
        <v>1</v>
      </c>
      <c r="C154" s="25" t="s">
        <v>739</v>
      </c>
      <c r="D154" s="32"/>
      <c r="E154" s="32"/>
      <c r="F154" s="27"/>
      <c r="G154" s="27" t="b">
        <v>0</v>
      </c>
      <c r="H154" s="25" t="s">
        <v>15</v>
      </c>
      <c r="I154" s="25" t="s">
        <v>740</v>
      </c>
    </row>
    <row r="155" spans="1:9" ht="16" x14ac:dyDescent="0.2">
      <c r="A155" s="25" t="s">
        <v>176</v>
      </c>
      <c r="B155" s="26">
        <v>1</v>
      </c>
      <c r="C155" s="25" t="s">
        <v>739</v>
      </c>
      <c r="D155" s="33">
        <v>190</v>
      </c>
      <c r="E155" s="33">
        <v>130</v>
      </c>
      <c r="F155" s="27">
        <f>AVERAGE(D155:E155)</f>
        <v>160</v>
      </c>
      <c r="G155" s="27" t="b">
        <v>0</v>
      </c>
      <c r="H155" s="25" t="s">
        <v>19</v>
      </c>
      <c r="I155" s="25" t="s">
        <v>15</v>
      </c>
    </row>
    <row r="156" spans="1:9" ht="16" x14ac:dyDescent="0.2">
      <c r="A156" s="25" t="s">
        <v>177</v>
      </c>
      <c r="B156" s="26">
        <v>1</v>
      </c>
      <c r="C156" s="25" t="s">
        <v>739</v>
      </c>
      <c r="D156" s="27">
        <v>130</v>
      </c>
      <c r="E156" s="27">
        <v>110</v>
      </c>
      <c r="F156" s="27">
        <f>AVERAGE(D156:E156)</f>
        <v>120</v>
      </c>
      <c r="G156" s="27" t="b">
        <v>0</v>
      </c>
      <c r="H156" s="25" t="s">
        <v>19</v>
      </c>
      <c r="I156" s="25" t="s">
        <v>15</v>
      </c>
    </row>
    <row r="157" spans="1:9" ht="16" x14ac:dyDescent="0.2">
      <c r="A157" s="25" t="s">
        <v>178</v>
      </c>
      <c r="B157" s="26">
        <v>1</v>
      </c>
      <c r="C157" s="25" t="s">
        <v>739</v>
      </c>
      <c r="D157" s="27">
        <v>10</v>
      </c>
      <c r="E157" s="27">
        <v>0</v>
      </c>
      <c r="F157" s="27">
        <f>AVERAGE(D157:E157)</f>
        <v>5</v>
      </c>
      <c r="G157" s="27" t="b">
        <v>0</v>
      </c>
      <c r="H157" s="25" t="s">
        <v>19</v>
      </c>
      <c r="I157" s="25" t="s">
        <v>15</v>
      </c>
    </row>
    <row r="158" spans="1:9" ht="16" x14ac:dyDescent="0.2">
      <c r="A158" s="25" t="s">
        <v>179</v>
      </c>
      <c r="B158" s="26">
        <v>1</v>
      </c>
      <c r="C158" s="25" t="s">
        <v>739</v>
      </c>
      <c r="D158" s="27">
        <v>170</v>
      </c>
      <c r="E158" s="27">
        <v>240</v>
      </c>
      <c r="F158" s="27">
        <f>AVERAGE(D158:E158)</f>
        <v>205</v>
      </c>
      <c r="G158" s="27" t="b">
        <v>0</v>
      </c>
      <c r="H158" s="25" t="s">
        <v>14</v>
      </c>
      <c r="I158" s="25" t="s">
        <v>15</v>
      </c>
    </row>
    <row r="159" spans="1:9" ht="16" x14ac:dyDescent="0.2">
      <c r="A159" s="25" t="s">
        <v>180</v>
      </c>
      <c r="B159" s="26">
        <v>1</v>
      </c>
      <c r="C159" s="25" t="s">
        <v>739</v>
      </c>
      <c r="D159" s="27">
        <v>70</v>
      </c>
      <c r="E159" s="27">
        <v>90</v>
      </c>
      <c r="F159" s="27">
        <f>AVERAGE(D159:E159)</f>
        <v>80</v>
      </c>
      <c r="G159" s="27" t="b">
        <v>0</v>
      </c>
      <c r="H159" s="25" t="s">
        <v>457</v>
      </c>
      <c r="I159" s="25" t="s">
        <v>15</v>
      </c>
    </row>
    <row r="160" spans="1:9" ht="16" x14ac:dyDescent="0.2">
      <c r="A160" s="25" t="s">
        <v>181</v>
      </c>
      <c r="B160" s="26">
        <v>1</v>
      </c>
      <c r="C160" s="25" t="s">
        <v>739</v>
      </c>
      <c r="D160" s="32"/>
      <c r="E160" s="32"/>
      <c r="F160" s="27"/>
      <c r="G160" s="27" t="b">
        <v>0</v>
      </c>
      <c r="H160" s="25" t="s">
        <v>15</v>
      </c>
      <c r="I160" s="25" t="s">
        <v>740</v>
      </c>
    </row>
    <row r="161" spans="1:9" ht="16" x14ac:dyDescent="0.2">
      <c r="A161" s="25" t="s">
        <v>182</v>
      </c>
      <c r="B161" s="26">
        <v>1</v>
      </c>
      <c r="C161" s="25" t="s">
        <v>739</v>
      </c>
      <c r="D161" s="33">
        <v>60</v>
      </c>
      <c r="E161" s="33">
        <v>40</v>
      </c>
      <c r="F161" s="27">
        <f>AVERAGE(D161:E161)</f>
        <v>50</v>
      </c>
      <c r="G161" s="27" t="b">
        <v>0</v>
      </c>
      <c r="H161" s="25" t="s">
        <v>19</v>
      </c>
      <c r="I161" s="25" t="s">
        <v>15</v>
      </c>
    </row>
    <row r="162" spans="1:9" ht="16" x14ac:dyDescent="0.2">
      <c r="A162" s="25" t="s">
        <v>183</v>
      </c>
      <c r="B162" s="26">
        <v>1</v>
      </c>
      <c r="C162" s="25" t="s">
        <v>739</v>
      </c>
      <c r="D162" s="27">
        <v>50</v>
      </c>
      <c r="E162" s="27">
        <v>20</v>
      </c>
      <c r="F162" s="27">
        <f>AVERAGE(D162:E162)</f>
        <v>35</v>
      </c>
      <c r="G162" s="27" t="b">
        <v>0</v>
      </c>
      <c r="H162" s="25" t="s">
        <v>19</v>
      </c>
      <c r="I162" s="25" t="s">
        <v>15</v>
      </c>
    </row>
    <row r="163" spans="1:9" ht="16" x14ac:dyDescent="0.2">
      <c r="A163" s="25" t="s">
        <v>184</v>
      </c>
      <c r="B163" s="26">
        <v>1</v>
      </c>
      <c r="C163" s="25" t="s">
        <v>739</v>
      </c>
      <c r="D163" s="27">
        <v>170</v>
      </c>
      <c r="E163" s="27">
        <v>130</v>
      </c>
      <c r="F163" s="27">
        <f>AVERAGE(D163:E163)</f>
        <v>150</v>
      </c>
      <c r="G163" s="27" t="b">
        <v>0</v>
      </c>
      <c r="H163" s="25" t="s">
        <v>19</v>
      </c>
      <c r="I163" s="25" t="s">
        <v>15</v>
      </c>
    </row>
    <row r="164" spans="1:9" ht="16" x14ac:dyDescent="0.2">
      <c r="A164" s="25" t="s">
        <v>185</v>
      </c>
      <c r="B164" s="26">
        <v>1</v>
      </c>
      <c r="C164" s="25" t="s">
        <v>739</v>
      </c>
      <c r="D164" s="27">
        <v>160</v>
      </c>
      <c r="E164" s="27">
        <v>190</v>
      </c>
      <c r="F164" s="27">
        <f>AVERAGE(D164:E164)</f>
        <v>175</v>
      </c>
      <c r="G164" s="27" t="b">
        <v>0</v>
      </c>
      <c r="H164" s="25" t="s">
        <v>14</v>
      </c>
      <c r="I164" s="25" t="s">
        <v>15</v>
      </c>
    </row>
    <row r="165" spans="1:9" ht="16" x14ac:dyDescent="0.2">
      <c r="A165" s="25" t="s">
        <v>186</v>
      </c>
      <c r="B165" s="26">
        <v>1</v>
      </c>
      <c r="C165" s="25" t="s">
        <v>739</v>
      </c>
      <c r="D165" s="27">
        <v>60</v>
      </c>
      <c r="E165" s="27">
        <v>30</v>
      </c>
      <c r="F165" s="27">
        <f>AVERAGE(D165:E165)</f>
        <v>45</v>
      </c>
      <c r="G165" s="27" t="b">
        <v>0</v>
      </c>
      <c r="H165" s="25" t="s">
        <v>457</v>
      </c>
      <c r="I165" s="25" t="s">
        <v>15</v>
      </c>
    </row>
    <row r="166" spans="1:9" ht="16" x14ac:dyDescent="0.2">
      <c r="A166" s="25" t="s">
        <v>187</v>
      </c>
      <c r="B166" s="26">
        <v>1</v>
      </c>
      <c r="C166" s="25" t="s">
        <v>739</v>
      </c>
      <c r="D166" s="32"/>
      <c r="E166" s="32"/>
      <c r="F166" s="27"/>
      <c r="G166" s="27" t="b">
        <v>0</v>
      </c>
      <c r="H166" s="25" t="s">
        <v>15</v>
      </c>
      <c r="I166" s="25" t="s">
        <v>740</v>
      </c>
    </row>
    <row r="167" spans="1:9" ht="16" x14ac:dyDescent="0.2">
      <c r="A167" s="25" t="s">
        <v>188</v>
      </c>
      <c r="B167" s="26">
        <v>1</v>
      </c>
      <c r="C167" s="25" t="s">
        <v>739</v>
      </c>
      <c r="D167" s="33">
        <v>50</v>
      </c>
      <c r="E167" s="33">
        <v>70</v>
      </c>
      <c r="F167" s="27">
        <f>AVERAGE(D167:E167)</f>
        <v>60</v>
      </c>
      <c r="G167" s="27" t="b">
        <v>0</v>
      </c>
      <c r="H167" s="25" t="s">
        <v>19</v>
      </c>
      <c r="I167" s="25" t="s">
        <v>15</v>
      </c>
    </row>
    <row r="168" spans="1:9" ht="16" x14ac:dyDescent="0.2">
      <c r="A168" s="25" t="s">
        <v>189</v>
      </c>
      <c r="B168" s="26">
        <v>1</v>
      </c>
      <c r="C168" s="25" t="s">
        <v>739</v>
      </c>
      <c r="D168" s="27">
        <v>60</v>
      </c>
      <c r="E168" s="27">
        <v>80</v>
      </c>
      <c r="F168" s="27">
        <f>AVERAGE(D168:E168)</f>
        <v>70</v>
      </c>
      <c r="G168" s="27" t="b">
        <v>0</v>
      </c>
      <c r="H168" s="25" t="s">
        <v>19</v>
      </c>
      <c r="I168" s="25" t="s">
        <v>15</v>
      </c>
    </row>
    <row r="169" spans="1:9" ht="16" x14ac:dyDescent="0.2">
      <c r="A169" s="25" t="s">
        <v>190</v>
      </c>
      <c r="B169" s="26">
        <v>1</v>
      </c>
      <c r="C169" s="25" t="s">
        <v>739</v>
      </c>
      <c r="D169" s="27">
        <v>20</v>
      </c>
      <c r="E169" s="27">
        <v>20</v>
      </c>
      <c r="F169" s="27">
        <f>AVERAGE(D169:E169)</f>
        <v>20</v>
      </c>
      <c r="G169" s="27" t="b">
        <v>0</v>
      </c>
      <c r="H169" s="25" t="s">
        <v>19</v>
      </c>
      <c r="I169" s="25" t="s">
        <v>15</v>
      </c>
    </row>
    <row r="170" spans="1:9" ht="16" x14ac:dyDescent="0.2">
      <c r="A170" s="34" t="s">
        <v>191</v>
      </c>
      <c r="B170" s="35">
        <v>1</v>
      </c>
      <c r="C170" s="34" t="s">
        <v>739</v>
      </c>
      <c r="D170" s="36">
        <v>0</v>
      </c>
      <c r="E170" s="36">
        <v>0</v>
      </c>
      <c r="F170" s="36">
        <f>5*0.25</f>
        <v>1.25</v>
      </c>
      <c r="G170" s="36" t="b">
        <v>0</v>
      </c>
      <c r="H170" s="34" t="s">
        <v>14</v>
      </c>
      <c r="I170" s="34" t="s">
        <v>15</v>
      </c>
    </row>
    <row r="171" spans="1:9" ht="16" x14ac:dyDescent="0.2">
      <c r="A171" s="25" t="s">
        <v>192</v>
      </c>
      <c r="B171" s="26">
        <v>1</v>
      </c>
      <c r="C171" s="25" t="s">
        <v>739</v>
      </c>
      <c r="D171" s="27">
        <v>0</v>
      </c>
      <c r="E171" s="27">
        <v>20</v>
      </c>
      <c r="F171" s="27">
        <f>AVERAGE(D171:E171)</f>
        <v>10</v>
      </c>
      <c r="G171" s="27" t="b">
        <v>0</v>
      </c>
      <c r="H171" s="25" t="s">
        <v>457</v>
      </c>
      <c r="I171" s="25" t="s">
        <v>15</v>
      </c>
    </row>
    <row r="172" spans="1:9" ht="16" x14ac:dyDescent="0.2">
      <c r="A172" s="25" t="s">
        <v>193</v>
      </c>
      <c r="B172" s="26">
        <v>1</v>
      </c>
      <c r="C172" s="25" t="s">
        <v>739</v>
      </c>
      <c r="D172" s="32"/>
      <c r="E172" s="32"/>
      <c r="F172" s="27"/>
      <c r="G172" s="27" t="b">
        <v>0</v>
      </c>
      <c r="H172" s="25" t="s">
        <v>15</v>
      </c>
      <c r="I172" s="25" t="s">
        <v>740</v>
      </c>
    </row>
    <row r="173" spans="1:9" ht="16" x14ac:dyDescent="0.2">
      <c r="A173" s="34" t="s">
        <v>194</v>
      </c>
      <c r="B173" s="35">
        <v>1</v>
      </c>
      <c r="C173" s="34" t="s">
        <v>739</v>
      </c>
      <c r="D173" s="69">
        <v>0</v>
      </c>
      <c r="E173" s="69">
        <v>0</v>
      </c>
      <c r="F173" s="36">
        <f>5*0.25</f>
        <v>1.25</v>
      </c>
      <c r="G173" s="36" t="b">
        <v>0</v>
      </c>
      <c r="H173" s="34" t="s">
        <v>19</v>
      </c>
      <c r="I173" s="34" t="s">
        <v>15</v>
      </c>
    </row>
    <row r="174" spans="1:9" ht="16" x14ac:dyDescent="0.2">
      <c r="A174" s="25" t="s">
        <v>195</v>
      </c>
      <c r="B174" s="26">
        <v>1</v>
      </c>
      <c r="C174" s="25" t="s">
        <v>739</v>
      </c>
      <c r="D174" s="27">
        <v>10</v>
      </c>
      <c r="E174" s="27">
        <v>0</v>
      </c>
      <c r="F174" s="27">
        <f>AVERAGE(D174:E174)</f>
        <v>5</v>
      </c>
      <c r="G174" s="27" t="b">
        <v>0</v>
      </c>
      <c r="H174" s="25" t="s">
        <v>19</v>
      </c>
      <c r="I174" s="25" t="s">
        <v>15</v>
      </c>
    </row>
    <row r="175" spans="1:9" ht="16" x14ac:dyDescent="0.2">
      <c r="A175" s="25" t="s">
        <v>196</v>
      </c>
      <c r="B175" s="26">
        <v>1</v>
      </c>
      <c r="C175" s="25" t="s">
        <v>739</v>
      </c>
      <c r="D175" s="27">
        <v>10</v>
      </c>
      <c r="E175" s="27">
        <v>0</v>
      </c>
      <c r="F175" s="27">
        <f>AVERAGE(D175:E175)</f>
        <v>5</v>
      </c>
      <c r="G175" s="27" t="b">
        <v>0</v>
      </c>
      <c r="H175" s="25" t="s">
        <v>19</v>
      </c>
      <c r="I175" s="25" t="s">
        <v>15</v>
      </c>
    </row>
    <row r="176" spans="1:9" ht="16" x14ac:dyDescent="0.2">
      <c r="A176" s="25" t="s">
        <v>197</v>
      </c>
      <c r="B176" s="26">
        <v>1</v>
      </c>
      <c r="C176" s="25" t="s">
        <v>739</v>
      </c>
      <c r="D176" s="27">
        <v>0</v>
      </c>
      <c r="E176" s="27">
        <v>20</v>
      </c>
      <c r="F176" s="27">
        <f>AVERAGE(D176:E176)</f>
        <v>10</v>
      </c>
      <c r="G176" s="27" t="b">
        <v>0</v>
      </c>
      <c r="H176" s="25" t="s">
        <v>14</v>
      </c>
      <c r="I176" s="25" t="s">
        <v>15</v>
      </c>
    </row>
    <row r="177" spans="1:9" ht="16" x14ac:dyDescent="0.2">
      <c r="A177" s="25" t="s">
        <v>198</v>
      </c>
      <c r="B177" s="26">
        <v>1</v>
      </c>
      <c r="C177" s="25" t="s">
        <v>739</v>
      </c>
      <c r="D177" s="27">
        <v>10</v>
      </c>
      <c r="E177" s="27">
        <v>0</v>
      </c>
      <c r="F177" s="27">
        <f>AVERAGE(D177:E177)</f>
        <v>5</v>
      </c>
      <c r="G177" s="27" t="b">
        <v>0</v>
      </c>
      <c r="H177" s="25" t="s">
        <v>457</v>
      </c>
      <c r="I177" s="25" t="s">
        <v>15</v>
      </c>
    </row>
    <row r="178" spans="1:9" ht="16" x14ac:dyDescent="0.2">
      <c r="A178" s="25" t="s">
        <v>199</v>
      </c>
      <c r="B178" s="26">
        <v>1</v>
      </c>
      <c r="C178" s="25" t="s">
        <v>739</v>
      </c>
      <c r="D178" s="32"/>
      <c r="E178" s="32"/>
      <c r="F178" s="27"/>
      <c r="G178" s="27" t="b">
        <v>0</v>
      </c>
      <c r="H178" s="25" t="s">
        <v>15</v>
      </c>
      <c r="I178" s="25" t="s">
        <v>740</v>
      </c>
    </row>
    <row r="179" spans="1:9" ht="16" x14ac:dyDescent="0.2">
      <c r="A179" s="25" t="s">
        <v>200</v>
      </c>
      <c r="B179" s="26">
        <v>1</v>
      </c>
      <c r="C179" s="25" t="s">
        <v>739</v>
      </c>
      <c r="D179" s="33">
        <v>20</v>
      </c>
      <c r="E179" s="33">
        <v>0</v>
      </c>
      <c r="F179" s="27">
        <f>AVERAGE(D179:E179)</f>
        <v>10</v>
      </c>
      <c r="G179" s="27" t="b">
        <v>0</v>
      </c>
      <c r="H179" s="25" t="s">
        <v>19</v>
      </c>
      <c r="I179" s="25" t="s">
        <v>15</v>
      </c>
    </row>
    <row r="180" spans="1:9" ht="16" x14ac:dyDescent="0.2">
      <c r="A180" s="25" t="s">
        <v>201</v>
      </c>
      <c r="B180" s="26">
        <v>1</v>
      </c>
      <c r="C180" s="25" t="s">
        <v>739</v>
      </c>
      <c r="D180" s="27">
        <v>0</v>
      </c>
      <c r="E180" s="27">
        <v>10</v>
      </c>
      <c r="F180" s="27">
        <f>AVERAGE(D180:E180)</f>
        <v>5</v>
      </c>
      <c r="G180" s="27" t="b">
        <v>0</v>
      </c>
      <c r="H180" s="25" t="s">
        <v>19</v>
      </c>
      <c r="I180" s="25" t="s">
        <v>15</v>
      </c>
    </row>
    <row r="181" spans="1:9" ht="16" x14ac:dyDescent="0.2">
      <c r="A181" s="25" t="s">
        <v>202</v>
      </c>
      <c r="B181" s="26">
        <v>1</v>
      </c>
      <c r="C181" s="25" t="s">
        <v>739</v>
      </c>
      <c r="D181" s="27">
        <v>20</v>
      </c>
      <c r="E181" s="27">
        <v>10</v>
      </c>
      <c r="F181" s="27">
        <f>AVERAGE(D181:E181)</f>
        <v>15</v>
      </c>
      <c r="G181" s="27" t="b">
        <v>0</v>
      </c>
      <c r="H181" s="25" t="s">
        <v>19</v>
      </c>
      <c r="I181" s="25" t="s">
        <v>15</v>
      </c>
    </row>
    <row r="182" spans="1:9" ht="16" x14ac:dyDescent="0.2">
      <c r="A182" s="25" t="s">
        <v>203</v>
      </c>
      <c r="B182" s="26">
        <v>1</v>
      </c>
      <c r="C182" s="25" t="s">
        <v>739</v>
      </c>
      <c r="D182" s="27">
        <v>20</v>
      </c>
      <c r="E182" s="27">
        <v>0</v>
      </c>
      <c r="F182" s="27">
        <f>AVERAGE(D182:E182)</f>
        <v>10</v>
      </c>
      <c r="G182" s="27" t="b">
        <v>0</v>
      </c>
      <c r="H182" s="25" t="s">
        <v>14</v>
      </c>
      <c r="I182" s="25" t="s">
        <v>15</v>
      </c>
    </row>
    <row r="183" spans="1:9" ht="16" x14ac:dyDescent="0.2">
      <c r="A183" s="25" t="s">
        <v>204</v>
      </c>
      <c r="B183" s="26">
        <v>1</v>
      </c>
      <c r="C183" s="25" t="s">
        <v>739</v>
      </c>
      <c r="D183" s="27">
        <v>20</v>
      </c>
      <c r="E183" s="27">
        <v>20</v>
      </c>
      <c r="F183" s="27">
        <f>AVERAGE(D183:E183)</f>
        <v>20</v>
      </c>
      <c r="G183" s="27" t="b">
        <v>0</v>
      </c>
      <c r="H183" s="25" t="s">
        <v>457</v>
      </c>
      <c r="I183" s="25" t="s">
        <v>15</v>
      </c>
    </row>
    <row r="184" spans="1:9" ht="16" x14ac:dyDescent="0.2">
      <c r="A184" s="25" t="s">
        <v>205</v>
      </c>
      <c r="B184" s="26">
        <v>1</v>
      </c>
      <c r="C184" s="25" t="s">
        <v>739</v>
      </c>
      <c r="D184" s="32"/>
      <c r="E184" s="32"/>
      <c r="F184" s="27"/>
      <c r="G184" s="27" t="b">
        <v>0</v>
      </c>
      <c r="H184" s="25" t="s">
        <v>15</v>
      </c>
      <c r="I184" s="25" t="s">
        <v>740</v>
      </c>
    </row>
    <row r="185" spans="1:9" ht="16" x14ac:dyDescent="0.2">
      <c r="A185" s="25" t="s">
        <v>206</v>
      </c>
      <c r="B185" s="26">
        <v>1</v>
      </c>
      <c r="C185" s="25" t="s">
        <v>739</v>
      </c>
      <c r="D185" s="33">
        <v>10</v>
      </c>
      <c r="E185" s="33">
        <v>20</v>
      </c>
      <c r="F185" s="27">
        <f>AVERAGE(D185:E185)</f>
        <v>15</v>
      </c>
      <c r="G185" s="27" t="b">
        <v>0</v>
      </c>
      <c r="H185" s="25" t="s">
        <v>19</v>
      </c>
      <c r="I185" s="25" t="s">
        <v>15</v>
      </c>
    </row>
    <row r="186" spans="1:9" ht="16" x14ac:dyDescent="0.2">
      <c r="A186" s="25" t="s">
        <v>207</v>
      </c>
      <c r="B186" s="26">
        <v>1</v>
      </c>
      <c r="C186" s="25" t="s">
        <v>739</v>
      </c>
      <c r="D186" s="27">
        <v>10</v>
      </c>
      <c r="E186" s="27">
        <v>10</v>
      </c>
      <c r="F186" s="27">
        <f>AVERAGE(D186:E186)</f>
        <v>10</v>
      </c>
      <c r="G186" s="27" t="b">
        <v>0</v>
      </c>
      <c r="H186" s="25" t="s">
        <v>19</v>
      </c>
      <c r="I186" s="25" t="s">
        <v>15</v>
      </c>
    </row>
    <row r="187" spans="1:9" ht="16" x14ac:dyDescent="0.2">
      <c r="A187" s="25" t="s">
        <v>208</v>
      </c>
      <c r="B187" s="26">
        <v>1</v>
      </c>
      <c r="C187" s="25" t="s">
        <v>739</v>
      </c>
      <c r="D187" s="27">
        <v>0</v>
      </c>
      <c r="E187" s="27">
        <v>10</v>
      </c>
      <c r="F187" s="27">
        <f>AVERAGE(D187:E187)</f>
        <v>5</v>
      </c>
      <c r="G187" s="27" t="b">
        <v>0</v>
      </c>
      <c r="H187" s="25" t="s">
        <v>19</v>
      </c>
      <c r="I187" s="25" t="s">
        <v>15</v>
      </c>
    </row>
    <row r="188" spans="1:9" ht="16" x14ac:dyDescent="0.2">
      <c r="A188" s="25" t="s">
        <v>209</v>
      </c>
      <c r="B188" s="26">
        <v>1</v>
      </c>
      <c r="C188" s="25" t="s">
        <v>739</v>
      </c>
      <c r="D188" s="27">
        <v>10</v>
      </c>
      <c r="E188" s="27">
        <v>40</v>
      </c>
      <c r="F188" s="27">
        <f>AVERAGE(D188:E188)</f>
        <v>25</v>
      </c>
      <c r="G188" s="27" t="b">
        <v>0</v>
      </c>
      <c r="H188" s="25" t="s">
        <v>14</v>
      </c>
      <c r="I188" s="25" t="s">
        <v>15</v>
      </c>
    </row>
    <row r="189" spans="1:9" ht="16" x14ac:dyDescent="0.2">
      <c r="A189" s="25" t="s">
        <v>210</v>
      </c>
      <c r="B189" s="26">
        <v>1</v>
      </c>
      <c r="C189" s="25" t="s">
        <v>739</v>
      </c>
      <c r="D189" s="27">
        <v>20</v>
      </c>
      <c r="E189" s="27">
        <v>50</v>
      </c>
      <c r="F189" s="27">
        <f>AVERAGE(D189:E189)</f>
        <v>35</v>
      </c>
      <c r="G189" s="27" t="b">
        <v>0</v>
      </c>
      <c r="H189" s="25" t="s">
        <v>457</v>
      </c>
      <c r="I189" s="25" t="s">
        <v>15</v>
      </c>
    </row>
    <row r="190" spans="1:9" ht="16" x14ac:dyDescent="0.2">
      <c r="A190" s="25" t="s">
        <v>211</v>
      </c>
      <c r="B190" s="26">
        <v>1</v>
      </c>
      <c r="C190" s="25" t="s">
        <v>739</v>
      </c>
      <c r="D190" s="32"/>
      <c r="E190" s="32"/>
      <c r="F190" s="27"/>
      <c r="G190" s="27" t="b">
        <v>0</v>
      </c>
      <c r="H190" s="25" t="s">
        <v>15</v>
      </c>
      <c r="I190" s="25" t="s">
        <v>740</v>
      </c>
    </row>
    <row r="191" spans="1:9" ht="16" x14ac:dyDescent="0.2">
      <c r="A191" s="25" t="s">
        <v>212</v>
      </c>
      <c r="B191" s="26">
        <v>1</v>
      </c>
      <c r="C191" s="25" t="s">
        <v>739</v>
      </c>
      <c r="D191" s="33">
        <v>50</v>
      </c>
      <c r="E191" s="33">
        <v>20</v>
      </c>
      <c r="F191" s="27">
        <f>AVERAGE(D191:E191)</f>
        <v>35</v>
      </c>
      <c r="G191" s="27" t="b">
        <v>0</v>
      </c>
      <c r="H191" s="25" t="s">
        <v>19</v>
      </c>
      <c r="I191" s="25" t="s">
        <v>15</v>
      </c>
    </row>
    <row r="192" spans="1:9" ht="16" x14ac:dyDescent="0.2">
      <c r="A192" s="25" t="s">
        <v>213</v>
      </c>
      <c r="B192" s="26">
        <v>1</v>
      </c>
      <c r="C192" s="25" t="s">
        <v>739</v>
      </c>
      <c r="D192" s="27">
        <v>150</v>
      </c>
      <c r="E192" s="27">
        <v>170</v>
      </c>
      <c r="F192" s="27">
        <f>AVERAGE(D192:E192)</f>
        <v>160</v>
      </c>
      <c r="G192" s="27" t="b">
        <v>0</v>
      </c>
      <c r="H192" s="25" t="s">
        <v>19</v>
      </c>
      <c r="I192" s="25" t="s">
        <v>15</v>
      </c>
    </row>
    <row r="193" spans="1:9" ht="16" x14ac:dyDescent="0.2">
      <c r="A193" s="25" t="s">
        <v>214</v>
      </c>
      <c r="B193" s="26">
        <v>1</v>
      </c>
      <c r="C193" s="25" t="s">
        <v>739</v>
      </c>
      <c r="D193" s="27">
        <v>200</v>
      </c>
      <c r="E193" s="27">
        <v>270</v>
      </c>
      <c r="F193" s="27">
        <f>AVERAGE(D193:E193)</f>
        <v>235</v>
      </c>
      <c r="G193" s="27" t="b">
        <v>0</v>
      </c>
      <c r="H193" s="25" t="s">
        <v>19</v>
      </c>
      <c r="I193" s="25" t="s">
        <v>15</v>
      </c>
    </row>
    <row r="194" spans="1:9" ht="16" x14ac:dyDescent="0.2">
      <c r="A194" s="25" t="s">
        <v>215</v>
      </c>
      <c r="B194" s="26">
        <v>1</v>
      </c>
      <c r="C194" s="25" t="s">
        <v>739</v>
      </c>
      <c r="D194" s="27">
        <v>610</v>
      </c>
      <c r="E194" s="27">
        <v>350</v>
      </c>
      <c r="F194" s="27">
        <f>AVERAGE(D194:E194)</f>
        <v>480</v>
      </c>
      <c r="G194" s="27" t="b">
        <v>0</v>
      </c>
      <c r="H194" s="25" t="s">
        <v>14</v>
      </c>
      <c r="I194" s="25" t="s">
        <v>15</v>
      </c>
    </row>
    <row r="195" spans="1:9" ht="16" x14ac:dyDescent="0.2">
      <c r="A195" s="25" t="s">
        <v>216</v>
      </c>
      <c r="B195" s="26">
        <v>1</v>
      </c>
      <c r="C195" s="25" t="s">
        <v>739</v>
      </c>
      <c r="D195" s="27">
        <v>110</v>
      </c>
      <c r="E195" s="27">
        <v>170</v>
      </c>
      <c r="F195" s="27">
        <f>AVERAGE(D195:E195)</f>
        <v>140</v>
      </c>
      <c r="G195" s="27" t="b">
        <v>0</v>
      </c>
      <c r="H195" s="25" t="s">
        <v>457</v>
      </c>
      <c r="I195" s="25" t="s">
        <v>15</v>
      </c>
    </row>
    <row r="196" spans="1:9" ht="16" x14ac:dyDescent="0.2">
      <c r="A196" s="25" t="s">
        <v>217</v>
      </c>
      <c r="B196" s="26">
        <v>1</v>
      </c>
      <c r="C196" s="25" t="s">
        <v>739</v>
      </c>
      <c r="D196" s="32"/>
      <c r="E196" s="32"/>
      <c r="F196" s="27"/>
      <c r="G196" s="27" t="b">
        <v>0</v>
      </c>
      <c r="H196" s="25" t="s">
        <v>15</v>
      </c>
      <c r="I196" s="25" t="s">
        <v>740</v>
      </c>
    </row>
    <row r="197" spans="1:9" ht="16" x14ac:dyDescent="0.2">
      <c r="A197" s="25" t="s">
        <v>218</v>
      </c>
      <c r="B197" s="26">
        <v>1</v>
      </c>
      <c r="C197" s="25" t="s">
        <v>739</v>
      </c>
      <c r="D197" s="33">
        <v>650</v>
      </c>
      <c r="E197" s="33">
        <v>530</v>
      </c>
      <c r="F197" s="27">
        <f>AVERAGE(D197:E197)</f>
        <v>590</v>
      </c>
      <c r="G197" s="27" t="b">
        <v>0</v>
      </c>
      <c r="H197" s="25" t="s">
        <v>19</v>
      </c>
      <c r="I197" s="25" t="s">
        <v>15</v>
      </c>
    </row>
    <row r="198" spans="1:9" ht="16" x14ac:dyDescent="0.2">
      <c r="A198" s="25" t="s">
        <v>219</v>
      </c>
      <c r="B198" s="26">
        <v>1</v>
      </c>
      <c r="C198" s="25" t="s">
        <v>739</v>
      </c>
      <c r="D198" s="27">
        <v>440</v>
      </c>
      <c r="E198" s="27">
        <v>490</v>
      </c>
      <c r="F198" s="27">
        <f>AVERAGE(D198:E198)</f>
        <v>465</v>
      </c>
      <c r="G198" s="27" t="b">
        <v>0</v>
      </c>
      <c r="H198" s="25" t="s">
        <v>19</v>
      </c>
      <c r="I198" s="25" t="s">
        <v>15</v>
      </c>
    </row>
    <row r="199" spans="1:9" ht="16" x14ac:dyDescent="0.2">
      <c r="A199" s="25" t="s">
        <v>220</v>
      </c>
      <c r="B199" s="26">
        <v>1</v>
      </c>
      <c r="C199" s="25" t="s">
        <v>739</v>
      </c>
      <c r="D199" s="27">
        <v>1220</v>
      </c>
      <c r="E199" s="27">
        <v>1130</v>
      </c>
      <c r="F199" s="27">
        <f>AVERAGE(D199:E199)</f>
        <v>1175</v>
      </c>
      <c r="G199" s="27" t="b">
        <v>0</v>
      </c>
      <c r="H199" s="25" t="s">
        <v>19</v>
      </c>
      <c r="I199" s="25" t="s">
        <v>15</v>
      </c>
    </row>
    <row r="200" spans="1:9" ht="16" x14ac:dyDescent="0.2">
      <c r="A200" s="25" t="s">
        <v>221</v>
      </c>
      <c r="B200" s="26">
        <v>1</v>
      </c>
      <c r="C200" s="25" t="s">
        <v>739</v>
      </c>
      <c r="D200" s="27">
        <v>20</v>
      </c>
      <c r="E200" s="27">
        <v>0</v>
      </c>
      <c r="F200" s="27">
        <f>AVERAGE(D200:E200)</f>
        <v>10</v>
      </c>
      <c r="G200" s="27" t="b">
        <v>0</v>
      </c>
      <c r="H200" s="25" t="s">
        <v>14</v>
      </c>
      <c r="I200" s="25" t="s">
        <v>15</v>
      </c>
    </row>
    <row r="201" spans="1:9" ht="16" x14ac:dyDescent="0.2">
      <c r="A201" s="25" t="s">
        <v>222</v>
      </c>
      <c r="B201" s="26">
        <v>1</v>
      </c>
      <c r="C201" s="25" t="s">
        <v>739</v>
      </c>
      <c r="D201" s="27">
        <v>30</v>
      </c>
      <c r="E201" s="27">
        <v>10</v>
      </c>
      <c r="F201" s="27">
        <f>AVERAGE(D201:E201)</f>
        <v>20</v>
      </c>
      <c r="G201" s="27" t="b">
        <v>0</v>
      </c>
      <c r="H201" s="25" t="s">
        <v>457</v>
      </c>
      <c r="I201" s="25" t="s">
        <v>15</v>
      </c>
    </row>
    <row r="202" spans="1:9" ht="16" x14ac:dyDescent="0.2">
      <c r="A202" s="25" t="s">
        <v>223</v>
      </c>
      <c r="B202" s="26">
        <v>1</v>
      </c>
      <c r="C202" s="25" t="s">
        <v>739</v>
      </c>
      <c r="D202" s="32"/>
      <c r="E202" s="32"/>
      <c r="F202" s="27"/>
      <c r="G202" s="27" t="b">
        <v>0</v>
      </c>
      <c r="H202" s="25" t="s">
        <v>15</v>
      </c>
      <c r="I202" s="25" t="s">
        <v>740</v>
      </c>
    </row>
    <row r="203" spans="1:9" ht="16" x14ac:dyDescent="0.2">
      <c r="A203" s="25" t="s">
        <v>224</v>
      </c>
      <c r="B203" s="26">
        <v>1</v>
      </c>
      <c r="C203" s="25" t="s">
        <v>739</v>
      </c>
      <c r="D203" s="33">
        <v>20</v>
      </c>
      <c r="E203" s="33">
        <v>10</v>
      </c>
      <c r="F203" s="27">
        <f>AVERAGE(D203:E203)</f>
        <v>15</v>
      </c>
      <c r="G203" s="27" t="b">
        <v>0</v>
      </c>
      <c r="H203" s="25" t="s">
        <v>19</v>
      </c>
      <c r="I203" s="25" t="s">
        <v>15</v>
      </c>
    </row>
    <row r="204" spans="1:9" ht="16" x14ac:dyDescent="0.2">
      <c r="A204" s="25" t="s">
        <v>225</v>
      </c>
      <c r="B204" s="26">
        <v>1</v>
      </c>
      <c r="C204" s="25" t="s">
        <v>739</v>
      </c>
      <c r="D204" s="27">
        <v>50</v>
      </c>
      <c r="E204" s="27">
        <v>60</v>
      </c>
      <c r="F204" s="27">
        <f>AVERAGE(D204:E204)</f>
        <v>55</v>
      </c>
      <c r="G204" s="27" t="b">
        <v>0</v>
      </c>
      <c r="H204" s="25" t="s">
        <v>19</v>
      </c>
      <c r="I204" s="25" t="s">
        <v>15</v>
      </c>
    </row>
    <row r="205" spans="1:9" ht="16" x14ac:dyDescent="0.2">
      <c r="A205" s="25" t="s">
        <v>226</v>
      </c>
      <c r="B205" s="26">
        <v>1</v>
      </c>
      <c r="C205" s="25" t="s">
        <v>739</v>
      </c>
      <c r="D205" s="27">
        <v>70</v>
      </c>
      <c r="E205" s="27">
        <v>20</v>
      </c>
      <c r="F205" s="27">
        <f>AVERAGE(D205:E205)</f>
        <v>45</v>
      </c>
      <c r="G205" s="27" t="b">
        <v>0</v>
      </c>
      <c r="H205" s="25" t="s">
        <v>19</v>
      </c>
      <c r="I205" s="25" t="s">
        <v>15</v>
      </c>
    </row>
    <row r="206" spans="1:9" ht="16" x14ac:dyDescent="0.2">
      <c r="A206" s="25" t="s">
        <v>227</v>
      </c>
      <c r="B206" s="26">
        <v>1</v>
      </c>
      <c r="C206" s="25" t="s">
        <v>739</v>
      </c>
      <c r="D206" s="27">
        <v>50</v>
      </c>
      <c r="E206" s="27">
        <v>30</v>
      </c>
      <c r="F206" s="27">
        <f>AVERAGE(D206:E206)</f>
        <v>40</v>
      </c>
      <c r="G206" s="27" t="b">
        <v>0</v>
      </c>
      <c r="H206" s="25" t="s">
        <v>14</v>
      </c>
      <c r="I206" s="25" t="s">
        <v>15</v>
      </c>
    </row>
    <row r="207" spans="1:9" ht="16" x14ac:dyDescent="0.2">
      <c r="A207" s="25" t="s">
        <v>228</v>
      </c>
      <c r="B207" s="26">
        <v>1</v>
      </c>
      <c r="C207" s="25" t="s">
        <v>739</v>
      </c>
      <c r="D207" s="27">
        <v>30</v>
      </c>
      <c r="E207" s="27">
        <v>30</v>
      </c>
      <c r="F207" s="27">
        <f>AVERAGE(D207:E207)</f>
        <v>30</v>
      </c>
      <c r="G207" s="27" t="b">
        <v>0</v>
      </c>
      <c r="H207" s="25" t="s">
        <v>457</v>
      </c>
      <c r="I207" s="25" t="s">
        <v>15</v>
      </c>
    </row>
    <row r="208" spans="1:9" ht="16" x14ac:dyDescent="0.2">
      <c r="A208" s="25" t="s">
        <v>229</v>
      </c>
      <c r="B208" s="26">
        <v>1</v>
      </c>
      <c r="C208" s="25" t="s">
        <v>739</v>
      </c>
      <c r="D208" s="32"/>
      <c r="E208" s="32"/>
      <c r="F208" s="27"/>
      <c r="G208" s="27" t="b">
        <v>0</v>
      </c>
      <c r="H208" s="25" t="s">
        <v>15</v>
      </c>
      <c r="I208" s="25" t="s">
        <v>740</v>
      </c>
    </row>
    <row r="209" spans="1:9" ht="16" x14ac:dyDescent="0.2">
      <c r="A209" s="25" t="s">
        <v>230</v>
      </c>
      <c r="B209" s="26">
        <v>1</v>
      </c>
      <c r="C209" s="25" t="s">
        <v>739</v>
      </c>
      <c r="D209" s="33">
        <v>70</v>
      </c>
      <c r="E209" s="33">
        <v>50</v>
      </c>
      <c r="F209" s="27">
        <f>AVERAGE(D209:E209)</f>
        <v>60</v>
      </c>
      <c r="G209" s="27" t="b">
        <v>0</v>
      </c>
      <c r="H209" s="25" t="s">
        <v>19</v>
      </c>
      <c r="I209" s="25" t="s">
        <v>15</v>
      </c>
    </row>
    <row r="210" spans="1:9" ht="16" x14ac:dyDescent="0.2">
      <c r="A210" s="25" t="s">
        <v>231</v>
      </c>
      <c r="B210" s="26">
        <v>1</v>
      </c>
      <c r="C210" s="25" t="s">
        <v>739</v>
      </c>
      <c r="D210" s="27">
        <v>260</v>
      </c>
      <c r="E210" s="27">
        <v>140</v>
      </c>
      <c r="F210" s="27">
        <f>AVERAGE(D210:E210)</f>
        <v>200</v>
      </c>
      <c r="G210" s="27" t="b">
        <v>0</v>
      </c>
      <c r="H210" s="25" t="s">
        <v>19</v>
      </c>
      <c r="I210" s="25" t="s">
        <v>15</v>
      </c>
    </row>
    <row r="211" spans="1:9" ht="16" x14ac:dyDescent="0.2">
      <c r="A211" s="25" t="s">
        <v>232</v>
      </c>
      <c r="B211" s="26">
        <v>1</v>
      </c>
      <c r="C211" s="25" t="s">
        <v>739</v>
      </c>
      <c r="D211" s="27">
        <v>160</v>
      </c>
      <c r="E211" s="27">
        <v>210</v>
      </c>
      <c r="F211" s="27">
        <f>AVERAGE(D211:E211)</f>
        <v>185</v>
      </c>
      <c r="G211" s="27" t="b">
        <v>0</v>
      </c>
      <c r="H211" s="25" t="s">
        <v>19</v>
      </c>
      <c r="I211" s="25" t="s">
        <v>15</v>
      </c>
    </row>
    <row r="212" spans="1:9" ht="16" x14ac:dyDescent="0.2">
      <c r="A212" s="25" t="s">
        <v>233</v>
      </c>
      <c r="B212" s="26">
        <v>1</v>
      </c>
      <c r="C212" s="25" t="s">
        <v>739</v>
      </c>
      <c r="D212" s="27">
        <v>190</v>
      </c>
      <c r="E212" s="27">
        <v>270</v>
      </c>
      <c r="F212" s="27">
        <f>AVERAGE(D212:E212)</f>
        <v>230</v>
      </c>
      <c r="G212" s="27" t="b">
        <v>0</v>
      </c>
      <c r="H212" s="25" t="s">
        <v>14</v>
      </c>
      <c r="I212" s="25" t="s">
        <v>15</v>
      </c>
    </row>
    <row r="213" spans="1:9" ht="16" x14ac:dyDescent="0.2">
      <c r="A213" s="25" t="s">
        <v>234</v>
      </c>
      <c r="B213" s="26">
        <v>1</v>
      </c>
      <c r="C213" s="25" t="s">
        <v>739</v>
      </c>
      <c r="D213" s="27">
        <v>430</v>
      </c>
      <c r="E213" s="27">
        <v>350</v>
      </c>
      <c r="F213" s="27">
        <f>AVERAGE(D213:E213)</f>
        <v>390</v>
      </c>
      <c r="G213" s="27" t="b">
        <v>0</v>
      </c>
      <c r="H213" s="25" t="s">
        <v>457</v>
      </c>
      <c r="I213" s="25" t="s">
        <v>15</v>
      </c>
    </row>
    <row r="214" spans="1:9" ht="16" x14ac:dyDescent="0.2">
      <c r="A214" s="25" t="s">
        <v>235</v>
      </c>
      <c r="B214" s="26">
        <v>1</v>
      </c>
      <c r="C214" s="25" t="s">
        <v>739</v>
      </c>
      <c r="D214" s="32"/>
      <c r="E214" s="32"/>
      <c r="F214" s="27"/>
      <c r="G214" s="27" t="b">
        <v>0</v>
      </c>
      <c r="H214" s="25" t="s">
        <v>15</v>
      </c>
      <c r="I214" s="25" t="s">
        <v>740</v>
      </c>
    </row>
    <row r="215" spans="1:9" ht="16" x14ac:dyDescent="0.2">
      <c r="A215" s="25" t="s">
        <v>236</v>
      </c>
      <c r="B215" s="26">
        <v>1</v>
      </c>
      <c r="C215" s="25" t="s">
        <v>739</v>
      </c>
      <c r="D215" s="33">
        <v>170</v>
      </c>
      <c r="E215" s="33">
        <v>50</v>
      </c>
      <c r="F215" s="27">
        <f t="shared" ref="F215:F254" si="6">AVERAGE(D215:E215)</f>
        <v>110</v>
      </c>
      <c r="G215" s="27" t="b">
        <v>0</v>
      </c>
      <c r="H215" s="25" t="s">
        <v>19</v>
      </c>
      <c r="I215" s="25" t="s">
        <v>15</v>
      </c>
    </row>
    <row r="216" spans="1:9" ht="16" x14ac:dyDescent="0.2">
      <c r="A216" s="25" t="s">
        <v>237</v>
      </c>
      <c r="B216" s="26">
        <v>1</v>
      </c>
      <c r="C216" s="25" t="s">
        <v>739</v>
      </c>
      <c r="D216" s="27">
        <v>100</v>
      </c>
      <c r="E216" s="27">
        <v>50</v>
      </c>
      <c r="F216" s="27">
        <f t="shared" si="6"/>
        <v>75</v>
      </c>
      <c r="G216" s="27" t="b">
        <v>0</v>
      </c>
      <c r="H216" s="25" t="s">
        <v>19</v>
      </c>
      <c r="I216" s="25" t="s">
        <v>15</v>
      </c>
    </row>
    <row r="217" spans="1:9" ht="16" x14ac:dyDescent="0.2">
      <c r="A217" s="25" t="s">
        <v>238</v>
      </c>
      <c r="B217" s="26">
        <v>1</v>
      </c>
      <c r="C217" s="25" t="s">
        <v>739</v>
      </c>
      <c r="D217" s="27">
        <v>1540</v>
      </c>
      <c r="E217" s="27">
        <v>1730</v>
      </c>
      <c r="F217" s="27">
        <f t="shared" si="6"/>
        <v>1635</v>
      </c>
      <c r="G217" s="27" t="b">
        <v>0</v>
      </c>
      <c r="H217" s="25" t="s">
        <v>19</v>
      </c>
      <c r="I217" s="25" t="s">
        <v>15</v>
      </c>
    </row>
    <row r="218" spans="1:9" ht="16" x14ac:dyDescent="0.2">
      <c r="A218" s="25" t="s">
        <v>239</v>
      </c>
      <c r="B218" s="26">
        <v>1</v>
      </c>
      <c r="C218" s="25" t="s">
        <v>739</v>
      </c>
      <c r="D218" s="27">
        <v>60</v>
      </c>
      <c r="E218" s="27">
        <v>110</v>
      </c>
      <c r="F218" s="27">
        <f t="shared" si="6"/>
        <v>85</v>
      </c>
      <c r="G218" s="27" t="b">
        <v>0</v>
      </c>
      <c r="H218" s="25" t="s">
        <v>14</v>
      </c>
      <c r="I218" s="25" t="s">
        <v>15</v>
      </c>
    </row>
    <row r="219" spans="1:9" ht="16" x14ac:dyDescent="0.2">
      <c r="A219" s="25" t="s">
        <v>240</v>
      </c>
      <c r="B219" s="26">
        <v>1</v>
      </c>
      <c r="C219" s="25" t="s">
        <v>739</v>
      </c>
      <c r="D219" s="27">
        <v>40</v>
      </c>
      <c r="E219" s="27">
        <v>50</v>
      </c>
      <c r="F219" s="27">
        <f t="shared" si="6"/>
        <v>45</v>
      </c>
      <c r="G219" s="27" t="b">
        <v>0</v>
      </c>
      <c r="H219" s="25" t="s">
        <v>457</v>
      </c>
      <c r="I219" s="25" t="s">
        <v>15</v>
      </c>
    </row>
    <row r="220" spans="1:9" ht="16" x14ac:dyDescent="0.2">
      <c r="A220" s="25" t="s">
        <v>241</v>
      </c>
      <c r="B220" s="26">
        <v>1</v>
      </c>
      <c r="C220" s="25" t="s">
        <v>739</v>
      </c>
      <c r="D220" s="27">
        <v>20</v>
      </c>
      <c r="E220" s="27">
        <v>0</v>
      </c>
      <c r="F220" s="27">
        <f t="shared" si="6"/>
        <v>10</v>
      </c>
      <c r="G220" s="27" t="b">
        <v>0</v>
      </c>
      <c r="H220" s="25" t="s">
        <v>19</v>
      </c>
      <c r="I220" s="25" t="s">
        <v>15</v>
      </c>
    </row>
    <row r="221" spans="1:9" ht="16" x14ac:dyDescent="0.2">
      <c r="A221" s="25" t="s">
        <v>242</v>
      </c>
      <c r="B221" s="26">
        <v>1</v>
      </c>
      <c r="C221" s="25" t="s">
        <v>739</v>
      </c>
      <c r="D221" s="27">
        <v>50</v>
      </c>
      <c r="E221" s="27">
        <v>30</v>
      </c>
      <c r="F221" s="27">
        <f t="shared" si="6"/>
        <v>40</v>
      </c>
      <c r="G221" s="27" t="b">
        <v>0</v>
      </c>
      <c r="H221" s="25" t="s">
        <v>19</v>
      </c>
      <c r="I221" s="25" t="s">
        <v>15</v>
      </c>
    </row>
    <row r="222" spans="1:9" ht="16" x14ac:dyDescent="0.2">
      <c r="A222" s="25" t="s">
        <v>243</v>
      </c>
      <c r="B222" s="26">
        <v>1</v>
      </c>
      <c r="C222" s="25" t="s">
        <v>739</v>
      </c>
      <c r="D222" s="27">
        <v>210</v>
      </c>
      <c r="E222" s="27">
        <v>250</v>
      </c>
      <c r="F222" s="27">
        <f t="shared" si="6"/>
        <v>230</v>
      </c>
      <c r="G222" s="27" t="b">
        <v>0</v>
      </c>
      <c r="H222" s="25" t="s">
        <v>19</v>
      </c>
      <c r="I222" s="25" t="s">
        <v>15</v>
      </c>
    </row>
    <row r="223" spans="1:9" ht="16" x14ac:dyDescent="0.2">
      <c r="A223" s="25" t="s">
        <v>244</v>
      </c>
      <c r="B223" s="26">
        <v>1</v>
      </c>
      <c r="C223" s="25" t="s">
        <v>739</v>
      </c>
      <c r="D223" s="27">
        <v>170</v>
      </c>
      <c r="E223" s="27">
        <v>90</v>
      </c>
      <c r="F223" s="27">
        <f t="shared" si="6"/>
        <v>130</v>
      </c>
      <c r="G223" s="27" t="b">
        <v>0</v>
      </c>
      <c r="H223" s="25" t="s">
        <v>19</v>
      </c>
      <c r="I223" s="25" t="s">
        <v>15</v>
      </c>
    </row>
    <row r="224" spans="1:9" ht="16" x14ac:dyDescent="0.2">
      <c r="A224" s="25" t="s">
        <v>245</v>
      </c>
      <c r="B224" s="26">
        <v>1</v>
      </c>
      <c r="C224" s="25" t="s">
        <v>739</v>
      </c>
      <c r="D224" s="27">
        <v>20</v>
      </c>
      <c r="E224" s="27">
        <v>10</v>
      </c>
      <c r="F224" s="27">
        <f t="shared" si="6"/>
        <v>15</v>
      </c>
      <c r="G224" s="27" t="b">
        <v>0</v>
      </c>
      <c r="H224" s="25" t="s">
        <v>457</v>
      </c>
      <c r="I224" s="25" t="s">
        <v>15</v>
      </c>
    </row>
    <row r="225" spans="1:9" ht="16" x14ac:dyDescent="0.2">
      <c r="A225" s="25" t="s">
        <v>246</v>
      </c>
      <c r="B225" s="26">
        <v>1</v>
      </c>
      <c r="C225" s="25" t="s">
        <v>739</v>
      </c>
      <c r="D225" s="27">
        <v>0</v>
      </c>
      <c r="E225" s="27">
        <v>20</v>
      </c>
      <c r="F225" s="27">
        <f t="shared" si="6"/>
        <v>10</v>
      </c>
      <c r="G225" s="27" t="b">
        <v>0</v>
      </c>
      <c r="H225" s="25" t="s">
        <v>457</v>
      </c>
      <c r="I225" s="25" t="s">
        <v>15</v>
      </c>
    </row>
    <row r="226" spans="1:9" ht="16" x14ac:dyDescent="0.2">
      <c r="A226" s="25" t="s">
        <v>247</v>
      </c>
      <c r="B226" s="26">
        <v>1</v>
      </c>
      <c r="C226" s="25" t="s">
        <v>739</v>
      </c>
      <c r="D226" s="27">
        <v>30</v>
      </c>
      <c r="E226" s="27">
        <v>50</v>
      </c>
      <c r="F226" s="27">
        <f t="shared" si="6"/>
        <v>40</v>
      </c>
      <c r="G226" s="27" t="b">
        <v>0</v>
      </c>
      <c r="H226" s="25" t="s">
        <v>17</v>
      </c>
      <c r="I226" s="25" t="s">
        <v>15</v>
      </c>
    </row>
    <row r="227" spans="1:9" ht="16" x14ac:dyDescent="0.2">
      <c r="A227" s="25" t="s">
        <v>248</v>
      </c>
      <c r="B227" s="26">
        <v>1</v>
      </c>
      <c r="C227" s="25" t="s">
        <v>739</v>
      </c>
      <c r="D227" s="27">
        <v>10</v>
      </c>
      <c r="E227" s="27">
        <v>10</v>
      </c>
      <c r="F227" s="27">
        <f t="shared" si="6"/>
        <v>10</v>
      </c>
      <c r="G227" s="27" t="b">
        <v>0</v>
      </c>
      <c r="H227" s="25" t="s">
        <v>19</v>
      </c>
      <c r="I227" s="25" t="s">
        <v>15</v>
      </c>
    </row>
    <row r="228" spans="1:9" ht="16" x14ac:dyDescent="0.2">
      <c r="A228" s="25" t="s">
        <v>249</v>
      </c>
      <c r="B228" s="26">
        <v>1</v>
      </c>
      <c r="C228" s="25" t="s">
        <v>739</v>
      </c>
      <c r="D228" s="27">
        <v>10</v>
      </c>
      <c r="E228" s="27">
        <v>80</v>
      </c>
      <c r="F228" s="27">
        <f t="shared" si="6"/>
        <v>45</v>
      </c>
      <c r="G228" s="27" t="b">
        <v>0</v>
      </c>
      <c r="H228" s="25" t="s">
        <v>19</v>
      </c>
      <c r="I228" s="25" t="s">
        <v>15</v>
      </c>
    </row>
    <row r="229" spans="1:9" ht="16" x14ac:dyDescent="0.2">
      <c r="A229" s="25" t="s">
        <v>250</v>
      </c>
      <c r="B229" s="26">
        <v>1</v>
      </c>
      <c r="C229" s="25" t="s">
        <v>739</v>
      </c>
      <c r="D229" s="27">
        <v>100</v>
      </c>
      <c r="E229" s="27">
        <v>80</v>
      </c>
      <c r="F229" s="27">
        <f t="shared" si="6"/>
        <v>90</v>
      </c>
      <c r="G229" s="27" t="b">
        <v>0</v>
      </c>
      <c r="H229" s="25" t="s">
        <v>19</v>
      </c>
      <c r="I229" s="25" t="s">
        <v>15</v>
      </c>
    </row>
    <row r="230" spans="1:9" ht="16" x14ac:dyDescent="0.2">
      <c r="A230" s="25" t="s">
        <v>251</v>
      </c>
      <c r="B230" s="26">
        <v>1</v>
      </c>
      <c r="C230" s="25" t="s">
        <v>739</v>
      </c>
      <c r="D230" s="27">
        <v>0</v>
      </c>
      <c r="E230" s="27">
        <v>40</v>
      </c>
      <c r="F230" s="27">
        <f t="shared" si="6"/>
        <v>20</v>
      </c>
      <c r="G230" s="27" t="b">
        <v>0</v>
      </c>
      <c r="H230" s="25" t="s">
        <v>457</v>
      </c>
      <c r="I230" s="25" t="s">
        <v>15</v>
      </c>
    </row>
    <row r="231" spans="1:9" ht="16" x14ac:dyDescent="0.2">
      <c r="A231" s="25" t="s">
        <v>252</v>
      </c>
      <c r="B231" s="26">
        <v>1</v>
      </c>
      <c r="C231" s="25" t="s">
        <v>739</v>
      </c>
      <c r="D231" s="27">
        <v>40</v>
      </c>
      <c r="E231" s="27">
        <v>10</v>
      </c>
      <c r="F231" s="27">
        <f t="shared" si="6"/>
        <v>25</v>
      </c>
      <c r="G231" s="27" t="b">
        <v>0</v>
      </c>
      <c r="H231" s="25" t="s">
        <v>457</v>
      </c>
      <c r="I231" s="25" t="s">
        <v>15</v>
      </c>
    </row>
    <row r="232" spans="1:9" ht="16" x14ac:dyDescent="0.2">
      <c r="A232" s="25" t="s">
        <v>253</v>
      </c>
      <c r="B232" s="26">
        <v>1</v>
      </c>
      <c r="C232" s="25" t="s">
        <v>739</v>
      </c>
      <c r="D232" s="27">
        <v>10</v>
      </c>
      <c r="E232" s="27">
        <v>10</v>
      </c>
      <c r="F232" s="27">
        <f t="shared" si="6"/>
        <v>10</v>
      </c>
      <c r="G232" s="27" t="b">
        <v>0</v>
      </c>
      <c r="H232" s="25" t="s">
        <v>17</v>
      </c>
      <c r="I232" s="25" t="s">
        <v>15</v>
      </c>
    </row>
    <row r="233" spans="1:9" ht="16" x14ac:dyDescent="0.2">
      <c r="A233" s="25" t="s">
        <v>254</v>
      </c>
      <c r="B233" s="26">
        <v>1</v>
      </c>
      <c r="C233" s="25" t="s">
        <v>739</v>
      </c>
      <c r="D233" s="27">
        <v>50</v>
      </c>
      <c r="E233" s="27">
        <v>0</v>
      </c>
      <c r="F233" s="27">
        <f t="shared" si="6"/>
        <v>25</v>
      </c>
      <c r="G233" s="27" t="b">
        <v>0</v>
      </c>
      <c r="H233" s="25" t="s">
        <v>19</v>
      </c>
      <c r="I233" s="25" t="s">
        <v>15</v>
      </c>
    </row>
    <row r="234" spans="1:9" ht="16" x14ac:dyDescent="0.2">
      <c r="A234" s="25" t="s">
        <v>255</v>
      </c>
      <c r="B234" s="26">
        <v>1</v>
      </c>
      <c r="C234" s="25" t="s">
        <v>739</v>
      </c>
      <c r="D234" s="27">
        <v>50</v>
      </c>
      <c r="E234" s="27">
        <v>40</v>
      </c>
      <c r="F234" s="27">
        <f t="shared" si="6"/>
        <v>45</v>
      </c>
      <c r="G234" s="27" t="b">
        <v>0</v>
      </c>
      <c r="H234" s="25" t="s">
        <v>19</v>
      </c>
      <c r="I234" s="25" t="s">
        <v>15</v>
      </c>
    </row>
    <row r="235" spans="1:9" ht="16" x14ac:dyDescent="0.2">
      <c r="A235" s="25" t="s">
        <v>256</v>
      </c>
      <c r="B235" s="26">
        <v>1</v>
      </c>
      <c r="C235" s="25" t="s">
        <v>739</v>
      </c>
      <c r="D235" s="27">
        <v>40</v>
      </c>
      <c r="E235" s="27">
        <v>50</v>
      </c>
      <c r="F235" s="27">
        <f t="shared" si="6"/>
        <v>45</v>
      </c>
      <c r="G235" s="27" t="b">
        <v>0</v>
      </c>
      <c r="H235" s="25" t="s">
        <v>19</v>
      </c>
      <c r="I235" s="25" t="s">
        <v>15</v>
      </c>
    </row>
    <row r="236" spans="1:9" ht="16" x14ac:dyDescent="0.2">
      <c r="A236" s="25" t="s">
        <v>257</v>
      </c>
      <c r="B236" s="26">
        <v>1</v>
      </c>
      <c r="C236" s="25" t="s">
        <v>739</v>
      </c>
      <c r="D236" s="27">
        <v>120</v>
      </c>
      <c r="E236" s="27">
        <v>220</v>
      </c>
      <c r="F236" s="27">
        <f t="shared" si="6"/>
        <v>170</v>
      </c>
      <c r="G236" s="27" t="b">
        <v>0</v>
      </c>
      <c r="H236" s="25" t="s">
        <v>457</v>
      </c>
      <c r="I236" s="25" t="s">
        <v>15</v>
      </c>
    </row>
    <row r="237" spans="1:9" ht="16" x14ac:dyDescent="0.2">
      <c r="A237" s="25" t="s">
        <v>258</v>
      </c>
      <c r="B237" s="26">
        <v>1</v>
      </c>
      <c r="C237" s="25" t="s">
        <v>739</v>
      </c>
      <c r="D237" s="27">
        <v>380</v>
      </c>
      <c r="E237" s="27">
        <v>720</v>
      </c>
      <c r="F237" s="27">
        <f t="shared" si="6"/>
        <v>550</v>
      </c>
      <c r="G237" s="27" t="b">
        <v>0</v>
      </c>
      <c r="H237" s="25" t="s">
        <v>457</v>
      </c>
      <c r="I237" s="25" t="s">
        <v>15</v>
      </c>
    </row>
    <row r="238" spans="1:9" ht="16" x14ac:dyDescent="0.2">
      <c r="A238" s="25" t="s">
        <v>259</v>
      </c>
      <c r="B238" s="26">
        <v>1</v>
      </c>
      <c r="C238" s="25" t="s">
        <v>739</v>
      </c>
      <c r="D238" s="27">
        <v>390</v>
      </c>
      <c r="E238" s="27">
        <v>340</v>
      </c>
      <c r="F238" s="27">
        <f t="shared" si="6"/>
        <v>365</v>
      </c>
      <c r="G238" s="27" t="b">
        <v>0</v>
      </c>
      <c r="H238" s="25" t="s">
        <v>17</v>
      </c>
      <c r="I238" s="25" t="s">
        <v>15</v>
      </c>
    </row>
    <row r="239" spans="1:9" ht="16" x14ac:dyDescent="0.2">
      <c r="A239" s="25" t="s">
        <v>260</v>
      </c>
      <c r="B239" s="26">
        <v>1</v>
      </c>
      <c r="C239" s="25" t="s">
        <v>739</v>
      </c>
      <c r="D239" s="27">
        <v>310</v>
      </c>
      <c r="E239" s="27">
        <v>130</v>
      </c>
      <c r="F239" s="27">
        <f t="shared" si="6"/>
        <v>220</v>
      </c>
      <c r="G239" s="27" t="b">
        <v>0</v>
      </c>
      <c r="H239" s="25" t="s">
        <v>19</v>
      </c>
      <c r="I239" s="25" t="s">
        <v>15</v>
      </c>
    </row>
    <row r="240" spans="1:9" ht="16" x14ac:dyDescent="0.2">
      <c r="A240" s="25" t="s">
        <v>261</v>
      </c>
      <c r="B240" s="26">
        <v>1</v>
      </c>
      <c r="C240" s="25" t="s">
        <v>739</v>
      </c>
      <c r="D240" s="27">
        <v>370</v>
      </c>
      <c r="E240" s="27">
        <v>340</v>
      </c>
      <c r="F240" s="27">
        <f t="shared" si="6"/>
        <v>355</v>
      </c>
      <c r="G240" s="27" t="b">
        <v>0</v>
      </c>
      <c r="H240" s="25" t="s">
        <v>19</v>
      </c>
      <c r="I240" s="25" t="s">
        <v>15</v>
      </c>
    </row>
    <row r="241" spans="1:9" ht="16" x14ac:dyDescent="0.2">
      <c r="A241" s="25" t="s">
        <v>262</v>
      </c>
      <c r="B241" s="26">
        <v>1</v>
      </c>
      <c r="C241" s="25" t="s">
        <v>739</v>
      </c>
      <c r="D241" s="27">
        <v>500</v>
      </c>
      <c r="E241" s="27">
        <v>350</v>
      </c>
      <c r="F241" s="27">
        <f t="shared" si="6"/>
        <v>425</v>
      </c>
      <c r="G241" s="27" t="b">
        <v>0</v>
      </c>
      <c r="H241" s="25" t="s">
        <v>19</v>
      </c>
      <c r="I241" s="25" t="s">
        <v>15</v>
      </c>
    </row>
    <row r="242" spans="1:9" ht="16" x14ac:dyDescent="0.2">
      <c r="A242" s="25" t="s">
        <v>263</v>
      </c>
      <c r="B242" s="26">
        <v>1</v>
      </c>
      <c r="C242" s="25" t="s">
        <v>739</v>
      </c>
      <c r="D242" s="27">
        <v>4390</v>
      </c>
      <c r="E242" s="27">
        <v>1780</v>
      </c>
      <c r="F242" s="27">
        <f t="shared" si="6"/>
        <v>3085</v>
      </c>
      <c r="G242" s="27" t="b">
        <v>0</v>
      </c>
      <c r="H242" s="25" t="s">
        <v>457</v>
      </c>
      <c r="I242" s="25" t="s">
        <v>15</v>
      </c>
    </row>
    <row r="243" spans="1:9" ht="16" x14ac:dyDescent="0.2">
      <c r="A243" s="25" t="s">
        <v>264</v>
      </c>
      <c r="B243" s="26">
        <v>1</v>
      </c>
      <c r="C243" s="25" t="s">
        <v>739</v>
      </c>
      <c r="D243" s="27">
        <v>550</v>
      </c>
      <c r="E243" s="27">
        <v>220</v>
      </c>
      <c r="F243" s="27">
        <f t="shared" si="6"/>
        <v>385</v>
      </c>
      <c r="G243" s="27" t="b">
        <v>0</v>
      </c>
      <c r="H243" s="25" t="s">
        <v>15</v>
      </c>
      <c r="I243" s="25" t="s">
        <v>15</v>
      </c>
    </row>
    <row r="244" spans="1:9" ht="16" x14ac:dyDescent="0.2">
      <c r="A244" s="25" t="s">
        <v>265</v>
      </c>
      <c r="B244" s="26">
        <v>1</v>
      </c>
      <c r="C244" s="25" t="s">
        <v>739</v>
      </c>
      <c r="D244" s="27">
        <v>350</v>
      </c>
      <c r="E244" s="27">
        <v>470</v>
      </c>
      <c r="F244" s="27">
        <f t="shared" si="6"/>
        <v>410</v>
      </c>
      <c r="G244" s="27" t="b">
        <v>0</v>
      </c>
      <c r="H244" s="25" t="s">
        <v>19</v>
      </c>
      <c r="I244" s="25" t="s">
        <v>15</v>
      </c>
    </row>
    <row r="245" spans="1:9" ht="16" x14ac:dyDescent="0.2">
      <c r="A245" s="25" t="s">
        <v>266</v>
      </c>
      <c r="B245" s="26">
        <v>1</v>
      </c>
      <c r="C245" s="25" t="s">
        <v>739</v>
      </c>
      <c r="D245" s="27">
        <v>7180</v>
      </c>
      <c r="E245" s="27">
        <v>7390</v>
      </c>
      <c r="F245" s="27">
        <f t="shared" si="6"/>
        <v>7285</v>
      </c>
      <c r="G245" s="27" t="b">
        <v>0</v>
      </c>
      <c r="H245" s="25" t="s">
        <v>19</v>
      </c>
      <c r="I245" s="25" t="s">
        <v>15</v>
      </c>
    </row>
    <row r="246" spans="1:9" ht="16" x14ac:dyDescent="0.2">
      <c r="A246" s="25" t="s">
        <v>267</v>
      </c>
      <c r="B246" s="26">
        <v>1</v>
      </c>
      <c r="C246" s="25" t="s">
        <v>739</v>
      </c>
      <c r="D246" s="27">
        <v>9010</v>
      </c>
      <c r="E246" s="27">
        <v>8230</v>
      </c>
      <c r="F246" s="27">
        <f t="shared" si="6"/>
        <v>8620</v>
      </c>
      <c r="G246" s="27" t="b">
        <v>0</v>
      </c>
      <c r="H246" s="25" t="s">
        <v>19</v>
      </c>
      <c r="I246" s="25" t="s">
        <v>15</v>
      </c>
    </row>
    <row r="247" spans="1:9" ht="16" x14ac:dyDescent="0.2">
      <c r="A247" s="25" t="s">
        <v>268</v>
      </c>
      <c r="B247" s="26">
        <v>1</v>
      </c>
      <c r="C247" s="25" t="s">
        <v>739</v>
      </c>
      <c r="D247" s="27">
        <v>4160</v>
      </c>
      <c r="E247" s="27">
        <v>3860</v>
      </c>
      <c r="F247" s="27">
        <f t="shared" si="6"/>
        <v>4010</v>
      </c>
      <c r="G247" s="27" t="b">
        <v>0</v>
      </c>
      <c r="H247" s="25" t="s">
        <v>19</v>
      </c>
      <c r="I247" s="25" t="s">
        <v>15</v>
      </c>
    </row>
    <row r="248" spans="1:9" ht="16" x14ac:dyDescent="0.2">
      <c r="A248" s="25" t="s">
        <v>269</v>
      </c>
      <c r="B248" s="26">
        <v>1</v>
      </c>
      <c r="C248" s="25" t="s">
        <v>739</v>
      </c>
      <c r="D248" s="27">
        <v>10</v>
      </c>
      <c r="E248" s="27">
        <v>30</v>
      </c>
      <c r="F248" s="27">
        <f t="shared" si="6"/>
        <v>20</v>
      </c>
      <c r="G248" s="27" t="b">
        <v>0</v>
      </c>
      <c r="H248" s="25" t="s">
        <v>457</v>
      </c>
      <c r="I248" s="25" t="s">
        <v>15</v>
      </c>
    </row>
    <row r="249" spans="1:9" ht="16" x14ac:dyDescent="0.2">
      <c r="A249" s="25" t="s">
        <v>270</v>
      </c>
      <c r="B249" s="26">
        <v>1</v>
      </c>
      <c r="C249" s="25" t="s">
        <v>739</v>
      </c>
      <c r="D249" s="27">
        <v>90</v>
      </c>
      <c r="E249" s="27">
        <v>90</v>
      </c>
      <c r="F249" s="27">
        <f t="shared" si="6"/>
        <v>90</v>
      </c>
      <c r="G249" s="27" t="b">
        <v>0</v>
      </c>
      <c r="H249" s="25" t="s">
        <v>457</v>
      </c>
      <c r="I249" s="25" t="s">
        <v>15</v>
      </c>
    </row>
    <row r="250" spans="1:9" ht="16" x14ac:dyDescent="0.2">
      <c r="A250" s="25" t="s">
        <v>271</v>
      </c>
      <c r="B250" s="26">
        <v>1</v>
      </c>
      <c r="C250" s="25" t="s">
        <v>739</v>
      </c>
      <c r="D250" s="27">
        <v>20</v>
      </c>
      <c r="E250" s="27">
        <v>40</v>
      </c>
      <c r="F250" s="27">
        <f t="shared" si="6"/>
        <v>30</v>
      </c>
      <c r="G250" s="27" t="b">
        <v>0</v>
      </c>
      <c r="H250" s="25" t="s">
        <v>17</v>
      </c>
      <c r="I250" s="25" t="s">
        <v>15</v>
      </c>
    </row>
    <row r="251" spans="1:9" ht="16" x14ac:dyDescent="0.2">
      <c r="A251" s="25" t="s">
        <v>272</v>
      </c>
      <c r="B251" s="26">
        <v>1</v>
      </c>
      <c r="C251" s="25" t="s">
        <v>739</v>
      </c>
      <c r="D251" s="27">
        <v>80</v>
      </c>
      <c r="E251" s="27">
        <v>100</v>
      </c>
      <c r="F251" s="27">
        <f t="shared" si="6"/>
        <v>90</v>
      </c>
      <c r="G251" s="27" t="b">
        <v>0</v>
      </c>
      <c r="H251" s="25" t="s">
        <v>19</v>
      </c>
      <c r="I251" s="25" t="s">
        <v>15</v>
      </c>
    </row>
    <row r="252" spans="1:9" ht="16" x14ac:dyDescent="0.2">
      <c r="A252" s="25" t="s">
        <v>273</v>
      </c>
      <c r="B252" s="26">
        <v>1</v>
      </c>
      <c r="C252" s="25" t="s">
        <v>739</v>
      </c>
      <c r="D252" s="27">
        <v>30</v>
      </c>
      <c r="E252" s="27">
        <v>20</v>
      </c>
      <c r="F252" s="27">
        <f t="shared" si="6"/>
        <v>25</v>
      </c>
      <c r="G252" s="27" t="b">
        <v>0</v>
      </c>
      <c r="H252" s="25" t="s">
        <v>19</v>
      </c>
      <c r="I252" s="25" t="s">
        <v>15</v>
      </c>
    </row>
    <row r="253" spans="1:9" ht="16" x14ac:dyDescent="0.2">
      <c r="A253" s="25" t="s">
        <v>274</v>
      </c>
      <c r="B253" s="26">
        <v>1</v>
      </c>
      <c r="C253" s="25" t="s">
        <v>739</v>
      </c>
      <c r="D253" s="27">
        <v>10</v>
      </c>
      <c r="E253" s="27">
        <v>30</v>
      </c>
      <c r="F253" s="27">
        <f t="shared" si="6"/>
        <v>20</v>
      </c>
      <c r="G253" s="27" t="b">
        <v>0</v>
      </c>
      <c r="H253" s="25" t="s">
        <v>19</v>
      </c>
      <c r="I253" s="25" t="s">
        <v>15</v>
      </c>
    </row>
    <row r="254" spans="1:9" ht="16" x14ac:dyDescent="0.2">
      <c r="A254" s="25" t="s">
        <v>275</v>
      </c>
      <c r="B254" s="26">
        <v>1</v>
      </c>
      <c r="C254" s="25" t="s">
        <v>739</v>
      </c>
      <c r="D254" s="27">
        <v>10</v>
      </c>
      <c r="E254" s="27">
        <v>0</v>
      </c>
      <c r="F254" s="27">
        <f t="shared" si="6"/>
        <v>5</v>
      </c>
      <c r="G254" s="27" t="b">
        <v>0</v>
      </c>
      <c r="H254" s="25" t="s">
        <v>14</v>
      </c>
      <c r="I254" s="25" t="s">
        <v>15</v>
      </c>
    </row>
    <row r="255" spans="1:9" ht="16" x14ac:dyDescent="0.2">
      <c r="A255" s="34" t="s">
        <v>276</v>
      </c>
      <c r="B255" s="35">
        <v>1</v>
      </c>
      <c r="C255" s="34" t="s">
        <v>739</v>
      </c>
      <c r="D255" s="36">
        <v>0</v>
      </c>
      <c r="E255" s="36">
        <v>0</v>
      </c>
      <c r="F255" s="36">
        <f>5*0.25</f>
        <v>1.25</v>
      </c>
      <c r="G255" s="36" t="b">
        <v>0</v>
      </c>
      <c r="H255" s="34" t="s">
        <v>19</v>
      </c>
      <c r="I255" s="34" t="s">
        <v>15</v>
      </c>
    </row>
    <row r="256" spans="1:9" ht="16" x14ac:dyDescent="0.2">
      <c r="A256" s="25" t="s">
        <v>278</v>
      </c>
      <c r="B256" s="26">
        <v>1</v>
      </c>
      <c r="C256" s="25" t="s">
        <v>739</v>
      </c>
      <c r="D256" s="27">
        <v>30</v>
      </c>
      <c r="E256" s="27">
        <v>20</v>
      </c>
      <c r="F256" s="27">
        <f>AVERAGE(D256:E256)</f>
        <v>25</v>
      </c>
      <c r="G256" s="27" t="b">
        <v>0</v>
      </c>
      <c r="H256" s="25" t="s">
        <v>19</v>
      </c>
      <c r="I256" s="25" t="s">
        <v>15</v>
      </c>
    </row>
    <row r="257" spans="1:9" ht="16" x14ac:dyDescent="0.2">
      <c r="A257" s="34" t="s">
        <v>279</v>
      </c>
      <c r="B257" s="35">
        <v>1</v>
      </c>
      <c r="C257" s="34" t="s">
        <v>739</v>
      </c>
      <c r="D257" s="36">
        <v>0</v>
      </c>
      <c r="E257" s="36">
        <v>0</v>
      </c>
      <c r="F257" s="36">
        <f>5*0.25</f>
        <v>1.25</v>
      </c>
      <c r="G257" s="36" t="b">
        <v>0</v>
      </c>
      <c r="H257" s="34" t="s">
        <v>19</v>
      </c>
      <c r="I257" s="34" t="s">
        <v>15</v>
      </c>
    </row>
    <row r="258" spans="1:9" ht="16" x14ac:dyDescent="0.2">
      <c r="A258" s="25" t="s">
        <v>280</v>
      </c>
      <c r="B258" s="26">
        <v>1</v>
      </c>
      <c r="C258" s="25" t="s">
        <v>739</v>
      </c>
      <c r="D258" s="27">
        <v>100</v>
      </c>
      <c r="E258" s="27">
        <v>90</v>
      </c>
      <c r="F258" s="27">
        <f t="shared" ref="F258:F268" si="7">AVERAGE(D258:E258)</f>
        <v>95</v>
      </c>
      <c r="G258" s="27" t="b">
        <v>0</v>
      </c>
      <c r="H258" s="25" t="s">
        <v>19</v>
      </c>
      <c r="I258" s="25" t="s">
        <v>15</v>
      </c>
    </row>
    <row r="259" spans="1:9" ht="16" x14ac:dyDescent="0.2">
      <c r="A259" s="25" t="s">
        <v>281</v>
      </c>
      <c r="B259" s="26">
        <v>1</v>
      </c>
      <c r="C259" s="25" t="s">
        <v>739</v>
      </c>
      <c r="D259" s="27">
        <v>930</v>
      </c>
      <c r="E259" s="27">
        <v>1000</v>
      </c>
      <c r="F259" s="27">
        <f t="shared" si="7"/>
        <v>965</v>
      </c>
      <c r="G259" s="27" t="b">
        <v>0</v>
      </c>
      <c r="H259" s="25" t="s">
        <v>19</v>
      </c>
      <c r="I259" s="25" t="s">
        <v>15</v>
      </c>
    </row>
    <row r="260" spans="1:9" ht="16" x14ac:dyDescent="0.2">
      <c r="A260" s="25" t="s">
        <v>282</v>
      </c>
      <c r="B260" s="26">
        <v>1</v>
      </c>
      <c r="C260" s="25" t="s">
        <v>739</v>
      </c>
      <c r="D260" s="27">
        <v>10</v>
      </c>
      <c r="E260" s="27">
        <v>40</v>
      </c>
      <c r="F260" s="27">
        <f t="shared" si="7"/>
        <v>25</v>
      </c>
      <c r="G260" s="27" t="b">
        <v>0</v>
      </c>
      <c r="H260" s="25" t="s">
        <v>14</v>
      </c>
      <c r="I260" s="25" t="s">
        <v>15</v>
      </c>
    </row>
    <row r="261" spans="1:9" ht="16" x14ac:dyDescent="0.2">
      <c r="A261" s="25" t="s">
        <v>283</v>
      </c>
      <c r="B261" s="26">
        <v>1</v>
      </c>
      <c r="C261" s="25" t="s">
        <v>739</v>
      </c>
      <c r="D261" s="27">
        <v>40</v>
      </c>
      <c r="E261" s="27">
        <v>0</v>
      </c>
      <c r="F261" s="27">
        <f t="shared" si="7"/>
        <v>20</v>
      </c>
      <c r="G261" s="27" t="b">
        <v>0</v>
      </c>
      <c r="H261" s="25" t="s">
        <v>19</v>
      </c>
      <c r="I261" s="25" t="s">
        <v>15</v>
      </c>
    </row>
    <row r="262" spans="1:9" ht="16" x14ac:dyDescent="0.2">
      <c r="A262" s="25" t="s">
        <v>284</v>
      </c>
      <c r="B262" s="26">
        <v>1</v>
      </c>
      <c r="C262" s="25" t="s">
        <v>739</v>
      </c>
      <c r="D262" s="27">
        <v>20</v>
      </c>
      <c r="E262" s="27">
        <v>40</v>
      </c>
      <c r="F262" s="27">
        <f t="shared" si="7"/>
        <v>30</v>
      </c>
      <c r="G262" s="27" t="b">
        <v>0</v>
      </c>
      <c r="H262" s="25" t="s">
        <v>19</v>
      </c>
      <c r="I262" s="25" t="s">
        <v>15</v>
      </c>
    </row>
    <row r="263" spans="1:9" ht="16" x14ac:dyDescent="0.2">
      <c r="A263" s="25" t="s">
        <v>285</v>
      </c>
      <c r="B263" s="26">
        <v>1</v>
      </c>
      <c r="C263" s="25" t="s">
        <v>739</v>
      </c>
      <c r="D263" s="27">
        <v>20</v>
      </c>
      <c r="E263" s="27">
        <v>50</v>
      </c>
      <c r="F263" s="27">
        <f t="shared" si="7"/>
        <v>35</v>
      </c>
      <c r="G263" s="27" t="b">
        <v>0</v>
      </c>
      <c r="H263" s="25" t="s">
        <v>19</v>
      </c>
      <c r="I263" s="25" t="s">
        <v>15</v>
      </c>
    </row>
    <row r="264" spans="1:9" ht="16" x14ac:dyDescent="0.2">
      <c r="A264" s="25" t="s">
        <v>286</v>
      </c>
      <c r="B264" s="26">
        <v>1</v>
      </c>
      <c r="C264" s="25" t="s">
        <v>739</v>
      </c>
      <c r="D264" s="27">
        <v>20</v>
      </c>
      <c r="E264" s="27">
        <v>40</v>
      </c>
      <c r="F264" s="27">
        <f t="shared" si="7"/>
        <v>30</v>
      </c>
      <c r="G264" s="27" t="b">
        <v>0</v>
      </c>
      <c r="H264" s="25" t="s">
        <v>19</v>
      </c>
      <c r="I264" s="25" t="s">
        <v>15</v>
      </c>
    </row>
    <row r="265" spans="1:9" ht="16" x14ac:dyDescent="0.2">
      <c r="A265" s="25" t="s">
        <v>287</v>
      </c>
      <c r="B265" s="26">
        <v>1</v>
      </c>
      <c r="C265" s="25" t="s">
        <v>739</v>
      </c>
      <c r="D265" s="27">
        <v>40</v>
      </c>
      <c r="E265" s="27">
        <v>40</v>
      </c>
      <c r="F265" s="27">
        <f t="shared" si="7"/>
        <v>40</v>
      </c>
      <c r="G265" s="27" t="b">
        <v>0</v>
      </c>
      <c r="H265" s="25" t="s">
        <v>19</v>
      </c>
      <c r="I265" s="25" t="s">
        <v>15</v>
      </c>
    </row>
    <row r="266" spans="1:9" ht="16" x14ac:dyDescent="0.2">
      <c r="A266" s="25" t="s">
        <v>288</v>
      </c>
      <c r="B266" s="26">
        <v>1</v>
      </c>
      <c r="C266" s="25" t="s">
        <v>739</v>
      </c>
      <c r="D266" s="27">
        <v>110</v>
      </c>
      <c r="E266" s="27">
        <v>50</v>
      </c>
      <c r="F266" s="27">
        <f t="shared" si="7"/>
        <v>80</v>
      </c>
      <c r="G266" s="27" t="b">
        <v>0</v>
      </c>
      <c r="H266" s="25" t="s">
        <v>14</v>
      </c>
      <c r="I266" s="25" t="s">
        <v>15</v>
      </c>
    </row>
    <row r="267" spans="1:9" ht="16" x14ac:dyDescent="0.2">
      <c r="A267" s="25" t="s">
        <v>289</v>
      </c>
      <c r="B267" s="26">
        <v>1</v>
      </c>
      <c r="C267" s="25" t="s">
        <v>739</v>
      </c>
      <c r="D267" s="27">
        <v>10</v>
      </c>
      <c r="E267" s="27">
        <v>30</v>
      </c>
      <c r="F267" s="27">
        <f t="shared" si="7"/>
        <v>20</v>
      </c>
      <c r="G267" s="27" t="b">
        <v>0</v>
      </c>
      <c r="H267" s="25" t="s">
        <v>19</v>
      </c>
      <c r="I267" s="25" t="s">
        <v>15</v>
      </c>
    </row>
    <row r="268" spans="1:9" ht="16" x14ac:dyDescent="0.2">
      <c r="A268" s="25" t="s">
        <v>290</v>
      </c>
      <c r="B268" s="26">
        <v>1</v>
      </c>
      <c r="C268" s="25" t="s">
        <v>739</v>
      </c>
      <c r="D268" s="27">
        <v>20</v>
      </c>
      <c r="E268" s="27">
        <v>0</v>
      </c>
      <c r="F268" s="27">
        <f t="shared" si="7"/>
        <v>10</v>
      </c>
      <c r="G268" s="27" t="b">
        <v>0</v>
      </c>
      <c r="H268" s="25" t="s">
        <v>19</v>
      </c>
      <c r="I268" s="25" t="s">
        <v>15</v>
      </c>
    </row>
    <row r="269" spans="1:9" ht="16" x14ac:dyDescent="0.2">
      <c r="A269" s="34" t="s">
        <v>291</v>
      </c>
      <c r="B269" s="35">
        <v>1</v>
      </c>
      <c r="C269" s="34" t="s">
        <v>739</v>
      </c>
      <c r="D269" s="36">
        <v>0</v>
      </c>
      <c r="E269" s="36">
        <v>0</v>
      </c>
      <c r="F269" s="36">
        <f>5*0.25</f>
        <v>1.25</v>
      </c>
      <c r="G269" s="36" t="b">
        <v>0</v>
      </c>
      <c r="H269" s="34" t="s">
        <v>19</v>
      </c>
      <c r="I269" s="34" t="s">
        <v>15</v>
      </c>
    </row>
    <row r="270" spans="1:9" ht="16" x14ac:dyDescent="0.2">
      <c r="A270" s="25" t="s">
        <v>292</v>
      </c>
      <c r="B270" s="26">
        <v>1</v>
      </c>
      <c r="C270" s="25" t="s">
        <v>739</v>
      </c>
      <c r="D270" s="27">
        <v>40</v>
      </c>
      <c r="E270" s="27">
        <v>150</v>
      </c>
      <c r="F270" s="27">
        <f t="shared" ref="F270:F301" si="8">AVERAGE(D270:E270)</f>
        <v>95</v>
      </c>
      <c r="G270" s="27" t="b">
        <v>0</v>
      </c>
      <c r="H270" s="25" t="s">
        <v>19</v>
      </c>
      <c r="I270" s="25" t="s">
        <v>15</v>
      </c>
    </row>
    <row r="271" spans="1:9" ht="16" x14ac:dyDescent="0.2">
      <c r="A271" s="25" t="s">
        <v>293</v>
      </c>
      <c r="B271" s="26">
        <v>1</v>
      </c>
      <c r="C271" s="25" t="s">
        <v>739</v>
      </c>
      <c r="D271" s="27">
        <v>480</v>
      </c>
      <c r="E271" s="27">
        <v>470</v>
      </c>
      <c r="F271" s="27">
        <f t="shared" si="8"/>
        <v>475</v>
      </c>
      <c r="G271" s="27" t="b">
        <v>0</v>
      </c>
      <c r="H271" s="25" t="s">
        <v>19</v>
      </c>
      <c r="I271" s="25" t="s">
        <v>15</v>
      </c>
    </row>
    <row r="272" spans="1:9" ht="16" x14ac:dyDescent="0.2">
      <c r="A272" s="25" t="s">
        <v>294</v>
      </c>
      <c r="B272" s="26">
        <v>1</v>
      </c>
      <c r="C272" s="25" t="s">
        <v>739</v>
      </c>
      <c r="D272" s="27">
        <v>10</v>
      </c>
      <c r="E272" s="27">
        <v>0</v>
      </c>
      <c r="F272" s="27">
        <f t="shared" si="8"/>
        <v>5</v>
      </c>
      <c r="G272" s="27" t="b">
        <v>0</v>
      </c>
      <c r="H272" s="25" t="s">
        <v>14</v>
      </c>
      <c r="I272" s="25" t="s">
        <v>15</v>
      </c>
    </row>
    <row r="273" spans="1:9" ht="16" x14ac:dyDescent="0.2">
      <c r="A273" s="25" t="s">
        <v>295</v>
      </c>
      <c r="B273" s="26">
        <v>1</v>
      </c>
      <c r="C273" s="25" t="s">
        <v>739</v>
      </c>
      <c r="D273" s="27">
        <v>40</v>
      </c>
      <c r="E273" s="27">
        <v>40</v>
      </c>
      <c r="F273" s="27">
        <f t="shared" si="8"/>
        <v>40</v>
      </c>
      <c r="G273" s="27" t="b">
        <v>0</v>
      </c>
      <c r="H273" s="25" t="s">
        <v>19</v>
      </c>
      <c r="I273" s="25" t="s">
        <v>15</v>
      </c>
    </row>
    <row r="274" spans="1:9" ht="16" x14ac:dyDescent="0.2">
      <c r="A274" s="25" t="s">
        <v>296</v>
      </c>
      <c r="B274" s="26">
        <v>1</v>
      </c>
      <c r="C274" s="25" t="s">
        <v>739</v>
      </c>
      <c r="D274" s="27">
        <v>50</v>
      </c>
      <c r="E274" s="27">
        <v>0</v>
      </c>
      <c r="F274" s="27">
        <f t="shared" si="8"/>
        <v>25</v>
      </c>
      <c r="G274" s="27" t="b">
        <v>0</v>
      </c>
      <c r="H274" s="25" t="s">
        <v>19</v>
      </c>
      <c r="I274" s="25" t="s">
        <v>15</v>
      </c>
    </row>
    <row r="275" spans="1:9" ht="16" x14ac:dyDescent="0.2">
      <c r="A275" s="25" t="s">
        <v>297</v>
      </c>
      <c r="B275" s="26">
        <v>1</v>
      </c>
      <c r="C275" s="25" t="s">
        <v>739</v>
      </c>
      <c r="D275" s="27">
        <v>20</v>
      </c>
      <c r="E275" s="27">
        <v>20</v>
      </c>
      <c r="F275" s="27">
        <f t="shared" si="8"/>
        <v>20</v>
      </c>
      <c r="G275" s="27" t="b">
        <v>0</v>
      </c>
      <c r="H275" s="25" t="s">
        <v>19</v>
      </c>
      <c r="I275" s="25" t="s">
        <v>15</v>
      </c>
    </row>
    <row r="276" spans="1:9" ht="16" x14ac:dyDescent="0.2">
      <c r="A276" s="25" t="s">
        <v>298</v>
      </c>
      <c r="B276" s="26">
        <v>1</v>
      </c>
      <c r="C276" s="25" t="s">
        <v>739</v>
      </c>
      <c r="D276" s="27">
        <v>20</v>
      </c>
      <c r="E276" s="27">
        <v>20</v>
      </c>
      <c r="F276" s="27">
        <f t="shared" si="8"/>
        <v>20</v>
      </c>
      <c r="G276" s="27" t="b">
        <v>0</v>
      </c>
      <c r="H276" s="25" t="s">
        <v>19</v>
      </c>
      <c r="I276" s="25" t="s">
        <v>15</v>
      </c>
    </row>
    <row r="277" spans="1:9" ht="16" x14ac:dyDescent="0.2">
      <c r="A277" s="25" t="s">
        <v>299</v>
      </c>
      <c r="B277" s="26">
        <v>1</v>
      </c>
      <c r="C277" s="25" t="s">
        <v>739</v>
      </c>
      <c r="D277" s="27">
        <v>70</v>
      </c>
      <c r="E277" s="27">
        <v>60</v>
      </c>
      <c r="F277" s="27">
        <f t="shared" si="8"/>
        <v>65</v>
      </c>
      <c r="G277" s="27" t="b">
        <v>0</v>
      </c>
      <c r="H277" s="25" t="s">
        <v>19</v>
      </c>
      <c r="I277" s="25" t="s">
        <v>15</v>
      </c>
    </row>
    <row r="278" spans="1:9" ht="16" x14ac:dyDescent="0.2">
      <c r="A278" s="25" t="s">
        <v>300</v>
      </c>
      <c r="B278" s="26">
        <v>1</v>
      </c>
      <c r="C278" s="25" t="s">
        <v>739</v>
      </c>
      <c r="D278" s="27">
        <v>430</v>
      </c>
      <c r="E278" s="27">
        <v>270</v>
      </c>
      <c r="F278" s="27">
        <f t="shared" si="8"/>
        <v>350</v>
      </c>
      <c r="G278" s="27" t="b">
        <v>0</v>
      </c>
      <c r="H278" s="25" t="s">
        <v>14</v>
      </c>
      <c r="I278" s="25" t="s">
        <v>15</v>
      </c>
    </row>
    <row r="279" spans="1:9" ht="16" x14ac:dyDescent="0.2">
      <c r="A279" s="25" t="s">
        <v>301</v>
      </c>
      <c r="B279" s="26">
        <v>1</v>
      </c>
      <c r="C279" s="25" t="s">
        <v>739</v>
      </c>
      <c r="D279" s="27">
        <v>170</v>
      </c>
      <c r="E279" s="27">
        <v>80</v>
      </c>
      <c r="F279" s="27">
        <f t="shared" si="8"/>
        <v>125</v>
      </c>
      <c r="G279" s="27" t="b">
        <v>0</v>
      </c>
      <c r="H279" s="25" t="s">
        <v>457</v>
      </c>
      <c r="I279" s="25" t="s">
        <v>15</v>
      </c>
    </row>
    <row r="280" spans="1:9" ht="16" x14ac:dyDescent="0.2">
      <c r="A280" s="25" t="s">
        <v>302</v>
      </c>
      <c r="B280" s="26">
        <v>1</v>
      </c>
      <c r="C280" s="25" t="s">
        <v>739</v>
      </c>
      <c r="D280" s="27">
        <v>270</v>
      </c>
      <c r="E280" s="27">
        <v>190</v>
      </c>
      <c r="F280" s="27">
        <f t="shared" si="8"/>
        <v>230</v>
      </c>
      <c r="G280" s="27" t="b">
        <v>0</v>
      </c>
      <c r="H280" s="25" t="s">
        <v>19</v>
      </c>
      <c r="I280" s="25" t="s">
        <v>15</v>
      </c>
    </row>
    <row r="281" spans="1:9" ht="16" x14ac:dyDescent="0.2">
      <c r="A281" s="25" t="s">
        <v>303</v>
      </c>
      <c r="B281" s="26">
        <v>1</v>
      </c>
      <c r="C281" s="25" t="s">
        <v>739</v>
      </c>
      <c r="D281" s="27">
        <v>380</v>
      </c>
      <c r="E281" s="27">
        <v>300</v>
      </c>
      <c r="F281" s="27">
        <f t="shared" si="8"/>
        <v>340</v>
      </c>
      <c r="G281" s="27" t="b">
        <v>0</v>
      </c>
      <c r="H281" s="25" t="s">
        <v>19</v>
      </c>
      <c r="I281" s="25" t="s">
        <v>15</v>
      </c>
    </row>
    <row r="282" spans="1:9" ht="16" x14ac:dyDescent="0.2">
      <c r="A282" s="25" t="s">
        <v>304</v>
      </c>
      <c r="B282" s="26">
        <v>1</v>
      </c>
      <c r="C282" s="25" t="s">
        <v>739</v>
      </c>
      <c r="D282" s="27">
        <v>1040</v>
      </c>
      <c r="E282" s="27">
        <v>1070</v>
      </c>
      <c r="F282" s="27">
        <f t="shared" si="8"/>
        <v>1055</v>
      </c>
      <c r="G282" s="27" t="b">
        <v>0</v>
      </c>
      <c r="H282" s="25" t="s">
        <v>19</v>
      </c>
      <c r="I282" s="25" t="s">
        <v>15</v>
      </c>
    </row>
    <row r="283" spans="1:9" ht="16" x14ac:dyDescent="0.2">
      <c r="A283" s="25" t="s">
        <v>305</v>
      </c>
      <c r="B283" s="26">
        <v>1</v>
      </c>
      <c r="C283" s="25" t="s">
        <v>739</v>
      </c>
      <c r="D283" s="27">
        <v>560</v>
      </c>
      <c r="E283" s="27">
        <v>360</v>
      </c>
      <c r="F283" s="27">
        <f t="shared" si="8"/>
        <v>460</v>
      </c>
      <c r="G283" s="27" t="b">
        <v>0</v>
      </c>
      <c r="H283" s="25" t="s">
        <v>19</v>
      </c>
      <c r="I283" s="25" t="s">
        <v>15</v>
      </c>
    </row>
    <row r="284" spans="1:9" ht="16" x14ac:dyDescent="0.2">
      <c r="A284" s="25" t="s">
        <v>306</v>
      </c>
      <c r="B284" s="26">
        <v>1</v>
      </c>
      <c r="C284" s="25" t="s">
        <v>739</v>
      </c>
      <c r="D284" s="27">
        <v>0</v>
      </c>
      <c r="E284" s="27">
        <v>10</v>
      </c>
      <c r="F284" s="27">
        <f t="shared" si="8"/>
        <v>5</v>
      </c>
      <c r="G284" s="27" t="b">
        <v>0</v>
      </c>
      <c r="H284" s="25" t="s">
        <v>14</v>
      </c>
      <c r="I284" s="25" t="s">
        <v>15</v>
      </c>
    </row>
    <row r="285" spans="1:9" ht="16" x14ac:dyDescent="0.2">
      <c r="A285" s="25" t="s">
        <v>307</v>
      </c>
      <c r="B285" s="26">
        <v>1</v>
      </c>
      <c r="C285" s="25" t="s">
        <v>739</v>
      </c>
      <c r="D285" s="27">
        <v>120</v>
      </c>
      <c r="E285" s="27">
        <v>230</v>
      </c>
      <c r="F285" s="27">
        <f t="shared" si="8"/>
        <v>175</v>
      </c>
      <c r="G285" s="27" t="b">
        <v>0</v>
      </c>
      <c r="H285" s="25" t="s">
        <v>457</v>
      </c>
      <c r="I285" s="25" t="s">
        <v>15</v>
      </c>
    </row>
    <row r="286" spans="1:9" ht="16" x14ac:dyDescent="0.2">
      <c r="A286" s="25" t="s">
        <v>308</v>
      </c>
      <c r="B286" s="26">
        <v>1</v>
      </c>
      <c r="C286" s="25" t="s">
        <v>739</v>
      </c>
      <c r="D286" s="27">
        <v>180</v>
      </c>
      <c r="E286" s="27">
        <v>110</v>
      </c>
      <c r="F286" s="27">
        <f t="shared" si="8"/>
        <v>145</v>
      </c>
      <c r="G286" s="27" t="b">
        <v>0</v>
      </c>
      <c r="H286" s="25" t="s">
        <v>19</v>
      </c>
      <c r="I286" s="25" t="s">
        <v>15</v>
      </c>
    </row>
    <row r="287" spans="1:9" ht="16" x14ac:dyDescent="0.2">
      <c r="A287" s="25" t="s">
        <v>309</v>
      </c>
      <c r="B287" s="26">
        <v>1</v>
      </c>
      <c r="C287" s="25" t="s">
        <v>739</v>
      </c>
      <c r="D287" s="27">
        <v>40</v>
      </c>
      <c r="E287" s="27">
        <v>100</v>
      </c>
      <c r="F287" s="27">
        <f t="shared" si="8"/>
        <v>70</v>
      </c>
      <c r="G287" s="27" t="b">
        <v>0</v>
      </c>
      <c r="H287" s="25" t="s">
        <v>19</v>
      </c>
      <c r="I287" s="25" t="s">
        <v>15</v>
      </c>
    </row>
    <row r="288" spans="1:9" ht="16" x14ac:dyDescent="0.2">
      <c r="A288" s="25" t="s">
        <v>310</v>
      </c>
      <c r="B288" s="26">
        <v>1</v>
      </c>
      <c r="C288" s="25" t="s">
        <v>739</v>
      </c>
      <c r="D288" s="27">
        <v>730</v>
      </c>
      <c r="E288" s="27">
        <v>960</v>
      </c>
      <c r="F288" s="27">
        <f t="shared" si="8"/>
        <v>845</v>
      </c>
      <c r="G288" s="27" t="b">
        <v>0</v>
      </c>
      <c r="H288" s="25" t="s">
        <v>19</v>
      </c>
      <c r="I288" s="25" t="s">
        <v>15</v>
      </c>
    </row>
    <row r="289" spans="1:9" ht="16" x14ac:dyDescent="0.2">
      <c r="A289" s="25" t="s">
        <v>311</v>
      </c>
      <c r="B289" s="26">
        <v>1</v>
      </c>
      <c r="C289" s="25" t="s">
        <v>739</v>
      </c>
      <c r="D289" s="27">
        <v>1310</v>
      </c>
      <c r="E289" s="27">
        <v>920</v>
      </c>
      <c r="F289" s="27">
        <f t="shared" si="8"/>
        <v>1115</v>
      </c>
      <c r="G289" s="27" t="b">
        <v>0</v>
      </c>
      <c r="H289" s="25" t="s">
        <v>19</v>
      </c>
      <c r="I289" s="25" t="s">
        <v>15</v>
      </c>
    </row>
    <row r="290" spans="1:9" ht="16" x14ac:dyDescent="0.2">
      <c r="A290" s="25" t="s">
        <v>312</v>
      </c>
      <c r="B290" s="26">
        <v>1</v>
      </c>
      <c r="C290" s="25" t="s">
        <v>739</v>
      </c>
      <c r="D290" s="27">
        <v>520</v>
      </c>
      <c r="E290" s="27">
        <v>210</v>
      </c>
      <c r="F290" s="27">
        <f t="shared" si="8"/>
        <v>365</v>
      </c>
      <c r="G290" s="27" t="b">
        <v>0</v>
      </c>
      <c r="H290" s="25" t="s">
        <v>14</v>
      </c>
      <c r="I290" s="25" t="s">
        <v>15</v>
      </c>
    </row>
    <row r="291" spans="1:9" ht="16" x14ac:dyDescent="0.2">
      <c r="A291" s="25" t="s">
        <v>313</v>
      </c>
      <c r="B291" s="26">
        <v>1</v>
      </c>
      <c r="C291" s="25" t="s">
        <v>739</v>
      </c>
      <c r="D291" s="27">
        <v>90</v>
      </c>
      <c r="E291" s="27">
        <v>130</v>
      </c>
      <c r="F291" s="27">
        <f t="shared" si="8"/>
        <v>110</v>
      </c>
      <c r="G291" s="27" t="b">
        <v>0</v>
      </c>
      <c r="H291" s="25" t="s">
        <v>457</v>
      </c>
      <c r="I291" s="25" t="s">
        <v>15</v>
      </c>
    </row>
    <row r="292" spans="1:9" ht="16" x14ac:dyDescent="0.2">
      <c r="A292" s="25" t="s">
        <v>314</v>
      </c>
      <c r="B292" s="26">
        <v>1</v>
      </c>
      <c r="C292" s="25" t="s">
        <v>739</v>
      </c>
      <c r="D292" s="27">
        <v>80</v>
      </c>
      <c r="E292" s="27">
        <v>130</v>
      </c>
      <c r="F292" s="27">
        <f t="shared" si="8"/>
        <v>105</v>
      </c>
      <c r="G292" s="27" t="b">
        <v>0</v>
      </c>
      <c r="H292" s="25" t="s">
        <v>19</v>
      </c>
      <c r="I292" s="25" t="s">
        <v>15</v>
      </c>
    </row>
    <row r="293" spans="1:9" ht="16" x14ac:dyDescent="0.2">
      <c r="A293" s="25" t="s">
        <v>315</v>
      </c>
      <c r="B293" s="26">
        <v>1</v>
      </c>
      <c r="C293" s="25" t="s">
        <v>739</v>
      </c>
      <c r="D293" s="27">
        <v>20</v>
      </c>
      <c r="E293" s="27">
        <v>80</v>
      </c>
      <c r="F293" s="27">
        <f t="shared" si="8"/>
        <v>50</v>
      </c>
      <c r="G293" s="27" t="b">
        <v>0</v>
      </c>
      <c r="H293" s="25" t="s">
        <v>19</v>
      </c>
      <c r="I293" s="25" t="s">
        <v>15</v>
      </c>
    </row>
    <row r="294" spans="1:9" ht="16" x14ac:dyDescent="0.2">
      <c r="A294" s="25" t="s">
        <v>316</v>
      </c>
      <c r="B294" s="26">
        <v>1</v>
      </c>
      <c r="C294" s="25" t="s">
        <v>739</v>
      </c>
      <c r="D294" s="27">
        <v>620</v>
      </c>
      <c r="E294" s="27">
        <v>520</v>
      </c>
      <c r="F294" s="27">
        <f t="shared" si="8"/>
        <v>570</v>
      </c>
      <c r="G294" s="27" t="b">
        <v>0</v>
      </c>
      <c r="H294" s="25" t="s">
        <v>19</v>
      </c>
      <c r="I294" s="25" t="s">
        <v>15</v>
      </c>
    </row>
    <row r="295" spans="1:9" ht="16" x14ac:dyDescent="0.2">
      <c r="A295" s="25" t="s">
        <v>317</v>
      </c>
      <c r="B295" s="26">
        <v>1</v>
      </c>
      <c r="C295" s="25" t="s">
        <v>739</v>
      </c>
      <c r="D295" s="27">
        <v>250</v>
      </c>
      <c r="E295" s="27">
        <v>140</v>
      </c>
      <c r="F295" s="27">
        <f t="shared" si="8"/>
        <v>195</v>
      </c>
      <c r="G295" s="27" t="b">
        <v>0</v>
      </c>
      <c r="H295" s="25" t="s">
        <v>19</v>
      </c>
      <c r="I295" s="25" t="s">
        <v>15</v>
      </c>
    </row>
    <row r="296" spans="1:9" ht="16" x14ac:dyDescent="0.2">
      <c r="A296" s="25" t="s">
        <v>318</v>
      </c>
      <c r="B296" s="26">
        <v>1</v>
      </c>
      <c r="C296" s="25" t="s">
        <v>739</v>
      </c>
      <c r="D296" s="27">
        <v>20</v>
      </c>
      <c r="E296" s="27">
        <v>50</v>
      </c>
      <c r="F296" s="27">
        <f t="shared" si="8"/>
        <v>35</v>
      </c>
      <c r="G296" s="27" t="b">
        <v>0</v>
      </c>
      <c r="H296" s="25" t="s">
        <v>14</v>
      </c>
      <c r="I296" s="25" t="s">
        <v>15</v>
      </c>
    </row>
    <row r="297" spans="1:9" ht="16" x14ac:dyDescent="0.2">
      <c r="A297" s="25" t="s">
        <v>319</v>
      </c>
      <c r="B297" s="26">
        <v>1</v>
      </c>
      <c r="C297" s="25" t="s">
        <v>739</v>
      </c>
      <c r="D297" s="27">
        <v>10</v>
      </c>
      <c r="E297" s="27">
        <v>60</v>
      </c>
      <c r="F297" s="27">
        <f t="shared" si="8"/>
        <v>35</v>
      </c>
      <c r="G297" s="27" t="b">
        <v>0</v>
      </c>
      <c r="H297" s="25" t="s">
        <v>457</v>
      </c>
      <c r="I297" s="25" t="s">
        <v>15</v>
      </c>
    </row>
    <row r="298" spans="1:9" ht="16" x14ac:dyDescent="0.2">
      <c r="A298" s="25" t="s">
        <v>320</v>
      </c>
      <c r="B298" s="26">
        <v>1</v>
      </c>
      <c r="C298" s="25" t="s">
        <v>739</v>
      </c>
      <c r="D298" s="27">
        <v>10</v>
      </c>
      <c r="E298" s="27">
        <v>40</v>
      </c>
      <c r="F298" s="27">
        <f t="shared" si="8"/>
        <v>25</v>
      </c>
      <c r="G298" s="27" t="b">
        <v>0</v>
      </c>
      <c r="H298" s="25" t="s">
        <v>19</v>
      </c>
      <c r="I298" s="25" t="s">
        <v>15</v>
      </c>
    </row>
    <row r="299" spans="1:9" ht="16" x14ac:dyDescent="0.2">
      <c r="A299" s="25" t="s">
        <v>321</v>
      </c>
      <c r="B299" s="26">
        <v>1</v>
      </c>
      <c r="C299" s="25" t="s">
        <v>739</v>
      </c>
      <c r="D299" s="27">
        <v>70</v>
      </c>
      <c r="E299" s="27">
        <v>60</v>
      </c>
      <c r="F299" s="27">
        <f t="shared" si="8"/>
        <v>65</v>
      </c>
      <c r="G299" s="27" t="b">
        <v>0</v>
      </c>
      <c r="H299" s="25" t="s">
        <v>19</v>
      </c>
      <c r="I299" s="25" t="s">
        <v>15</v>
      </c>
    </row>
    <row r="300" spans="1:9" ht="16" x14ac:dyDescent="0.2">
      <c r="A300" s="25" t="s">
        <v>322</v>
      </c>
      <c r="B300" s="26">
        <v>1</v>
      </c>
      <c r="C300" s="25" t="s">
        <v>739</v>
      </c>
      <c r="D300" s="27">
        <v>30</v>
      </c>
      <c r="E300" s="27">
        <v>30</v>
      </c>
      <c r="F300" s="27">
        <f t="shared" si="8"/>
        <v>30</v>
      </c>
      <c r="G300" s="27" t="b">
        <v>0</v>
      </c>
      <c r="H300" s="25" t="s">
        <v>19</v>
      </c>
      <c r="I300" s="25" t="s">
        <v>15</v>
      </c>
    </row>
    <row r="301" spans="1:9" ht="16" x14ac:dyDescent="0.2">
      <c r="A301" s="25" t="s">
        <v>323</v>
      </c>
      <c r="B301" s="26">
        <v>1</v>
      </c>
      <c r="C301" s="25" t="s">
        <v>739</v>
      </c>
      <c r="D301" s="27">
        <v>1000</v>
      </c>
      <c r="E301" s="27">
        <v>1050</v>
      </c>
      <c r="F301" s="27">
        <f t="shared" si="8"/>
        <v>1025</v>
      </c>
      <c r="G301" s="27" t="b">
        <v>0</v>
      </c>
      <c r="H301" s="25" t="s">
        <v>19</v>
      </c>
      <c r="I301" s="25" t="s">
        <v>15</v>
      </c>
    </row>
    <row r="302" spans="1:9" ht="16" x14ac:dyDescent="0.2">
      <c r="A302" s="34" t="s">
        <v>324</v>
      </c>
      <c r="B302" s="35">
        <v>1</v>
      </c>
      <c r="C302" s="34" t="s">
        <v>739</v>
      </c>
      <c r="D302" s="36">
        <v>0</v>
      </c>
      <c r="E302" s="36">
        <v>0</v>
      </c>
      <c r="F302" s="36">
        <f>5*0.25</f>
        <v>1.25</v>
      </c>
      <c r="G302" s="36" t="b">
        <v>0</v>
      </c>
      <c r="H302" s="34" t="s">
        <v>14</v>
      </c>
      <c r="I302" s="34" t="s">
        <v>15</v>
      </c>
    </row>
    <row r="303" spans="1:9" ht="16" x14ac:dyDescent="0.2">
      <c r="A303" s="25" t="s">
        <v>325</v>
      </c>
      <c r="B303" s="26">
        <v>1</v>
      </c>
      <c r="C303" s="25" t="s">
        <v>739</v>
      </c>
      <c r="D303" s="27">
        <v>0</v>
      </c>
      <c r="E303" s="27">
        <v>10</v>
      </c>
      <c r="F303" s="27">
        <f>AVERAGE(D303:E303)</f>
        <v>5</v>
      </c>
      <c r="G303" s="27" t="b">
        <v>0</v>
      </c>
      <c r="H303" s="25" t="s">
        <v>457</v>
      </c>
      <c r="I303" s="25" t="s">
        <v>15</v>
      </c>
    </row>
    <row r="304" spans="1:9" ht="16" x14ac:dyDescent="0.2">
      <c r="A304" s="25" t="s">
        <v>326</v>
      </c>
      <c r="B304" s="26">
        <v>1</v>
      </c>
      <c r="C304" s="25" t="s">
        <v>739</v>
      </c>
      <c r="D304" s="27">
        <v>0</v>
      </c>
      <c r="E304" s="27">
        <v>10</v>
      </c>
      <c r="F304" s="27">
        <f>AVERAGE(D304:E304)</f>
        <v>5</v>
      </c>
      <c r="G304" s="27" t="b">
        <v>0</v>
      </c>
      <c r="H304" s="25" t="s">
        <v>19</v>
      </c>
      <c r="I304" s="25" t="s">
        <v>15</v>
      </c>
    </row>
    <row r="305" spans="1:9" ht="16" x14ac:dyDescent="0.2">
      <c r="A305" s="34" t="s">
        <v>327</v>
      </c>
      <c r="B305" s="35">
        <v>1</v>
      </c>
      <c r="C305" s="34" t="s">
        <v>739</v>
      </c>
      <c r="D305" s="36">
        <v>0</v>
      </c>
      <c r="E305" s="36">
        <v>0</v>
      </c>
      <c r="F305" s="36">
        <f>5*0.25</f>
        <v>1.25</v>
      </c>
      <c r="G305" s="36" t="b">
        <v>0</v>
      </c>
      <c r="H305" s="34" t="s">
        <v>19</v>
      </c>
      <c r="I305" s="34" t="s">
        <v>15</v>
      </c>
    </row>
    <row r="306" spans="1:9" ht="16" x14ac:dyDescent="0.2">
      <c r="A306" s="25" t="s">
        <v>328</v>
      </c>
      <c r="B306" s="26">
        <v>1</v>
      </c>
      <c r="C306" s="25" t="s">
        <v>739</v>
      </c>
      <c r="D306" s="27">
        <v>10</v>
      </c>
      <c r="E306" s="27">
        <v>0</v>
      </c>
      <c r="F306" s="27">
        <f t="shared" ref="F306:F320" si="9">AVERAGE(D306:E306)</f>
        <v>5</v>
      </c>
      <c r="G306" s="27" t="b">
        <v>0</v>
      </c>
      <c r="H306" s="25" t="s">
        <v>19</v>
      </c>
      <c r="I306" s="25" t="s">
        <v>15</v>
      </c>
    </row>
    <row r="307" spans="1:9" ht="16" x14ac:dyDescent="0.2">
      <c r="A307" s="25" t="s">
        <v>329</v>
      </c>
      <c r="B307" s="26">
        <v>1</v>
      </c>
      <c r="C307" s="25" t="s">
        <v>739</v>
      </c>
      <c r="D307" s="27">
        <v>0</v>
      </c>
      <c r="E307" s="27">
        <v>10</v>
      </c>
      <c r="F307" s="27">
        <f t="shared" si="9"/>
        <v>5</v>
      </c>
      <c r="G307" s="27" t="b">
        <v>0</v>
      </c>
      <c r="H307" s="25" t="s">
        <v>19</v>
      </c>
      <c r="I307" s="25" t="s">
        <v>15</v>
      </c>
    </row>
    <row r="308" spans="1:9" ht="16" x14ac:dyDescent="0.2">
      <c r="A308" s="25" t="s">
        <v>330</v>
      </c>
      <c r="B308" s="26">
        <v>1</v>
      </c>
      <c r="C308" s="25" t="s">
        <v>739</v>
      </c>
      <c r="D308" s="27">
        <v>10</v>
      </c>
      <c r="E308" s="27">
        <v>30</v>
      </c>
      <c r="F308" s="27">
        <f t="shared" si="9"/>
        <v>20</v>
      </c>
      <c r="G308" s="27" t="b">
        <v>0</v>
      </c>
      <c r="H308" s="25" t="s">
        <v>14</v>
      </c>
      <c r="I308" s="25" t="s">
        <v>15</v>
      </c>
    </row>
    <row r="309" spans="1:9" ht="16" x14ac:dyDescent="0.2">
      <c r="A309" s="25" t="s">
        <v>331</v>
      </c>
      <c r="B309" s="26">
        <v>1</v>
      </c>
      <c r="C309" s="25" t="s">
        <v>739</v>
      </c>
      <c r="D309" s="27">
        <v>10</v>
      </c>
      <c r="E309" s="27">
        <v>10</v>
      </c>
      <c r="F309" s="27">
        <f t="shared" si="9"/>
        <v>10</v>
      </c>
      <c r="G309" s="27" t="b">
        <v>0</v>
      </c>
      <c r="H309" s="25" t="s">
        <v>457</v>
      </c>
      <c r="I309" s="25" t="s">
        <v>15</v>
      </c>
    </row>
    <row r="310" spans="1:9" ht="16" x14ac:dyDescent="0.2">
      <c r="A310" s="25" t="s">
        <v>332</v>
      </c>
      <c r="B310" s="26">
        <v>1</v>
      </c>
      <c r="C310" s="25" t="s">
        <v>739</v>
      </c>
      <c r="D310" s="27">
        <v>30</v>
      </c>
      <c r="E310" s="27">
        <v>0</v>
      </c>
      <c r="F310" s="27">
        <f t="shared" si="9"/>
        <v>15</v>
      </c>
      <c r="G310" s="27" t="b">
        <v>0</v>
      </c>
      <c r="H310" s="25" t="s">
        <v>19</v>
      </c>
      <c r="I310" s="25" t="s">
        <v>15</v>
      </c>
    </row>
    <row r="311" spans="1:9" ht="16" x14ac:dyDescent="0.2">
      <c r="A311" s="25" t="s">
        <v>333</v>
      </c>
      <c r="B311" s="26">
        <v>1</v>
      </c>
      <c r="C311" s="25" t="s">
        <v>739</v>
      </c>
      <c r="D311" s="27">
        <v>0</v>
      </c>
      <c r="E311" s="27">
        <v>10</v>
      </c>
      <c r="F311" s="27">
        <f t="shared" si="9"/>
        <v>5</v>
      </c>
      <c r="G311" s="27" t="b">
        <v>0</v>
      </c>
      <c r="H311" s="25" t="s">
        <v>19</v>
      </c>
      <c r="I311" s="25" t="s">
        <v>15</v>
      </c>
    </row>
    <row r="312" spans="1:9" ht="16" x14ac:dyDescent="0.2">
      <c r="A312" s="25" t="s">
        <v>334</v>
      </c>
      <c r="B312" s="26">
        <v>1</v>
      </c>
      <c r="C312" s="25" t="s">
        <v>739</v>
      </c>
      <c r="D312" s="27">
        <v>210</v>
      </c>
      <c r="E312" s="27">
        <v>220</v>
      </c>
      <c r="F312" s="27">
        <f t="shared" si="9"/>
        <v>215</v>
      </c>
      <c r="G312" s="27" t="b">
        <v>0</v>
      </c>
      <c r="H312" s="25" t="s">
        <v>19</v>
      </c>
      <c r="I312" s="25" t="s">
        <v>15</v>
      </c>
    </row>
    <row r="313" spans="1:9" ht="16" x14ac:dyDescent="0.2">
      <c r="A313" s="25" t="s">
        <v>335</v>
      </c>
      <c r="B313" s="26">
        <v>1</v>
      </c>
      <c r="C313" s="25" t="s">
        <v>739</v>
      </c>
      <c r="D313" s="27">
        <v>10</v>
      </c>
      <c r="E313" s="27">
        <v>0</v>
      </c>
      <c r="F313" s="27">
        <f t="shared" si="9"/>
        <v>5</v>
      </c>
      <c r="G313" s="27" t="b">
        <v>0</v>
      </c>
      <c r="H313" s="25" t="s">
        <v>19</v>
      </c>
      <c r="I313" s="25" t="s">
        <v>15</v>
      </c>
    </row>
    <row r="314" spans="1:9" ht="16" x14ac:dyDescent="0.2">
      <c r="A314" s="25" t="s">
        <v>336</v>
      </c>
      <c r="B314" s="26">
        <v>1</v>
      </c>
      <c r="C314" s="25" t="s">
        <v>739</v>
      </c>
      <c r="D314" s="27">
        <v>10</v>
      </c>
      <c r="E314" s="27">
        <v>10</v>
      </c>
      <c r="F314" s="27">
        <f t="shared" si="9"/>
        <v>10</v>
      </c>
      <c r="G314" s="27" t="b">
        <v>0</v>
      </c>
      <c r="H314" s="25" t="s">
        <v>14</v>
      </c>
      <c r="I314" s="25" t="s">
        <v>15</v>
      </c>
    </row>
    <row r="315" spans="1:9" ht="16" x14ac:dyDescent="0.2">
      <c r="A315" s="25" t="s">
        <v>337</v>
      </c>
      <c r="B315" s="26">
        <v>1</v>
      </c>
      <c r="C315" s="25" t="s">
        <v>739</v>
      </c>
      <c r="D315" s="27">
        <v>500</v>
      </c>
      <c r="E315" s="27">
        <v>470</v>
      </c>
      <c r="F315" s="27">
        <f t="shared" si="9"/>
        <v>485</v>
      </c>
      <c r="G315" s="27" t="b">
        <v>0</v>
      </c>
      <c r="H315" s="25" t="s">
        <v>457</v>
      </c>
      <c r="I315" s="25" t="s">
        <v>15</v>
      </c>
    </row>
    <row r="316" spans="1:9" ht="16" x14ac:dyDescent="0.2">
      <c r="A316" s="25" t="s">
        <v>338</v>
      </c>
      <c r="B316" s="26">
        <v>1</v>
      </c>
      <c r="C316" s="25" t="s">
        <v>739</v>
      </c>
      <c r="D316" s="27">
        <v>50</v>
      </c>
      <c r="E316" s="27">
        <v>20</v>
      </c>
      <c r="F316" s="27">
        <f t="shared" si="9"/>
        <v>35</v>
      </c>
      <c r="G316" s="27" t="b">
        <v>0</v>
      </c>
      <c r="H316" s="25" t="s">
        <v>19</v>
      </c>
      <c r="I316" s="25" t="s">
        <v>15</v>
      </c>
    </row>
    <row r="317" spans="1:9" ht="16" x14ac:dyDescent="0.2">
      <c r="A317" s="25" t="s">
        <v>339</v>
      </c>
      <c r="B317" s="26">
        <v>1</v>
      </c>
      <c r="C317" s="25" t="s">
        <v>739</v>
      </c>
      <c r="D317" s="27">
        <v>80</v>
      </c>
      <c r="E317" s="27">
        <v>30</v>
      </c>
      <c r="F317" s="27">
        <f t="shared" si="9"/>
        <v>55</v>
      </c>
      <c r="G317" s="27" t="b">
        <v>0</v>
      </c>
      <c r="H317" s="25" t="s">
        <v>19</v>
      </c>
      <c r="I317" s="25" t="s">
        <v>15</v>
      </c>
    </row>
    <row r="318" spans="1:9" ht="16" x14ac:dyDescent="0.2">
      <c r="A318" s="25" t="s">
        <v>340</v>
      </c>
      <c r="B318" s="26">
        <v>1</v>
      </c>
      <c r="C318" s="25" t="s">
        <v>739</v>
      </c>
      <c r="D318" s="27">
        <v>18200</v>
      </c>
      <c r="E318" s="27">
        <v>20600</v>
      </c>
      <c r="F318" s="27">
        <f t="shared" si="9"/>
        <v>19400</v>
      </c>
      <c r="G318" s="27" t="b">
        <v>0</v>
      </c>
      <c r="H318" s="25" t="s">
        <v>19</v>
      </c>
      <c r="I318" s="25" t="s">
        <v>15</v>
      </c>
    </row>
    <row r="319" spans="1:9" ht="16" x14ac:dyDescent="0.2">
      <c r="A319" s="25" t="s">
        <v>341</v>
      </c>
      <c r="B319" s="26">
        <v>1</v>
      </c>
      <c r="C319" s="25" t="s">
        <v>739</v>
      </c>
      <c r="D319" s="27">
        <v>1600</v>
      </c>
      <c r="E319" s="27">
        <v>1790</v>
      </c>
      <c r="F319" s="27">
        <f t="shared" si="9"/>
        <v>1695</v>
      </c>
      <c r="G319" s="27" t="b">
        <v>0</v>
      </c>
      <c r="H319" s="25" t="s">
        <v>19</v>
      </c>
      <c r="I319" s="25" t="s">
        <v>15</v>
      </c>
    </row>
    <row r="320" spans="1:9" ht="16" x14ac:dyDescent="0.2">
      <c r="A320" s="25" t="s">
        <v>342</v>
      </c>
      <c r="B320" s="26">
        <v>1</v>
      </c>
      <c r="C320" s="25" t="s">
        <v>739</v>
      </c>
      <c r="D320" s="27">
        <v>10</v>
      </c>
      <c r="E320" s="68"/>
      <c r="F320" s="27">
        <f t="shared" si="9"/>
        <v>10</v>
      </c>
      <c r="G320" s="27" t="b">
        <v>0</v>
      </c>
      <c r="H320" s="25" t="s">
        <v>14</v>
      </c>
      <c r="I320" s="25" t="s">
        <v>690</v>
      </c>
    </row>
    <row r="321" spans="1:9" ht="16" x14ac:dyDescent="0.2">
      <c r="A321" s="34" t="s">
        <v>343</v>
      </c>
      <c r="B321" s="35">
        <v>1</v>
      </c>
      <c r="C321" s="34" t="s">
        <v>739</v>
      </c>
      <c r="D321" s="36">
        <v>0</v>
      </c>
      <c r="E321" s="69">
        <v>0</v>
      </c>
      <c r="F321" s="36">
        <f>5*0.25</f>
        <v>1.25</v>
      </c>
      <c r="G321" s="36" t="b">
        <v>0</v>
      </c>
      <c r="H321" s="34" t="s">
        <v>457</v>
      </c>
      <c r="I321" s="34" t="s">
        <v>15</v>
      </c>
    </row>
    <row r="322" spans="1:9" ht="16" x14ac:dyDescent="0.2">
      <c r="A322" s="34" t="s">
        <v>344</v>
      </c>
      <c r="B322" s="35">
        <v>1</v>
      </c>
      <c r="C322" s="34" t="s">
        <v>739</v>
      </c>
      <c r="D322" s="36">
        <v>0</v>
      </c>
      <c r="E322" s="36">
        <v>0</v>
      </c>
      <c r="F322" s="36">
        <f>5*0.25</f>
        <v>1.25</v>
      </c>
      <c r="G322" s="36" t="b">
        <v>0</v>
      </c>
      <c r="H322" s="34" t="s">
        <v>19</v>
      </c>
      <c r="I322" s="34" t="s">
        <v>15</v>
      </c>
    </row>
    <row r="323" spans="1:9" ht="16" x14ac:dyDescent="0.2">
      <c r="A323" s="25" t="s">
        <v>345</v>
      </c>
      <c r="B323" s="26">
        <v>1</v>
      </c>
      <c r="C323" s="25" t="s">
        <v>739</v>
      </c>
      <c r="D323" s="27">
        <v>10</v>
      </c>
      <c r="E323" s="27">
        <v>40</v>
      </c>
      <c r="F323" s="27">
        <f t="shared" ref="F323:F354" si="10">AVERAGE(D323:E323)</f>
        <v>25</v>
      </c>
      <c r="G323" s="27" t="b">
        <v>0</v>
      </c>
      <c r="H323" s="25" t="s">
        <v>19</v>
      </c>
      <c r="I323" s="25" t="s">
        <v>15</v>
      </c>
    </row>
    <row r="324" spans="1:9" ht="16" x14ac:dyDescent="0.2">
      <c r="A324" s="25" t="s">
        <v>346</v>
      </c>
      <c r="B324" s="26">
        <v>1</v>
      </c>
      <c r="C324" s="25" t="s">
        <v>739</v>
      </c>
      <c r="D324" s="27">
        <v>20</v>
      </c>
      <c r="E324" s="27">
        <v>40</v>
      </c>
      <c r="F324" s="27">
        <f t="shared" si="10"/>
        <v>30</v>
      </c>
      <c r="G324" s="27" t="b">
        <v>0</v>
      </c>
      <c r="H324" s="25" t="s">
        <v>19</v>
      </c>
      <c r="I324" s="25" t="s">
        <v>15</v>
      </c>
    </row>
    <row r="325" spans="1:9" ht="16" x14ac:dyDescent="0.2">
      <c r="A325" s="25" t="s">
        <v>347</v>
      </c>
      <c r="B325" s="26">
        <v>1</v>
      </c>
      <c r="C325" s="25" t="s">
        <v>739</v>
      </c>
      <c r="D325" s="27">
        <v>20</v>
      </c>
      <c r="E325" s="27">
        <v>0</v>
      </c>
      <c r="F325" s="27">
        <f t="shared" si="10"/>
        <v>10</v>
      </c>
      <c r="G325" s="27" t="b">
        <v>0</v>
      </c>
      <c r="H325" s="25" t="s">
        <v>19</v>
      </c>
      <c r="I325" s="25" t="s">
        <v>15</v>
      </c>
    </row>
    <row r="326" spans="1:9" ht="16" x14ac:dyDescent="0.2">
      <c r="A326" s="25" t="s">
        <v>348</v>
      </c>
      <c r="B326" s="26">
        <v>1</v>
      </c>
      <c r="C326" s="25" t="s">
        <v>739</v>
      </c>
      <c r="D326" s="27">
        <v>10</v>
      </c>
      <c r="E326" s="27">
        <v>20</v>
      </c>
      <c r="F326" s="27">
        <f t="shared" si="10"/>
        <v>15</v>
      </c>
      <c r="G326" s="27" t="b">
        <v>0</v>
      </c>
      <c r="H326" s="25" t="s">
        <v>14</v>
      </c>
      <c r="I326" s="25" t="s">
        <v>15</v>
      </c>
    </row>
    <row r="327" spans="1:9" ht="16" x14ac:dyDescent="0.2">
      <c r="A327" s="25" t="s">
        <v>349</v>
      </c>
      <c r="B327" s="26">
        <v>1</v>
      </c>
      <c r="C327" s="25" t="s">
        <v>739</v>
      </c>
      <c r="D327" s="27">
        <v>20</v>
      </c>
      <c r="E327" s="27">
        <v>30</v>
      </c>
      <c r="F327" s="27">
        <f t="shared" si="10"/>
        <v>25</v>
      </c>
      <c r="G327" s="27" t="b">
        <v>0</v>
      </c>
      <c r="H327" s="25" t="s">
        <v>457</v>
      </c>
      <c r="I327" s="25" t="s">
        <v>15</v>
      </c>
    </row>
    <row r="328" spans="1:9" ht="16" x14ac:dyDescent="0.2">
      <c r="A328" s="25" t="s">
        <v>350</v>
      </c>
      <c r="B328" s="26">
        <v>1</v>
      </c>
      <c r="C328" s="25" t="s">
        <v>739</v>
      </c>
      <c r="D328" s="27">
        <v>10</v>
      </c>
      <c r="E328" s="27">
        <v>40</v>
      </c>
      <c r="F328" s="27">
        <f t="shared" si="10"/>
        <v>25</v>
      </c>
      <c r="G328" s="27" t="b">
        <v>0</v>
      </c>
      <c r="H328" s="25" t="s">
        <v>19</v>
      </c>
      <c r="I328" s="25" t="s">
        <v>15</v>
      </c>
    </row>
    <row r="329" spans="1:9" ht="16" x14ac:dyDescent="0.2">
      <c r="A329" s="25" t="s">
        <v>351</v>
      </c>
      <c r="B329" s="26">
        <v>1</v>
      </c>
      <c r="C329" s="25" t="s">
        <v>739</v>
      </c>
      <c r="D329" s="27">
        <v>30</v>
      </c>
      <c r="E329" s="27">
        <v>30</v>
      </c>
      <c r="F329" s="27">
        <f t="shared" si="10"/>
        <v>30</v>
      </c>
      <c r="G329" s="27" t="b">
        <v>0</v>
      </c>
      <c r="H329" s="25" t="s">
        <v>19</v>
      </c>
      <c r="I329" s="25" t="s">
        <v>15</v>
      </c>
    </row>
    <row r="330" spans="1:9" ht="16" x14ac:dyDescent="0.2">
      <c r="A330" s="25" t="s">
        <v>352</v>
      </c>
      <c r="B330" s="26">
        <v>1</v>
      </c>
      <c r="C330" s="25" t="s">
        <v>739</v>
      </c>
      <c r="D330" s="27">
        <v>5180</v>
      </c>
      <c r="E330" s="27">
        <v>5540</v>
      </c>
      <c r="F330" s="27">
        <f t="shared" si="10"/>
        <v>5360</v>
      </c>
      <c r="G330" s="27" t="b">
        <v>0</v>
      </c>
      <c r="H330" s="25" t="s">
        <v>19</v>
      </c>
      <c r="I330" s="25" t="s">
        <v>15</v>
      </c>
    </row>
    <row r="331" spans="1:9" ht="16" x14ac:dyDescent="0.2">
      <c r="A331" s="25" t="s">
        <v>353</v>
      </c>
      <c r="B331" s="26">
        <v>1</v>
      </c>
      <c r="C331" s="25" t="s">
        <v>739</v>
      </c>
      <c r="D331" s="27">
        <v>390</v>
      </c>
      <c r="E331" s="27">
        <v>390</v>
      </c>
      <c r="F331" s="27">
        <f t="shared" si="10"/>
        <v>390</v>
      </c>
      <c r="G331" s="27" t="b">
        <v>0</v>
      </c>
      <c r="H331" s="25" t="s">
        <v>19</v>
      </c>
      <c r="I331" s="25" t="s">
        <v>15</v>
      </c>
    </row>
    <row r="332" spans="1:9" ht="16" x14ac:dyDescent="0.2">
      <c r="A332" s="25" t="s">
        <v>354</v>
      </c>
      <c r="B332" s="26">
        <v>1</v>
      </c>
      <c r="C332" s="25" t="s">
        <v>739</v>
      </c>
      <c r="D332" s="27">
        <v>10</v>
      </c>
      <c r="E332" s="27">
        <v>50</v>
      </c>
      <c r="F332" s="27">
        <f t="shared" si="10"/>
        <v>30</v>
      </c>
      <c r="G332" s="27" t="b">
        <v>0</v>
      </c>
      <c r="H332" s="25" t="s">
        <v>14</v>
      </c>
      <c r="I332" s="25" t="s">
        <v>15</v>
      </c>
    </row>
    <row r="333" spans="1:9" ht="16" x14ac:dyDescent="0.2">
      <c r="A333" s="25" t="s">
        <v>355</v>
      </c>
      <c r="B333" s="26">
        <v>1</v>
      </c>
      <c r="C333" s="25" t="s">
        <v>739</v>
      </c>
      <c r="D333" s="27">
        <v>20</v>
      </c>
      <c r="E333" s="27">
        <v>60</v>
      </c>
      <c r="F333" s="27">
        <f t="shared" si="10"/>
        <v>40</v>
      </c>
      <c r="G333" s="27" t="b">
        <v>0</v>
      </c>
      <c r="H333" s="25" t="s">
        <v>457</v>
      </c>
      <c r="I333" s="25" t="s">
        <v>15</v>
      </c>
    </row>
    <row r="334" spans="1:9" ht="16" x14ac:dyDescent="0.2">
      <c r="A334" s="25" t="s">
        <v>356</v>
      </c>
      <c r="B334" s="26">
        <v>1</v>
      </c>
      <c r="C334" s="25" t="s">
        <v>739</v>
      </c>
      <c r="D334" s="27">
        <v>30</v>
      </c>
      <c r="E334" s="27">
        <v>30</v>
      </c>
      <c r="F334" s="27">
        <f t="shared" si="10"/>
        <v>30</v>
      </c>
      <c r="G334" s="27" t="b">
        <v>0</v>
      </c>
      <c r="H334" s="25" t="s">
        <v>19</v>
      </c>
      <c r="I334" s="25" t="s">
        <v>15</v>
      </c>
    </row>
    <row r="335" spans="1:9" ht="16" x14ac:dyDescent="0.2">
      <c r="A335" s="25" t="s">
        <v>357</v>
      </c>
      <c r="B335" s="26">
        <v>1</v>
      </c>
      <c r="C335" s="25" t="s">
        <v>739</v>
      </c>
      <c r="D335" s="27">
        <v>810</v>
      </c>
      <c r="E335" s="27">
        <v>700</v>
      </c>
      <c r="F335" s="27">
        <f t="shared" si="10"/>
        <v>755</v>
      </c>
      <c r="G335" s="27" t="b">
        <v>0</v>
      </c>
      <c r="H335" s="25" t="s">
        <v>19</v>
      </c>
      <c r="I335" s="25" t="s">
        <v>15</v>
      </c>
    </row>
    <row r="336" spans="1:9" ht="16" x14ac:dyDescent="0.2">
      <c r="A336" s="25" t="s">
        <v>358</v>
      </c>
      <c r="B336" s="26">
        <v>1</v>
      </c>
      <c r="C336" s="25" t="s">
        <v>739</v>
      </c>
      <c r="D336" s="27">
        <v>1920</v>
      </c>
      <c r="E336" s="27">
        <v>480</v>
      </c>
      <c r="F336" s="27">
        <f t="shared" si="10"/>
        <v>1200</v>
      </c>
      <c r="G336" s="27" t="b">
        <v>0</v>
      </c>
      <c r="H336" s="25" t="s">
        <v>19</v>
      </c>
      <c r="I336" s="25" t="s">
        <v>15</v>
      </c>
    </row>
    <row r="337" spans="1:9" ht="16" x14ac:dyDescent="0.2">
      <c r="A337" s="25" t="s">
        <v>359</v>
      </c>
      <c r="B337" s="26">
        <v>1</v>
      </c>
      <c r="C337" s="25" t="s">
        <v>739</v>
      </c>
      <c r="D337" s="27">
        <v>410</v>
      </c>
      <c r="E337" s="27">
        <v>430</v>
      </c>
      <c r="F337" s="27">
        <f t="shared" si="10"/>
        <v>420</v>
      </c>
      <c r="G337" s="27" t="b">
        <v>0</v>
      </c>
      <c r="H337" s="25" t="s">
        <v>19</v>
      </c>
      <c r="I337" s="25" t="s">
        <v>15</v>
      </c>
    </row>
    <row r="338" spans="1:9" ht="16" x14ac:dyDescent="0.2">
      <c r="A338" s="25" t="s">
        <v>360</v>
      </c>
      <c r="B338" s="26">
        <v>1</v>
      </c>
      <c r="C338" s="25" t="s">
        <v>739</v>
      </c>
      <c r="D338" s="27">
        <v>10</v>
      </c>
      <c r="E338" s="27">
        <v>0</v>
      </c>
      <c r="F338" s="27">
        <f t="shared" si="10"/>
        <v>5</v>
      </c>
      <c r="G338" s="27" t="b">
        <v>0</v>
      </c>
      <c r="H338" s="25" t="s">
        <v>14</v>
      </c>
      <c r="I338" s="25" t="s">
        <v>15</v>
      </c>
    </row>
    <row r="339" spans="1:9" ht="16" x14ac:dyDescent="0.2">
      <c r="A339" s="25" t="s">
        <v>361</v>
      </c>
      <c r="B339" s="26">
        <v>1</v>
      </c>
      <c r="C339" s="25" t="s">
        <v>739</v>
      </c>
      <c r="D339" s="27">
        <v>20</v>
      </c>
      <c r="E339" s="27">
        <v>10</v>
      </c>
      <c r="F339" s="27">
        <f t="shared" si="10"/>
        <v>15</v>
      </c>
      <c r="G339" s="27" t="b">
        <v>0</v>
      </c>
      <c r="H339" s="25" t="s">
        <v>457</v>
      </c>
      <c r="I339" s="25" t="s">
        <v>15</v>
      </c>
    </row>
    <row r="340" spans="1:9" ht="16" x14ac:dyDescent="0.2">
      <c r="A340" s="25" t="s">
        <v>362</v>
      </c>
      <c r="B340" s="26">
        <v>1</v>
      </c>
      <c r="C340" s="25" t="s">
        <v>739</v>
      </c>
      <c r="D340" s="27">
        <v>10</v>
      </c>
      <c r="E340" s="27">
        <v>0</v>
      </c>
      <c r="F340" s="27">
        <f t="shared" si="10"/>
        <v>5</v>
      </c>
      <c r="G340" s="27" t="b">
        <v>0</v>
      </c>
      <c r="H340" s="25" t="s">
        <v>19</v>
      </c>
      <c r="I340" s="25" t="s">
        <v>15</v>
      </c>
    </row>
    <row r="341" spans="1:9" ht="16" x14ac:dyDescent="0.2">
      <c r="A341" s="25" t="s">
        <v>363</v>
      </c>
      <c r="B341" s="26">
        <v>1</v>
      </c>
      <c r="C341" s="25" t="s">
        <v>739</v>
      </c>
      <c r="D341" s="27">
        <v>0</v>
      </c>
      <c r="E341" s="27">
        <v>10</v>
      </c>
      <c r="F341" s="27">
        <f t="shared" si="10"/>
        <v>5</v>
      </c>
      <c r="G341" s="27" t="b">
        <v>0</v>
      </c>
      <c r="H341" s="25" t="s">
        <v>19</v>
      </c>
      <c r="I341" s="25" t="s">
        <v>15</v>
      </c>
    </row>
    <row r="342" spans="1:9" ht="16" x14ac:dyDescent="0.2">
      <c r="A342" s="25" t="s">
        <v>364</v>
      </c>
      <c r="B342" s="26">
        <v>1</v>
      </c>
      <c r="C342" s="25" t="s">
        <v>739</v>
      </c>
      <c r="D342" s="27">
        <v>0</v>
      </c>
      <c r="E342" s="27">
        <v>10</v>
      </c>
      <c r="F342" s="27">
        <f t="shared" si="10"/>
        <v>5</v>
      </c>
      <c r="G342" s="27" t="b">
        <v>0</v>
      </c>
      <c r="H342" s="25" t="s">
        <v>19</v>
      </c>
      <c r="I342" s="25" t="s">
        <v>15</v>
      </c>
    </row>
    <row r="343" spans="1:9" ht="16" x14ac:dyDescent="0.2">
      <c r="A343" s="25" t="s">
        <v>365</v>
      </c>
      <c r="B343" s="26">
        <v>1</v>
      </c>
      <c r="C343" s="25" t="s">
        <v>739</v>
      </c>
      <c r="D343" s="27">
        <v>440</v>
      </c>
      <c r="E343" s="27">
        <v>820</v>
      </c>
      <c r="F343" s="27">
        <f t="shared" si="10"/>
        <v>630</v>
      </c>
      <c r="G343" s="27" t="b">
        <v>0</v>
      </c>
      <c r="H343" s="25" t="s">
        <v>14</v>
      </c>
      <c r="I343" s="25" t="s">
        <v>15</v>
      </c>
    </row>
    <row r="344" spans="1:9" ht="16" x14ac:dyDescent="0.2">
      <c r="A344" s="25" t="s">
        <v>366</v>
      </c>
      <c r="B344" s="26">
        <v>1</v>
      </c>
      <c r="C344" s="25" t="s">
        <v>739</v>
      </c>
      <c r="D344" s="27">
        <v>600</v>
      </c>
      <c r="E344" s="27">
        <v>560</v>
      </c>
      <c r="F344" s="27">
        <f t="shared" si="10"/>
        <v>580</v>
      </c>
      <c r="G344" s="27" t="b">
        <v>0</v>
      </c>
      <c r="H344" s="25" t="s">
        <v>457</v>
      </c>
      <c r="I344" s="25" t="s">
        <v>15</v>
      </c>
    </row>
    <row r="345" spans="1:9" ht="16" x14ac:dyDescent="0.2">
      <c r="A345" s="25" t="s">
        <v>367</v>
      </c>
      <c r="B345" s="26">
        <v>1</v>
      </c>
      <c r="C345" s="25" t="s">
        <v>739</v>
      </c>
      <c r="D345" s="27">
        <v>30</v>
      </c>
      <c r="E345" s="27">
        <v>100</v>
      </c>
      <c r="F345" s="27">
        <f t="shared" si="10"/>
        <v>65</v>
      </c>
      <c r="G345" s="27" t="b">
        <v>0</v>
      </c>
      <c r="H345" s="25" t="s">
        <v>19</v>
      </c>
      <c r="I345" s="25" t="s">
        <v>15</v>
      </c>
    </row>
    <row r="346" spans="1:9" ht="16" x14ac:dyDescent="0.2">
      <c r="A346" s="25" t="s">
        <v>368</v>
      </c>
      <c r="B346" s="26">
        <v>1</v>
      </c>
      <c r="C346" s="25" t="s">
        <v>739</v>
      </c>
      <c r="D346" s="27">
        <v>10</v>
      </c>
      <c r="E346" s="27">
        <v>0</v>
      </c>
      <c r="F346" s="27">
        <f t="shared" si="10"/>
        <v>5</v>
      </c>
      <c r="G346" s="27" t="b">
        <v>0</v>
      </c>
      <c r="H346" s="25" t="s">
        <v>19</v>
      </c>
      <c r="I346" s="25" t="s">
        <v>15</v>
      </c>
    </row>
    <row r="347" spans="1:9" ht="16" x14ac:dyDescent="0.2">
      <c r="A347" s="25" t="s">
        <v>369</v>
      </c>
      <c r="B347" s="26">
        <v>1</v>
      </c>
      <c r="C347" s="25" t="s">
        <v>739</v>
      </c>
      <c r="D347" s="27">
        <v>140</v>
      </c>
      <c r="E347" s="27">
        <v>140</v>
      </c>
      <c r="F347" s="27">
        <f t="shared" si="10"/>
        <v>140</v>
      </c>
      <c r="G347" s="27" t="b">
        <v>0</v>
      </c>
      <c r="H347" s="25" t="s">
        <v>19</v>
      </c>
      <c r="I347" s="25" t="s">
        <v>15</v>
      </c>
    </row>
    <row r="348" spans="1:9" ht="16" x14ac:dyDescent="0.2">
      <c r="A348" s="25" t="s">
        <v>370</v>
      </c>
      <c r="B348" s="26">
        <v>1</v>
      </c>
      <c r="C348" s="25" t="s">
        <v>739</v>
      </c>
      <c r="D348" s="27">
        <v>50</v>
      </c>
      <c r="E348" s="27">
        <v>70</v>
      </c>
      <c r="F348" s="27">
        <f t="shared" si="10"/>
        <v>60</v>
      </c>
      <c r="G348" s="27" t="b">
        <v>0</v>
      </c>
      <c r="H348" s="25" t="s">
        <v>19</v>
      </c>
      <c r="I348" s="25" t="s">
        <v>15</v>
      </c>
    </row>
    <row r="349" spans="1:9" ht="16" x14ac:dyDescent="0.2">
      <c r="A349" s="25" t="s">
        <v>371</v>
      </c>
      <c r="B349" s="26">
        <v>1</v>
      </c>
      <c r="C349" s="25" t="s">
        <v>739</v>
      </c>
      <c r="D349" s="27">
        <v>30</v>
      </c>
      <c r="E349" s="27">
        <v>40</v>
      </c>
      <c r="F349" s="27">
        <f t="shared" si="10"/>
        <v>35</v>
      </c>
      <c r="G349" s="27" t="b">
        <v>0</v>
      </c>
      <c r="H349" s="25" t="s">
        <v>14</v>
      </c>
      <c r="I349" s="25" t="s">
        <v>15</v>
      </c>
    </row>
    <row r="350" spans="1:9" ht="16" x14ac:dyDescent="0.2">
      <c r="A350" s="25" t="s">
        <v>372</v>
      </c>
      <c r="B350" s="26">
        <v>1</v>
      </c>
      <c r="C350" s="25" t="s">
        <v>739</v>
      </c>
      <c r="D350" s="27">
        <v>40</v>
      </c>
      <c r="E350" s="27">
        <v>20</v>
      </c>
      <c r="F350" s="27">
        <f t="shared" si="10"/>
        <v>30</v>
      </c>
      <c r="G350" s="27" t="b">
        <v>0</v>
      </c>
      <c r="H350" s="25" t="s">
        <v>15</v>
      </c>
      <c r="I350" s="25" t="s">
        <v>15</v>
      </c>
    </row>
    <row r="351" spans="1:9" ht="16" x14ac:dyDescent="0.2">
      <c r="A351" s="25" t="s">
        <v>373</v>
      </c>
      <c r="B351" s="26">
        <v>1</v>
      </c>
      <c r="C351" s="25" t="s">
        <v>739</v>
      </c>
      <c r="D351" s="27">
        <v>0</v>
      </c>
      <c r="E351" s="27">
        <v>10</v>
      </c>
      <c r="F351" s="27">
        <f t="shared" si="10"/>
        <v>5</v>
      </c>
      <c r="G351" s="27" t="b">
        <v>0</v>
      </c>
      <c r="H351" s="25" t="s">
        <v>19</v>
      </c>
      <c r="I351" s="25" t="s">
        <v>15</v>
      </c>
    </row>
    <row r="352" spans="1:9" ht="16" x14ac:dyDescent="0.2">
      <c r="A352" s="25" t="s">
        <v>374</v>
      </c>
      <c r="B352" s="26">
        <v>1</v>
      </c>
      <c r="C352" s="25" t="s">
        <v>739</v>
      </c>
      <c r="D352" s="27">
        <v>10</v>
      </c>
      <c r="E352" s="27">
        <v>30</v>
      </c>
      <c r="F352" s="27">
        <f t="shared" si="10"/>
        <v>20</v>
      </c>
      <c r="G352" s="27" t="b">
        <v>0</v>
      </c>
      <c r="H352" s="25" t="s">
        <v>19</v>
      </c>
      <c r="I352" s="25" t="s">
        <v>15</v>
      </c>
    </row>
    <row r="353" spans="1:9" ht="16" x14ac:dyDescent="0.2">
      <c r="A353" s="25" t="s">
        <v>375</v>
      </c>
      <c r="B353" s="26">
        <v>1</v>
      </c>
      <c r="C353" s="25" t="s">
        <v>739</v>
      </c>
      <c r="D353" s="27">
        <v>50</v>
      </c>
      <c r="E353" s="27">
        <v>60</v>
      </c>
      <c r="F353" s="27">
        <f t="shared" si="10"/>
        <v>55</v>
      </c>
      <c r="G353" s="27" t="b">
        <v>0</v>
      </c>
      <c r="H353" s="25" t="s">
        <v>19</v>
      </c>
      <c r="I353" s="25" t="s">
        <v>15</v>
      </c>
    </row>
    <row r="354" spans="1:9" ht="16" x14ac:dyDescent="0.2">
      <c r="A354" s="25" t="s">
        <v>376</v>
      </c>
      <c r="B354" s="26">
        <v>1</v>
      </c>
      <c r="C354" s="25" t="s">
        <v>739</v>
      </c>
      <c r="D354" s="27">
        <v>20</v>
      </c>
      <c r="E354" s="27">
        <v>20</v>
      </c>
      <c r="F354" s="27">
        <f t="shared" si="10"/>
        <v>20</v>
      </c>
      <c r="G354" s="27" t="b">
        <v>0</v>
      </c>
      <c r="H354" s="25" t="s">
        <v>19</v>
      </c>
      <c r="I354" s="25" t="s">
        <v>15</v>
      </c>
    </row>
    <row r="355" spans="1:9" ht="16" x14ac:dyDescent="0.2">
      <c r="A355" s="25" t="s">
        <v>377</v>
      </c>
      <c r="B355" s="26">
        <v>1</v>
      </c>
      <c r="C355" s="25" t="s">
        <v>739</v>
      </c>
      <c r="D355" s="27">
        <v>40</v>
      </c>
      <c r="E355" s="27">
        <v>50</v>
      </c>
      <c r="F355" s="27">
        <f t="shared" ref="F355:F386" si="11">AVERAGE(D355:E355)</f>
        <v>45</v>
      </c>
      <c r="G355" s="27" t="b">
        <v>0</v>
      </c>
      <c r="H355" s="25" t="s">
        <v>14</v>
      </c>
      <c r="I355" s="25" t="s">
        <v>15</v>
      </c>
    </row>
    <row r="356" spans="1:9" ht="16" x14ac:dyDescent="0.2">
      <c r="A356" s="25" t="s">
        <v>378</v>
      </c>
      <c r="B356" s="26">
        <v>1</v>
      </c>
      <c r="C356" s="25" t="s">
        <v>739</v>
      </c>
      <c r="D356" s="27">
        <v>420</v>
      </c>
      <c r="E356" s="27">
        <v>300</v>
      </c>
      <c r="F356" s="27">
        <f t="shared" si="11"/>
        <v>360</v>
      </c>
      <c r="G356" s="27" t="b">
        <v>0</v>
      </c>
      <c r="H356" s="25" t="s">
        <v>457</v>
      </c>
      <c r="I356" s="25" t="s">
        <v>15</v>
      </c>
    </row>
    <row r="357" spans="1:9" ht="16" x14ac:dyDescent="0.2">
      <c r="A357" s="25" t="s">
        <v>379</v>
      </c>
      <c r="B357" s="26">
        <v>1</v>
      </c>
      <c r="C357" s="25" t="s">
        <v>739</v>
      </c>
      <c r="D357" s="27">
        <v>20</v>
      </c>
      <c r="E357" s="27">
        <v>40</v>
      </c>
      <c r="F357" s="27">
        <f t="shared" si="11"/>
        <v>30</v>
      </c>
      <c r="G357" s="27" t="b">
        <v>0</v>
      </c>
      <c r="H357" s="25" t="s">
        <v>17</v>
      </c>
      <c r="I357" s="25" t="s">
        <v>15</v>
      </c>
    </row>
    <row r="358" spans="1:9" ht="16" x14ac:dyDescent="0.2">
      <c r="A358" s="25" t="s">
        <v>380</v>
      </c>
      <c r="B358" s="26">
        <v>1</v>
      </c>
      <c r="C358" s="25" t="s">
        <v>739</v>
      </c>
      <c r="D358" s="27">
        <v>30</v>
      </c>
      <c r="E358" s="27">
        <v>70</v>
      </c>
      <c r="F358" s="27">
        <f t="shared" si="11"/>
        <v>50</v>
      </c>
      <c r="G358" s="27" t="b">
        <v>0</v>
      </c>
      <c r="H358" s="25" t="s">
        <v>19</v>
      </c>
      <c r="I358" s="25" t="s">
        <v>15</v>
      </c>
    </row>
    <row r="359" spans="1:9" ht="16" x14ac:dyDescent="0.2">
      <c r="A359" s="25" t="s">
        <v>381</v>
      </c>
      <c r="B359" s="26">
        <v>1</v>
      </c>
      <c r="C359" s="25" t="s">
        <v>739</v>
      </c>
      <c r="D359" s="27">
        <v>90</v>
      </c>
      <c r="E359" s="27">
        <v>70</v>
      </c>
      <c r="F359" s="27">
        <f t="shared" si="11"/>
        <v>80</v>
      </c>
      <c r="G359" s="27" t="b">
        <v>0</v>
      </c>
      <c r="H359" s="25" t="s">
        <v>19</v>
      </c>
      <c r="I359" s="25" t="s">
        <v>15</v>
      </c>
    </row>
    <row r="360" spans="1:9" ht="16" x14ac:dyDescent="0.2">
      <c r="A360" s="25" t="s">
        <v>382</v>
      </c>
      <c r="B360" s="26">
        <v>1</v>
      </c>
      <c r="C360" s="25" t="s">
        <v>739</v>
      </c>
      <c r="D360" s="27">
        <v>10</v>
      </c>
      <c r="E360" s="27">
        <v>40</v>
      </c>
      <c r="F360" s="27">
        <f t="shared" si="11"/>
        <v>25</v>
      </c>
      <c r="G360" s="27" t="b">
        <v>0</v>
      </c>
      <c r="H360" s="25" t="s">
        <v>19</v>
      </c>
      <c r="I360" s="25" t="s">
        <v>15</v>
      </c>
    </row>
    <row r="361" spans="1:9" ht="16" x14ac:dyDescent="0.2">
      <c r="A361" s="25" t="s">
        <v>383</v>
      </c>
      <c r="B361" s="26">
        <v>1</v>
      </c>
      <c r="C361" s="25" t="s">
        <v>739</v>
      </c>
      <c r="D361" s="27">
        <v>20</v>
      </c>
      <c r="E361" s="27">
        <v>20</v>
      </c>
      <c r="F361" s="27">
        <f t="shared" si="11"/>
        <v>20</v>
      </c>
      <c r="G361" s="27" t="b">
        <v>0</v>
      </c>
      <c r="H361" s="25" t="s">
        <v>14</v>
      </c>
      <c r="I361" s="25" t="s">
        <v>15</v>
      </c>
    </row>
    <row r="362" spans="1:9" ht="16" x14ac:dyDescent="0.2">
      <c r="A362" s="25" t="s">
        <v>384</v>
      </c>
      <c r="B362" s="26">
        <v>1</v>
      </c>
      <c r="C362" s="25" t="s">
        <v>739</v>
      </c>
      <c r="D362" s="27">
        <v>30</v>
      </c>
      <c r="E362" s="27">
        <v>20</v>
      </c>
      <c r="F362" s="27">
        <f t="shared" si="11"/>
        <v>25</v>
      </c>
      <c r="G362" s="27" t="b">
        <v>0</v>
      </c>
      <c r="H362" s="25" t="s">
        <v>457</v>
      </c>
      <c r="I362" s="25" t="s">
        <v>15</v>
      </c>
    </row>
    <row r="363" spans="1:9" ht="16" x14ac:dyDescent="0.2">
      <c r="A363" s="25" t="s">
        <v>385</v>
      </c>
      <c r="B363" s="26">
        <v>1</v>
      </c>
      <c r="C363" s="25" t="s">
        <v>739</v>
      </c>
      <c r="D363" s="27">
        <v>10</v>
      </c>
      <c r="E363" s="27">
        <v>20</v>
      </c>
      <c r="F363" s="27">
        <f t="shared" si="11"/>
        <v>15</v>
      </c>
      <c r="G363" s="27" t="b">
        <v>0</v>
      </c>
      <c r="H363" s="25" t="s">
        <v>19</v>
      </c>
      <c r="I363" s="25" t="s">
        <v>15</v>
      </c>
    </row>
    <row r="364" spans="1:9" ht="16" x14ac:dyDescent="0.2">
      <c r="A364" s="25" t="s">
        <v>386</v>
      </c>
      <c r="B364" s="26">
        <v>1</v>
      </c>
      <c r="C364" s="25" t="s">
        <v>739</v>
      </c>
      <c r="D364" s="27">
        <v>190</v>
      </c>
      <c r="E364" s="27">
        <v>270</v>
      </c>
      <c r="F364" s="27">
        <f t="shared" si="11"/>
        <v>230</v>
      </c>
      <c r="G364" s="27" t="b">
        <v>0</v>
      </c>
      <c r="H364" s="25" t="s">
        <v>19</v>
      </c>
      <c r="I364" s="25" t="s">
        <v>15</v>
      </c>
    </row>
    <row r="365" spans="1:9" ht="16" x14ac:dyDescent="0.2">
      <c r="A365" s="25" t="s">
        <v>387</v>
      </c>
      <c r="B365" s="26">
        <v>1</v>
      </c>
      <c r="C365" s="25" t="s">
        <v>739</v>
      </c>
      <c r="D365" s="27">
        <v>240</v>
      </c>
      <c r="E365" s="27">
        <v>180</v>
      </c>
      <c r="F365" s="27">
        <f t="shared" si="11"/>
        <v>210</v>
      </c>
      <c r="G365" s="27" t="b">
        <v>0</v>
      </c>
      <c r="H365" s="25" t="s">
        <v>19</v>
      </c>
      <c r="I365" s="25" t="s">
        <v>15</v>
      </c>
    </row>
    <row r="366" spans="1:9" ht="16" x14ac:dyDescent="0.2">
      <c r="A366" s="25" t="s">
        <v>388</v>
      </c>
      <c r="B366" s="26">
        <v>1</v>
      </c>
      <c r="C366" s="25" t="s">
        <v>739</v>
      </c>
      <c r="D366" s="27">
        <v>260</v>
      </c>
      <c r="E366" s="27">
        <v>320</v>
      </c>
      <c r="F366" s="27">
        <f t="shared" si="11"/>
        <v>290</v>
      </c>
      <c r="G366" s="27" t="b">
        <v>0</v>
      </c>
      <c r="H366" s="25" t="s">
        <v>19</v>
      </c>
      <c r="I366" s="25" t="s">
        <v>15</v>
      </c>
    </row>
    <row r="367" spans="1:9" ht="16" x14ac:dyDescent="0.2">
      <c r="A367" s="25" t="s">
        <v>389</v>
      </c>
      <c r="B367" s="26">
        <v>1</v>
      </c>
      <c r="C367" s="25" t="s">
        <v>739</v>
      </c>
      <c r="D367" s="27">
        <v>150</v>
      </c>
      <c r="E367" s="27">
        <v>100</v>
      </c>
      <c r="F367" s="27">
        <f t="shared" si="11"/>
        <v>125</v>
      </c>
      <c r="G367" s="27" t="b">
        <v>0</v>
      </c>
      <c r="H367" s="25" t="s">
        <v>14</v>
      </c>
      <c r="I367" s="25" t="s">
        <v>15</v>
      </c>
    </row>
    <row r="368" spans="1:9" ht="16" x14ac:dyDescent="0.2">
      <c r="A368" s="25" t="s">
        <v>390</v>
      </c>
      <c r="B368" s="26">
        <v>1</v>
      </c>
      <c r="C368" s="25" t="s">
        <v>739</v>
      </c>
      <c r="D368" s="27">
        <v>90</v>
      </c>
      <c r="E368" s="27">
        <v>60</v>
      </c>
      <c r="F368" s="27">
        <f t="shared" si="11"/>
        <v>75</v>
      </c>
      <c r="G368" s="27" t="b">
        <v>0</v>
      </c>
      <c r="H368" s="25" t="s">
        <v>457</v>
      </c>
      <c r="I368" s="25" t="s">
        <v>15</v>
      </c>
    </row>
    <row r="369" spans="1:9" ht="16" x14ac:dyDescent="0.2">
      <c r="A369" s="25" t="s">
        <v>391</v>
      </c>
      <c r="B369" s="26">
        <v>1</v>
      </c>
      <c r="C369" s="25" t="s">
        <v>739</v>
      </c>
      <c r="D369" s="27">
        <v>290</v>
      </c>
      <c r="E369" s="27">
        <v>270</v>
      </c>
      <c r="F369" s="27">
        <f t="shared" si="11"/>
        <v>280</v>
      </c>
      <c r="G369" s="27" t="b">
        <v>0</v>
      </c>
      <c r="H369" s="25" t="s">
        <v>19</v>
      </c>
      <c r="I369" s="25" t="s">
        <v>15</v>
      </c>
    </row>
    <row r="370" spans="1:9" ht="16" x14ac:dyDescent="0.2">
      <c r="A370" s="25" t="s">
        <v>392</v>
      </c>
      <c r="B370" s="26">
        <v>1</v>
      </c>
      <c r="C370" s="25" t="s">
        <v>739</v>
      </c>
      <c r="D370" s="27">
        <v>50</v>
      </c>
      <c r="E370" s="27">
        <v>50</v>
      </c>
      <c r="F370" s="27">
        <f t="shared" si="11"/>
        <v>50</v>
      </c>
      <c r="G370" s="27" t="b">
        <v>0</v>
      </c>
      <c r="H370" s="25" t="s">
        <v>19</v>
      </c>
      <c r="I370" s="25" t="s">
        <v>15</v>
      </c>
    </row>
    <row r="371" spans="1:9" ht="16" x14ac:dyDescent="0.2">
      <c r="A371" s="25" t="s">
        <v>393</v>
      </c>
      <c r="B371" s="26">
        <v>1</v>
      </c>
      <c r="C371" s="25" t="s">
        <v>739</v>
      </c>
      <c r="D371" s="27">
        <v>80</v>
      </c>
      <c r="E371" s="27">
        <v>70</v>
      </c>
      <c r="F371" s="27">
        <f t="shared" si="11"/>
        <v>75</v>
      </c>
      <c r="G371" s="27" t="b">
        <v>0</v>
      </c>
      <c r="H371" s="25" t="s">
        <v>19</v>
      </c>
      <c r="I371" s="25" t="s">
        <v>15</v>
      </c>
    </row>
    <row r="372" spans="1:9" ht="16" x14ac:dyDescent="0.2">
      <c r="A372" s="25" t="s">
        <v>394</v>
      </c>
      <c r="B372" s="26">
        <v>1</v>
      </c>
      <c r="C372" s="25" t="s">
        <v>739</v>
      </c>
      <c r="D372" s="27">
        <v>2330</v>
      </c>
      <c r="E372" s="27">
        <v>2080</v>
      </c>
      <c r="F372" s="27">
        <f t="shared" si="11"/>
        <v>2205</v>
      </c>
      <c r="G372" s="27" t="b">
        <v>0</v>
      </c>
      <c r="H372" s="25" t="s">
        <v>19</v>
      </c>
      <c r="I372" s="25" t="s">
        <v>15</v>
      </c>
    </row>
    <row r="373" spans="1:9" ht="16" x14ac:dyDescent="0.2">
      <c r="A373" s="25" t="s">
        <v>395</v>
      </c>
      <c r="B373" s="26">
        <v>1</v>
      </c>
      <c r="C373" s="25" t="s">
        <v>739</v>
      </c>
      <c r="D373" s="27">
        <v>30</v>
      </c>
      <c r="E373" s="27">
        <v>30</v>
      </c>
      <c r="F373" s="27">
        <f t="shared" si="11"/>
        <v>30</v>
      </c>
      <c r="G373" s="27" t="b">
        <v>0</v>
      </c>
      <c r="H373" s="25" t="s">
        <v>14</v>
      </c>
      <c r="I373" s="25" t="s">
        <v>15</v>
      </c>
    </row>
    <row r="374" spans="1:9" ht="16" x14ac:dyDescent="0.2">
      <c r="A374" s="25" t="s">
        <v>396</v>
      </c>
      <c r="B374" s="26">
        <v>1</v>
      </c>
      <c r="C374" s="25" t="s">
        <v>739</v>
      </c>
      <c r="D374" s="27">
        <v>20</v>
      </c>
      <c r="E374" s="27">
        <v>40</v>
      </c>
      <c r="F374" s="27">
        <f t="shared" si="11"/>
        <v>30</v>
      </c>
      <c r="G374" s="27" t="b">
        <v>0</v>
      </c>
      <c r="H374" s="25" t="s">
        <v>457</v>
      </c>
      <c r="I374" s="25" t="s">
        <v>15</v>
      </c>
    </row>
    <row r="375" spans="1:9" ht="16" x14ac:dyDescent="0.2">
      <c r="A375" s="25" t="s">
        <v>397</v>
      </c>
      <c r="B375" s="26">
        <v>1</v>
      </c>
      <c r="C375" s="25" t="s">
        <v>739</v>
      </c>
      <c r="D375" s="27">
        <v>20</v>
      </c>
      <c r="E375" s="27">
        <v>0</v>
      </c>
      <c r="F375" s="27">
        <f t="shared" si="11"/>
        <v>10</v>
      </c>
      <c r="G375" s="27" t="b">
        <v>0</v>
      </c>
      <c r="H375" s="25" t="s">
        <v>19</v>
      </c>
      <c r="I375" s="25" t="s">
        <v>15</v>
      </c>
    </row>
    <row r="376" spans="1:9" ht="16" x14ac:dyDescent="0.2">
      <c r="A376" s="25" t="s">
        <v>398</v>
      </c>
      <c r="B376" s="26">
        <v>1</v>
      </c>
      <c r="C376" s="25" t="s">
        <v>739</v>
      </c>
      <c r="D376" s="27">
        <v>190</v>
      </c>
      <c r="E376" s="27">
        <v>160</v>
      </c>
      <c r="F376" s="27">
        <f t="shared" si="11"/>
        <v>175</v>
      </c>
      <c r="G376" s="27" t="b">
        <v>0</v>
      </c>
      <c r="H376" s="25" t="s">
        <v>19</v>
      </c>
      <c r="I376" s="25" t="s">
        <v>15</v>
      </c>
    </row>
    <row r="377" spans="1:9" ht="16" x14ac:dyDescent="0.2">
      <c r="A377" s="25" t="s">
        <v>399</v>
      </c>
      <c r="B377" s="26">
        <v>1</v>
      </c>
      <c r="C377" s="25" t="s">
        <v>739</v>
      </c>
      <c r="D377" s="27">
        <v>100</v>
      </c>
      <c r="E377" s="27">
        <v>200</v>
      </c>
      <c r="F377" s="27">
        <f t="shared" si="11"/>
        <v>150</v>
      </c>
      <c r="G377" s="27" t="b">
        <v>0</v>
      </c>
      <c r="H377" s="25" t="s">
        <v>19</v>
      </c>
      <c r="I377" s="25" t="s">
        <v>15</v>
      </c>
    </row>
    <row r="378" spans="1:9" ht="16" x14ac:dyDescent="0.2">
      <c r="A378" s="25" t="s">
        <v>400</v>
      </c>
      <c r="B378" s="26">
        <v>1</v>
      </c>
      <c r="C378" s="25" t="s">
        <v>739</v>
      </c>
      <c r="D378" s="27">
        <v>110</v>
      </c>
      <c r="E378" s="27">
        <v>80</v>
      </c>
      <c r="F378" s="27">
        <f t="shared" si="11"/>
        <v>95</v>
      </c>
      <c r="G378" s="27" t="b">
        <v>0</v>
      </c>
      <c r="H378" s="25" t="s">
        <v>19</v>
      </c>
      <c r="I378" s="25" t="s">
        <v>15</v>
      </c>
    </row>
    <row r="379" spans="1:9" ht="16" x14ac:dyDescent="0.2">
      <c r="A379" s="25" t="s">
        <v>401</v>
      </c>
      <c r="B379" s="26">
        <v>1</v>
      </c>
      <c r="C379" s="25" t="s">
        <v>739</v>
      </c>
      <c r="D379" s="27">
        <v>0</v>
      </c>
      <c r="E379" s="27">
        <v>20</v>
      </c>
      <c r="F379" s="27">
        <f t="shared" si="11"/>
        <v>10</v>
      </c>
      <c r="G379" s="27" t="b">
        <v>0</v>
      </c>
      <c r="H379" s="25" t="s">
        <v>14</v>
      </c>
      <c r="I379" s="25" t="s">
        <v>15</v>
      </c>
    </row>
    <row r="380" spans="1:9" ht="16" x14ac:dyDescent="0.2">
      <c r="A380" s="25" t="s">
        <v>402</v>
      </c>
      <c r="B380" s="26">
        <v>1</v>
      </c>
      <c r="C380" s="25" t="s">
        <v>739</v>
      </c>
      <c r="D380" s="27">
        <v>20</v>
      </c>
      <c r="E380" s="27">
        <v>20</v>
      </c>
      <c r="F380" s="27">
        <f t="shared" si="11"/>
        <v>20</v>
      </c>
      <c r="G380" s="27" t="b">
        <v>0</v>
      </c>
      <c r="H380" s="25" t="s">
        <v>457</v>
      </c>
      <c r="I380" s="25" t="s">
        <v>15</v>
      </c>
    </row>
    <row r="381" spans="1:9" ht="16" x14ac:dyDescent="0.2">
      <c r="A381" s="25" t="s">
        <v>403</v>
      </c>
      <c r="B381" s="26">
        <v>1</v>
      </c>
      <c r="C381" s="25" t="s">
        <v>739</v>
      </c>
      <c r="D381" s="27">
        <v>10</v>
      </c>
      <c r="E381" s="27">
        <v>20</v>
      </c>
      <c r="F381" s="27">
        <f t="shared" si="11"/>
        <v>15</v>
      </c>
      <c r="G381" s="27" t="b">
        <v>0</v>
      </c>
      <c r="H381" s="25" t="s">
        <v>17</v>
      </c>
      <c r="I381" s="25" t="s">
        <v>15</v>
      </c>
    </row>
    <row r="382" spans="1:9" ht="16" x14ac:dyDescent="0.2">
      <c r="A382" s="25" t="s">
        <v>404</v>
      </c>
      <c r="B382" s="26">
        <v>1</v>
      </c>
      <c r="C382" s="25" t="s">
        <v>739</v>
      </c>
      <c r="D382" s="27">
        <v>0</v>
      </c>
      <c r="E382" s="27">
        <v>10</v>
      </c>
      <c r="F382" s="27">
        <f t="shared" si="11"/>
        <v>5</v>
      </c>
      <c r="G382" s="27" t="b">
        <v>0</v>
      </c>
      <c r="H382" s="25" t="s">
        <v>19</v>
      </c>
      <c r="I382" s="25" t="s">
        <v>15</v>
      </c>
    </row>
    <row r="383" spans="1:9" ht="16" x14ac:dyDescent="0.2">
      <c r="A383" s="25" t="s">
        <v>405</v>
      </c>
      <c r="B383" s="26">
        <v>1</v>
      </c>
      <c r="C383" s="25" t="s">
        <v>739</v>
      </c>
      <c r="D383" s="27">
        <v>10</v>
      </c>
      <c r="E383" s="27">
        <v>10</v>
      </c>
      <c r="F383" s="27">
        <f t="shared" si="11"/>
        <v>10</v>
      </c>
      <c r="G383" s="27" t="b">
        <v>0</v>
      </c>
      <c r="H383" s="25" t="s">
        <v>19</v>
      </c>
      <c r="I383" s="25" t="s">
        <v>15</v>
      </c>
    </row>
    <row r="384" spans="1:9" ht="16" x14ac:dyDescent="0.2">
      <c r="A384" s="25" t="s">
        <v>406</v>
      </c>
      <c r="B384" s="26">
        <v>1</v>
      </c>
      <c r="C384" s="25" t="s">
        <v>739</v>
      </c>
      <c r="D384" s="27">
        <v>150</v>
      </c>
      <c r="E384" s="27">
        <v>100</v>
      </c>
      <c r="F384" s="27">
        <f t="shared" si="11"/>
        <v>125</v>
      </c>
      <c r="G384" s="27" t="b">
        <v>0</v>
      </c>
      <c r="H384" s="25" t="s">
        <v>19</v>
      </c>
      <c r="I384" s="25" t="s">
        <v>15</v>
      </c>
    </row>
    <row r="385" spans="1:9" ht="16" x14ac:dyDescent="0.2">
      <c r="A385" s="25" t="s">
        <v>407</v>
      </c>
      <c r="B385" s="26">
        <v>1</v>
      </c>
      <c r="C385" s="25" t="s">
        <v>739</v>
      </c>
      <c r="D385" s="27">
        <v>30</v>
      </c>
      <c r="E385" s="27">
        <v>30</v>
      </c>
      <c r="F385" s="27">
        <f t="shared" si="11"/>
        <v>30</v>
      </c>
      <c r="G385" s="27" t="b">
        <v>0</v>
      </c>
      <c r="H385" s="25" t="s">
        <v>14</v>
      </c>
      <c r="I385" s="25" t="s">
        <v>15</v>
      </c>
    </row>
    <row r="386" spans="1:9" ht="16" x14ac:dyDescent="0.2">
      <c r="A386" s="25" t="s">
        <v>408</v>
      </c>
      <c r="B386" s="26">
        <v>1</v>
      </c>
      <c r="C386" s="25" t="s">
        <v>739</v>
      </c>
      <c r="D386" s="27">
        <v>110</v>
      </c>
      <c r="E386" s="27">
        <v>80</v>
      </c>
      <c r="F386" s="27">
        <f t="shared" si="11"/>
        <v>95</v>
      </c>
      <c r="G386" s="27" t="b">
        <v>0</v>
      </c>
      <c r="H386" s="25" t="s">
        <v>457</v>
      </c>
      <c r="I386" s="25" t="s">
        <v>15</v>
      </c>
    </row>
    <row r="387" spans="1:9" ht="16" x14ac:dyDescent="0.2">
      <c r="A387" s="25" t="s">
        <v>409</v>
      </c>
      <c r="B387" s="26">
        <v>1</v>
      </c>
      <c r="C387" s="25" t="s">
        <v>739</v>
      </c>
      <c r="D387" s="27">
        <v>10</v>
      </c>
      <c r="E387" s="27">
        <v>30</v>
      </c>
      <c r="F387" s="27">
        <f t="shared" ref="F387:F389" si="12">AVERAGE(D387:E387)</f>
        <v>20</v>
      </c>
      <c r="G387" s="27" t="b">
        <v>0</v>
      </c>
      <c r="H387" s="25" t="s">
        <v>17</v>
      </c>
      <c r="I387" s="25" t="s">
        <v>15</v>
      </c>
    </row>
    <row r="388" spans="1:9" ht="16" x14ac:dyDescent="0.2">
      <c r="A388" s="25" t="s">
        <v>410</v>
      </c>
      <c r="B388" s="26">
        <v>1</v>
      </c>
      <c r="C388" s="25" t="s">
        <v>739</v>
      </c>
      <c r="D388" s="27">
        <v>80</v>
      </c>
      <c r="E388" s="27">
        <v>50</v>
      </c>
      <c r="F388" s="27">
        <f t="shared" si="12"/>
        <v>65</v>
      </c>
      <c r="G388" s="27" t="b">
        <v>0</v>
      </c>
      <c r="H388" s="25" t="s">
        <v>19</v>
      </c>
      <c r="I388" s="25" t="s">
        <v>15</v>
      </c>
    </row>
    <row r="389" spans="1:9" ht="16" x14ac:dyDescent="0.2">
      <c r="A389" s="25" t="s">
        <v>411</v>
      </c>
      <c r="B389" s="26">
        <v>1</v>
      </c>
      <c r="C389" s="25" t="s">
        <v>739</v>
      </c>
      <c r="D389" s="27">
        <v>50</v>
      </c>
      <c r="E389" s="27">
        <v>10</v>
      </c>
      <c r="F389" s="27">
        <f t="shared" si="12"/>
        <v>30</v>
      </c>
      <c r="G389" s="27" t="b">
        <v>0</v>
      </c>
      <c r="H389" s="25" t="s">
        <v>19</v>
      </c>
      <c r="I389" s="25" t="s">
        <v>15</v>
      </c>
    </row>
    <row r="390" spans="1:9" ht="16" x14ac:dyDescent="0.2">
      <c r="A390" s="25" t="s">
        <v>412</v>
      </c>
      <c r="B390" s="26">
        <v>1</v>
      </c>
      <c r="C390" s="25" t="s">
        <v>739</v>
      </c>
      <c r="D390" s="32"/>
      <c r="E390" s="32"/>
      <c r="F390" s="27"/>
      <c r="G390" s="27" t="b">
        <v>0</v>
      </c>
      <c r="H390" s="25" t="s">
        <v>15</v>
      </c>
      <c r="I390" s="25" t="s">
        <v>81</v>
      </c>
    </row>
    <row r="391" spans="1:9" ht="16" x14ac:dyDescent="0.2">
      <c r="A391" s="25" t="s">
        <v>413</v>
      </c>
      <c r="B391" s="26">
        <v>1</v>
      </c>
      <c r="C391" s="25" t="s">
        <v>739</v>
      </c>
      <c r="D391" s="33">
        <v>40</v>
      </c>
      <c r="E391" s="33">
        <v>60</v>
      </c>
      <c r="F391" s="27">
        <f>AVERAGE(D391:E391)</f>
        <v>50</v>
      </c>
      <c r="G391" s="27" t="b">
        <v>0</v>
      </c>
      <c r="H391" s="25" t="s">
        <v>14</v>
      </c>
      <c r="I391" s="25" t="s">
        <v>15</v>
      </c>
    </row>
    <row r="392" spans="1:9" ht="16" x14ac:dyDescent="0.2">
      <c r="A392" s="25" t="s">
        <v>414</v>
      </c>
      <c r="B392" s="26">
        <v>1</v>
      </c>
      <c r="C392" s="25" t="s">
        <v>739</v>
      </c>
      <c r="D392" s="27">
        <v>160</v>
      </c>
      <c r="E392" s="27">
        <v>160</v>
      </c>
      <c r="F392" s="27">
        <f>AVERAGE(D392:E392)</f>
        <v>160</v>
      </c>
      <c r="G392" s="27" t="b">
        <v>0</v>
      </c>
      <c r="H392" s="25" t="s">
        <v>457</v>
      </c>
      <c r="I392" s="25" t="s">
        <v>15</v>
      </c>
    </row>
    <row r="393" spans="1:9" ht="16" x14ac:dyDescent="0.2">
      <c r="A393" s="25" t="s">
        <v>415</v>
      </c>
      <c r="B393" s="26">
        <v>1</v>
      </c>
      <c r="C393" s="25" t="s">
        <v>739</v>
      </c>
      <c r="D393" s="27">
        <v>80</v>
      </c>
      <c r="E393" s="27">
        <v>80</v>
      </c>
      <c r="F393" s="27">
        <f>AVERAGE(D393:E393)</f>
        <v>80</v>
      </c>
      <c r="G393" s="27" t="b">
        <v>0</v>
      </c>
      <c r="H393" s="25" t="s">
        <v>17</v>
      </c>
      <c r="I393" s="25" t="s">
        <v>15</v>
      </c>
    </row>
    <row r="394" spans="1:9" ht="16" x14ac:dyDescent="0.2">
      <c r="A394" s="25" t="s">
        <v>416</v>
      </c>
      <c r="B394" s="26">
        <v>1</v>
      </c>
      <c r="C394" s="25" t="s">
        <v>739</v>
      </c>
      <c r="D394" s="27">
        <v>170</v>
      </c>
      <c r="E394" s="27">
        <v>120</v>
      </c>
      <c r="F394" s="27">
        <f>AVERAGE(D394:E394)</f>
        <v>145</v>
      </c>
      <c r="G394" s="27" t="b">
        <v>0</v>
      </c>
      <c r="H394" s="25" t="s">
        <v>19</v>
      </c>
      <c r="I394" s="25" t="s">
        <v>15</v>
      </c>
    </row>
    <row r="395" spans="1:9" ht="16" x14ac:dyDescent="0.2">
      <c r="A395" s="25" t="s">
        <v>417</v>
      </c>
      <c r="B395" s="26">
        <v>1</v>
      </c>
      <c r="C395" s="25" t="s">
        <v>739</v>
      </c>
      <c r="D395" s="27">
        <v>170</v>
      </c>
      <c r="E395" s="27">
        <v>130</v>
      </c>
      <c r="F395" s="27">
        <f>AVERAGE(D395:E395)</f>
        <v>150</v>
      </c>
      <c r="G395" s="27" t="b">
        <v>0</v>
      </c>
      <c r="H395" s="25" t="s">
        <v>19</v>
      </c>
      <c r="I395" s="25" t="s">
        <v>15</v>
      </c>
    </row>
    <row r="396" spans="1:9" ht="16" x14ac:dyDescent="0.2">
      <c r="A396" s="25" t="s">
        <v>418</v>
      </c>
      <c r="B396" s="26">
        <v>1</v>
      </c>
      <c r="C396" s="25" t="s">
        <v>739</v>
      </c>
      <c r="D396" s="32"/>
      <c r="E396" s="32"/>
      <c r="F396" s="27"/>
      <c r="G396" s="27" t="b">
        <v>0</v>
      </c>
      <c r="H396" s="25" t="s">
        <v>15</v>
      </c>
      <c r="I396" s="25" t="s">
        <v>81</v>
      </c>
    </row>
    <row r="397" spans="1:9" ht="16" x14ac:dyDescent="0.2">
      <c r="A397" s="25" t="s">
        <v>419</v>
      </c>
      <c r="B397" s="26">
        <v>1</v>
      </c>
      <c r="C397" s="25" t="s">
        <v>739</v>
      </c>
      <c r="D397" s="33">
        <v>70</v>
      </c>
      <c r="E397" s="33">
        <v>20</v>
      </c>
      <c r="F397" s="27">
        <f>AVERAGE(D397:E397)</f>
        <v>45</v>
      </c>
      <c r="G397" s="27" t="b">
        <v>0</v>
      </c>
      <c r="H397" s="25" t="s">
        <v>14</v>
      </c>
      <c r="I397" s="25" t="s">
        <v>15</v>
      </c>
    </row>
    <row r="398" spans="1:9" ht="16" x14ac:dyDescent="0.2">
      <c r="A398" s="25" t="s">
        <v>420</v>
      </c>
      <c r="B398" s="26">
        <v>1</v>
      </c>
      <c r="C398" s="25" t="s">
        <v>739</v>
      </c>
      <c r="D398" s="27">
        <v>60</v>
      </c>
      <c r="E398" s="27">
        <v>100</v>
      </c>
      <c r="F398" s="27">
        <f>AVERAGE(D398:E398)</f>
        <v>80</v>
      </c>
      <c r="G398" s="27" t="b">
        <v>0</v>
      </c>
      <c r="H398" s="25" t="s">
        <v>457</v>
      </c>
      <c r="I398" s="25" t="s">
        <v>15</v>
      </c>
    </row>
    <row r="399" spans="1:9" ht="16" x14ac:dyDescent="0.2">
      <c r="A399" s="25" t="s">
        <v>421</v>
      </c>
      <c r="B399" s="26">
        <v>1</v>
      </c>
      <c r="C399" s="25" t="s">
        <v>739</v>
      </c>
      <c r="D399" s="27">
        <v>20</v>
      </c>
      <c r="E399" s="27">
        <v>20</v>
      </c>
      <c r="F399" s="27">
        <f>AVERAGE(D399:E399)</f>
        <v>20</v>
      </c>
      <c r="G399" s="27" t="b">
        <v>0</v>
      </c>
      <c r="H399" s="25" t="s">
        <v>17</v>
      </c>
      <c r="I399" s="25" t="s">
        <v>15</v>
      </c>
    </row>
    <row r="400" spans="1:9" ht="16" x14ac:dyDescent="0.2">
      <c r="A400" s="25" t="s">
        <v>422</v>
      </c>
      <c r="B400" s="26">
        <v>1</v>
      </c>
      <c r="C400" s="25" t="s">
        <v>739</v>
      </c>
      <c r="D400" s="27">
        <v>20</v>
      </c>
      <c r="E400" s="27">
        <v>30</v>
      </c>
      <c r="F400" s="27">
        <f>AVERAGE(D400:E400)</f>
        <v>25</v>
      </c>
      <c r="G400" s="27" t="b">
        <v>0</v>
      </c>
      <c r="H400" s="25" t="s">
        <v>19</v>
      </c>
      <c r="I400" s="25" t="s">
        <v>15</v>
      </c>
    </row>
    <row r="401" spans="1:9" ht="16" x14ac:dyDescent="0.2">
      <c r="A401" s="25" t="s">
        <v>423</v>
      </c>
      <c r="B401" s="26">
        <v>1</v>
      </c>
      <c r="C401" s="25" t="s">
        <v>739</v>
      </c>
      <c r="D401" s="27">
        <v>40</v>
      </c>
      <c r="E401" s="27">
        <v>10</v>
      </c>
      <c r="F401" s="27">
        <f>AVERAGE(D401:E401)</f>
        <v>25</v>
      </c>
      <c r="G401" s="27" t="b">
        <v>0</v>
      </c>
      <c r="H401" s="25" t="s">
        <v>19</v>
      </c>
      <c r="I401" s="25" t="s">
        <v>15</v>
      </c>
    </row>
    <row r="402" spans="1:9" ht="16" x14ac:dyDescent="0.2">
      <c r="A402" s="25" t="s">
        <v>424</v>
      </c>
      <c r="B402" s="26">
        <v>1</v>
      </c>
      <c r="C402" s="25" t="s">
        <v>739</v>
      </c>
      <c r="D402" s="32"/>
      <c r="E402" s="32"/>
      <c r="F402" s="27"/>
      <c r="G402" s="27" t="b">
        <v>0</v>
      </c>
      <c r="H402" s="25" t="s">
        <v>15</v>
      </c>
      <c r="I402" s="25" t="s">
        <v>81</v>
      </c>
    </row>
    <row r="403" spans="1:9" ht="16" x14ac:dyDescent="0.2">
      <c r="A403" s="25" t="s">
        <v>425</v>
      </c>
      <c r="B403" s="26">
        <v>1</v>
      </c>
      <c r="C403" s="25" t="s">
        <v>739</v>
      </c>
      <c r="D403" s="33">
        <v>370</v>
      </c>
      <c r="E403" s="33">
        <v>280</v>
      </c>
      <c r="F403" s="27">
        <f>AVERAGE(D403:E403)</f>
        <v>325</v>
      </c>
      <c r="G403" s="27" t="b">
        <v>0</v>
      </c>
      <c r="H403" s="25" t="s">
        <v>14</v>
      </c>
      <c r="I403" s="25" t="s">
        <v>15</v>
      </c>
    </row>
    <row r="404" spans="1:9" ht="16" x14ac:dyDescent="0.2">
      <c r="A404" s="25" t="s">
        <v>426</v>
      </c>
      <c r="B404" s="26">
        <v>1</v>
      </c>
      <c r="C404" s="25" t="s">
        <v>739</v>
      </c>
      <c r="D404" s="27">
        <v>20</v>
      </c>
      <c r="E404" s="27">
        <v>10</v>
      </c>
      <c r="F404" s="27">
        <f>AVERAGE(D404:E404)</f>
        <v>15</v>
      </c>
      <c r="G404" s="27" t="b">
        <v>0</v>
      </c>
      <c r="H404" s="25" t="s">
        <v>457</v>
      </c>
      <c r="I404" s="25" t="s">
        <v>15</v>
      </c>
    </row>
    <row r="405" spans="1:9" ht="16" x14ac:dyDescent="0.2">
      <c r="A405" s="25" t="s">
        <v>427</v>
      </c>
      <c r="B405" s="26">
        <v>1</v>
      </c>
      <c r="C405" s="25" t="s">
        <v>739</v>
      </c>
      <c r="D405" s="27">
        <v>30</v>
      </c>
      <c r="E405" s="27">
        <v>20</v>
      </c>
      <c r="F405" s="27">
        <f>AVERAGE(D405:E405)</f>
        <v>25</v>
      </c>
      <c r="G405" s="27" t="b">
        <v>0</v>
      </c>
      <c r="H405" s="25" t="s">
        <v>17</v>
      </c>
      <c r="I405" s="25" t="s">
        <v>15</v>
      </c>
    </row>
    <row r="406" spans="1:9" ht="16" x14ac:dyDescent="0.2">
      <c r="A406" s="25" t="s">
        <v>428</v>
      </c>
      <c r="B406" s="26">
        <v>1</v>
      </c>
      <c r="C406" s="25" t="s">
        <v>739</v>
      </c>
      <c r="D406" s="27">
        <v>20</v>
      </c>
      <c r="E406" s="27">
        <v>50</v>
      </c>
      <c r="F406" s="27">
        <f>AVERAGE(D406:E406)</f>
        <v>35</v>
      </c>
      <c r="G406" s="27" t="b">
        <v>0</v>
      </c>
      <c r="H406" s="25" t="s">
        <v>19</v>
      </c>
      <c r="I406" s="25" t="s">
        <v>15</v>
      </c>
    </row>
    <row r="407" spans="1:9" ht="16" x14ac:dyDescent="0.2">
      <c r="A407" s="25" t="s">
        <v>429</v>
      </c>
      <c r="B407" s="26">
        <v>1</v>
      </c>
      <c r="C407" s="25" t="s">
        <v>739</v>
      </c>
      <c r="D407" s="27">
        <v>60</v>
      </c>
      <c r="E407" s="27">
        <v>50</v>
      </c>
      <c r="F407" s="27">
        <f>AVERAGE(D407:E407)</f>
        <v>55</v>
      </c>
      <c r="G407" s="27" t="b">
        <v>0</v>
      </c>
      <c r="H407" s="25" t="s">
        <v>19</v>
      </c>
      <c r="I407" s="25" t="s">
        <v>15</v>
      </c>
    </row>
    <row r="408" spans="1:9" ht="16" x14ac:dyDescent="0.2">
      <c r="A408" s="25" t="s">
        <v>430</v>
      </c>
      <c r="B408" s="26">
        <v>1</v>
      </c>
      <c r="C408" s="25" t="s">
        <v>739</v>
      </c>
      <c r="D408" s="32"/>
      <c r="E408" s="32"/>
      <c r="F408" s="27"/>
      <c r="G408" s="27" t="b">
        <v>0</v>
      </c>
      <c r="H408" s="25" t="s">
        <v>15</v>
      </c>
      <c r="I408" s="25" t="s">
        <v>81</v>
      </c>
    </row>
    <row r="409" spans="1:9" ht="16" x14ac:dyDescent="0.2">
      <c r="A409" s="25" t="s">
        <v>431</v>
      </c>
      <c r="B409" s="26">
        <v>1</v>
      </c>
      <c r="C409" s="25" t="s">
        <v>739</v>
      </c>
      <c r="D409" s="33">
        <v>10</v>
      </c>
      <c r="E409" s="33">
        <v>20</v>
      </c>
      <c r="F409" s="27">
        <f t="shared" ref="F409:F418" si="13">AVERAGE(D409:E409)</f>
        <v>15</v>
      </c>
      <c r="G409" s="27" t="b">
        <v>0</v>
      </c>
      <c r="H409" s="25" t="s">
        <v>14</v>
      </c>
      <c r="I409" s="25" t="s">
        <v>15</v>
      </c>
    </row>
    <row r="410" spans="1:9" ht="16" x14ac:dyDescent="0.2">
      <c r="A410" s="25" t="s">
        <v>432</v>
      </c>
      <c r="B410" s="26">
        <v>1</v>
      </c>
      <c r="C410" s="25" t="s">
        <v>739</v>
      </c>
      <c r="D410" s="27">
        <v>20</v>
      </c>
      <c r="E410" s="27">
        <v>80</v>
      </c>
      <c r="F410" s="27">
        <f t="shared" si="13"/>
        <v>50</v>
      </c>
      <c r="G410" s="27" t="b">
        <v>0</v>
      </c>
      <c r="H410" s="25" t="s">
        <v>19</v>
      </c>
      <c r="I410" s="25" t="s">
        <v>15</v>
      </c>
    </row>
    <row r="411" spans="1:9" ht="16" x14ac:dyDescent="0.2">
      <c r="A411" s="25" t="s">
        <v>433</v>
      </c>
      <c r="B411" s="26">
        <v>1</v>
      </c>
      <c r="C411" s="25" t="s">
        <v>739</v>
      </c>
      <c r="D411" s="27">
        <v>10</v>
      </c>
      <c r="E411" s="27">
        <v>20</v>
      </c>
      <c r="F411" s="27">
        <f t="shared" si="13"/>
        <v>15</v>
      </c>
      <c r="G411" s="27" t="b">
        <v>0</v>
      </c>
      <c r="H411" s="25" t="s">
        <v>19</v>
      </c>
      <c r="I411" s="25" t="s">
        <v>15</v>
      </c>
    </row>
    <row r="412" spans="1:9" ht="16" x14ac:dyDescent="0.2">
      <c r="A412" s="25" t="s">
        <v>434</v>
      </c>
      <c r="B412" s="26">
        <v>1</v>
      </c>
      <c r="C412" s="25" t="s">
        <v>739</v>
      </c>
      <c r="D412" s="27">
        <v>10</v>
      </c>
      <c r="E412" s="27">
        <v>10</v>
      </c>
      <c r="F412" s="27">
        <f t="shared" si="13"/>
        <v>10</v>
      </c>
      <c r="G412" s="27" t="b">
        <v>0</v>
      </c>
      <c r="H412" s="25" t="s">
        <v>19</v>
      </c>
      <c r="I412" s="25" t="s">
        <v>15</v>
      </c>
    </row>
    <row r="413" spans="1:9" ht="16" x14ac:dyDescent="0.2">
      <c r="A413" s="25" t="s">
        <v>435</v>
      </c>
      <c r="B413" s="26">
        <v>1</v>
      </c>
      <c r="C413" s="25" t="s">
        <v>739</v>
      </c>
      <c r="D413" s="27">
        <v>30</v>
      </c>
      <c r="E413" s="27">
        <v>20</v>
      </c>
      <c r="F413" s="27">
        <f t="shared" si="13"/>
        <v>25</v>
      </c>
      <c r="G413" s="27" t="b">
        <v>0</v>
      </c>
      <c r="H413" s="25" t="s">
        <v>19</v>
      </c>
      <c r="I413" s="25" t="s">
        <v>15</v>
      </c>
    </row>
    <row r="414" spans="1:9" ht="16" x14ac:dyDescent="0.2">
      <c r="A414" s="25" t="s">
        <v>436</v>
      </c>
      <c r="B414" s="26">
        <v>1</v>
      </c>
      <c r="C414" s="25" t="s">
        <v>739</v>
      </c>
      <c r="D414" s="27">
        <v>30</v>
      </c>
      <c r="E414" s="27">
        <v>10</v>
      </c>
      <c r="F414" s="27">
        <f t="shared" si="13"/>
        <v>20</v>
      </c>
      <c r="G414" s="27" t="b">
        <v>0</v>
      </c>
      <c r="H414" s="25" t="s">
        <v>19</v>
      </c>
      <c r="I414" s="25" t="s">
        <v>15</v>
      </c>
    </row>
    <row r="415" spans="1:9" ht="16" x14ac:dyDescent="0.2">
      <c r="A415" s="25" t="s">
        <v>437</v>
      </c>
      <c r="B415" s="26">
        <v>1</v>
      </c>
      <c r="C415" s="25" t="s">
        <v>739</v>
      </c>
      <c r="D415" s="27">
        <v>280</v>
      </c>
      <c r="E415" s="27">
        <v>240</v>
      </c>
      <c r="F415" s="27">
        <f t="shared" si="13"/>
        <v>260</v>
      </c>
      <c r="G415" s="27" t="b">
        <v>0</v>
      </c>
      <c r="H415" s="25" t="s">
        <v>14</v>
      </c>
      <c r="I415" s="25" t="s">
        <v>15</v>
      </c>
    </row>
    <row r="416" spans="1:9" ht="16" x14ac:dyDescent="0.2">
      <c r="A416" s="25" t="s">
        <v>438</v>
      </c>
      <c r="B416" s="26">
        <v>1</v>
      </c>
      <c r="C416" s="25" t="s">
        <v>739</v>
      </c>
      <c r="D416" s="68"/>
      <c r="E416" s="27">
        <v>80</v>
      </c>
      <c r="F416" s="27">
        <f t="shared" si="13"/>
        <v>80</v>
      </c>
      <c r="G416" s="27" t="b">
        <v>0</v>
      </c>
      <c r="H416" s="25" t="s">
        <v>457</v>
      </c>
      <c r="I416" s="25" t="s">
        <v>741</v>
      </c>
    </row>
    <row r="417" spans="1:9" ht="16" x14ac:dyDescent="0.2">
      <c r="A417" s="25" t="s">
        <v>439</v>
      </c>
      <c r="B417" s="26">
        <v>1</v>
      </c>
      <c r="C417" s="25" t="s">
        <v>739</v>
      </c>
      <c r="D417" s="33">
        <v>20</v>
      </c>
      <c r="E417" s="27">
        <v>0</v>
      </c>
      <c r="F417" s="27">
        <f t="shared" si="13"/>
        <v>10</v>
      </c>
      <c r="G417" s="27" t="b">
        <v>0</v>
      </c>
      <c r="H417" s="25" t="s">
        <v>17</v>
      </c>
      <c r="I417" s="25" t="s">
        <v>15</v>
      </c>
    </row>
    <row r="418" spans="1:9" ht="16" x14ac:dyDescent="0.2">
      <c r="A418" s="25" t="s">
        <v>440</v>
      </c>
      <c r="B418" s="26">
        <v>1</v>
      </c>
      <c r="C418" s="25" t="s">
        <v>739</v>
      </c>
      <c r="D418" s="27">
        <v>190</v>
      </c>
      <c r="E418" s="27">
        <v>20</v>
      </c>
      <c r="F418" s="27">
        <f t="shared" si="13"/>
        <v>105</v>
      </c>
      <c r="G418" s="27" t="b">
        <v>0</v>
      </c>
      <c r="H418" s="25" t="s">
        <v>19</v>
      </c>
      <c r="I418" s="25" t="s">
        <v>15</v>
      </c>
    </row>
    <row r="419" spans="1:9" ht="16" x14ac:dyDescent="0.2">
      <c r="A419" s="34" t="s">
        <v>441</v>
      </c>
      <c r="B419" s="35">
        <v>1</v>
      </c>
      <c r="C419" s="34" t="s">
        <v>739</v>
      </c>
      <c r="D419" s="36">
        <v>0</v>
      </c>
      <c r="E419" s="36">
        <v>0</v>
      </c>
      <c r="F419" s="36">
        <f>5*0.25</f>
        <v>1.25</v>
      </c>
      <c r="G419" s="36" t="b">
        <v>0</v>
      </c>
      <c r="H419" s="34" t="s">
        <v>19</v>
      </c>
      <c r="I419" s="34" t="s">
        <v>15</v>
      </c>
    </row>
    <row r="420" spans="1:9" ht="16" x14ac:dyDescent="0.2">
      <c r="A420" s="25" t="s">
        <v>442</v>
      </c>
      <c r="B420" s="26">
        <v>1</v>
      </c>
      <c r="C420" s="25" t="s">
        <v>739</v>
      </c>
      <c r="D420" s="32"/>
      <c r="E420" s="32"/>
      <c r="F420" s="27"/>
      <c r="G420" s="27" t="b">
        <v>0</v>
      </c>
      <c r="H420" s="25" t="s">
        <v>15</v>
      </c>
      <c r="I420" s="25" t="s">
        <v>81</v>
      </c>
    </row>
    <row r="421" spans="1:9" ht="16" x14ac:dyDescent="0.2">
      <c r="A421" s="25" t="s">
        <v>443</v>
      </c>
      <c r="B421" s="26">
        <v>1</v>
      </c>
      <c r="C421" s="25" t="s">
        <v>739</v>
      </c>
      <c r="D421" s="33">
        <v>30</v>
      </c>
      <c r="E421" s="33">
        <v>20</v>
      </c>
      <c r="F421" s="27">
        <f>AVERAGE(D421:E421)</f>
        <v>25</v>
      </c>
      <c r="G421" s="27" t="b">
        <v>0</v>
      </c>
      <c r="H421" s="25" t="s">
        <v>14</v>
      </c>
      <c r="I421" s="25" t="s">
        <v>15</v>
      </c>
    </row>
    <row r="422" spans="1:9" ht="16" x14ac:dyDescent="0.2">
      <c r="A422" s="34" t="s">
        <v>444</v>
      </c>
      <c r="B422" s="35">
        <v>1</v>
      </c>
      <c r="C422" s="34" t="s">
        <v>739</v>
      </c>
      <c r="D422" s="36">
        <v>0</v>
      </c>
      <c r="E422" s="36">
        <v>0</v>
      </c>
      <c r="F422" s="36">
        <f>5*0.25</f>
        <v>1.25</v>
      </c>
      <c r="G422" s="36" t="b">
        <v>0</v>
      </c>
      <c r="H422" s="34" t="s">
        <v>457</v>
      </c>
      <c r="I422" s="34" t="s">
        <v>15</v>
      </c>
    </row>
    <row r="423" spans="1:9" ht="16" x14ac:dyDescent="0.2">
      <c r="A423" s="34" t="s">
        <v>445</v>
      </c>
      <c r="B423" s="35">
        <v>1</v>
      </c>
      <c r="C423" s="34" t="s">
        <v>739</v>
      </c>
      <c r="D423" s="36">
        <v>0</v>
      </c>
      <c r="E423" s="36">
        <v>0</v>
      </c>
      <c r="F423" s="36">
        <f>5*0.25</f>
        <v>1.25</v>
      </c>
      <c r="G423" s="36" t="b">
        <v>0</v>
      </c>
      <c r="H423" s="34" t="s">
        <v>17</v>
      </c>
      <c r="I423" s="34" t="s">
        <v>15</v>
      </c>
    </row>
    <row r="424" spans="1:9" ht="16" x14ac:dyDescent="0.2">
      <c r="A424" s="25" t="s">
        <v>446</v>
      </c>
      <c r="B424" s="26">
        <v>1</v>
      </c>
      <c r="C424" s="25" t="s">
        <v>739</v>
      </c>
      <c r="D424" s="27">
        <v>10</v>
      </c>
      <c r="E424" s="27">
        <v>20</v>
      </c>
      <c r="F424" s="27">
        <f>AVERAGE(D424:E424)</f>
        <v>15</v>
      </c>
      <c r="G424" s="27" t="b">
        <v>0</v>
      </c>
      <c r="H424" s="25" t="s">
        <v>19</v>
      </c>
      <c r="I424" s="25" t="s">
        <v>15</v>
      </c>
    </row>
    <row r="425" spans="1:9" ht="16" x14ac:dyDescent="0.2">
      <c r="A425" s="25" t="s">
        <v>447</v>
      </c>
      <c r="B425" s="26">
        <v>1</v>
      </c>
      <c r="C425" s="25" t="s">
        <v>739</v>
      </c>
      <c r="D425" s="27">
        <v>10</v>
      </c>
      <c r="E425" s="27">
        <v>0</v>
      </c>
      <c r="F425" s="27">
        <f>AVERAGE(D425:E425)</f>
        <v>5</v>
      </c>
      <c r="G425" s="27" t="b">
        <v>0</v>
      </c>
      <c r="H425" s="25" t="s">
        <v>19</v>
      </c>
      <c r="I425" s="25" t="s">
        <v>15</v>
      </c>
    </row>
    <row r="426" spans="1:9" ht="16" x14ac:dyDescent="0.2">
      <c r="A426" s="25" t="s">
        <v>448</v>
      </c>
      <c r="B426" s="26">
        <v>1</v>
      </c>
      <c r="C426" s="25" t="s">
        <v>739</v>
      </c>
      <c r="D426" s="32"/>
      <c r="E426" s="32"/>
      <c r="F426" s="27"/>
      <c r="G426" s="27" t="b">
        <v>0</v>
      </c>
      <c r="H426" s="25" t="s">
        <v>15</v>
      </c>
      <c r="I426" s="25" t="s">
        <v>81</v>
      </c>
    </row>
    <row r="427" spans="1:9" ht="16" x14ac:dyDescent="0.2">
      <c r="A427" s="25" t="s">
        <v>449</v>
      </c>
      <c r="B427" s="26">
        <v>1</v>
      </c>
      <c r="C427" s="25" t="s">
        <v>739</v>
      </c>
      <c r="D427" s="33">
        <v>30</v>
      </c>
      <c r="E427" s="33">
        <v>0</v>
      </c>
      <c r="F427" s="27">
        <f t="shared" ref="F427:F466" si="14">AVERAGE(D427:E427)</f>
        <v>15</v>
      </c>
      <c r="G427" s="27" t="b">
        <v>0</v>
      </c>
      <c r="H427" s="25" t="s">
        <v>14</v>
      </c>
      <c r="I427" s="25" t="s">
        <v>15</v>
      </c>
    </row>
    <row r="428" spans="1:9" ht="16" x14ac:dyDescent="0.2">
      <c r="A428" s="25" t="s">
        <v>450</v>
      </c>
      <c r="B428" s="26">
        <v>1</v>
      </c>
      <c r="C428" s="25" t="s">
        <v>739</v>
      </c>
      <c r="D428" s="27">
        <v>30</v>
      </c>
      <c r="E428" s="27">
        <v>30</v>
      </c>
      <c r="F428" s="27">
        <f t="shared" si="14"/>
        <v>30</v>
      </c>
      <c r="G428" s="27" t="b">
        <v>0</v>
      </c>
      <c r="H428" s="25" t="s">
        <v>19</v>
      </c>
      <c r="I428" s="25" t="s">
        <v>15</v>
      </c>
    </row>
    <row r="429" spans="1:9" ht="16" x14ac:dyDescent="0.2">
      <c r="A429" s="25" t="s">
        <v>451</v>
      </c>
      <c r="B429" s="26">
        <v>1</v>
      </c>
      <c r="C429" s="25" t="s">
        <v>739</v>
      </c>
      <c r="D429" s="27">
        <v>70</v>
      </c>
      <c r="E429" s="27">
        <v>50</v>
      </c>
      <c r="F429" s="27">
        <f t="shared" si="14"/>
        <v>60</v>
      </c>
      <c r="G429" s="27" t="b">
        <v>0</v>
      </c>
      <c r="H429" s="25" t="s">
        <v>14</v>
      </c>
      <c r="I429" s="25" t="s">
        <v>15</v>
      </c>
    </row>
    <row r="430" spans="1:9" ht="16" x14ac:dyDescent="0.2">
      <c r="A430" s="25" t="s">
        <v>452</v>
      </c>
      <c r="B430" s="26">
        <v>1</v>
      </c>
      <c r="C430" s="25" t="s">
        <v>739</v>
      </c>
      <c r="D430" s="27">
        <v>40</v>
      </c>
      <c r="E430" s="27">
        <v>50</v>
      </c>
      <c r="F430" s="27">
        <f t="shared" si="14"/>
        <v>45</v>
      </c>
      <c r="G430" s="27" t="b">
        <v>0</v>
      </c>
      <c r="H430" s="25" t="s">
        <v>19</v>
      </c>
      <c r="I430" s="25" t="s">
        <v>15</v>
      </c>
    </row>
    <row r="431" spans="1:9" ht="16" x14ac:dyDescent="0.2">
      <c r="A431" s="25" t="s">
        <v>453</v>
      </c>
      <c r="B431" s="26">
        <v>1</v>
      </c>
      <c r="C431" s="25" t="s">
        <v>739</v>
      </c>
      <c r="D431" s="27">
        <v>160</v>
      </c>
      <c r="E431" s="27">
        <v>90</v>
      </c>
      <c r="F431" s="27">
        <f t="shared" si="14"/>
        <v>125</v>
      </c>
      <c r="G431" s="27" t="b">
        <v>0</v>
      </c>
      <c r="H431" s="25" t="s">
        <v>17</v>
      </c>
      <c r="I431" s="25" t="s">
        <v>15</v>
      </c>
    </row>
    <row r="432" spans="1:9" ht="16" x14ac:dyDescent="0.2">
      <c r="A432" s="25" t="s">
        <v>455</v>
      </c>
      <c r="B432" s="26">
        <v>1</v>
      </c>
      <c r="C432" s="25" t="s">
        <v>739</v>
      </c>
      <c r="D432" s="27">
        <v>170</v>
      </c>
      <c r="E432" s="27">
        <v>90</v>
      </c>
      <c r="F432" s="27">
        <f t="shared" si="14"/>
        <v>130</v>
      </c>
      <c r="G432" s="27" t="b">
        <v>0</v>
      </c>
      <c r="H432" s="25" t="s">
        <v>19</v>
      </c>
      <c r="I432" s="25" t="s">
        <v>15</v>
      </c>
    </row>
    <row r="433" spans="1:9" ht="16" x14ac:dyDescent="0.2">
      <c r="A433" s="25" t="s">
        <v>456</v>
      </c>
      <c r="B433" s="26">
        <v>1</v>
      </c>
      <c r="C433" s="25" t="s">
        <v>739</v>
      </c>
      <c r="D433" s="27">
        <v>100</v>
      </c>
      <c r="E433" s="27">
        <v>130</v>
      </c>
      <c r="F433" s="27">
        <f t="shared" si="14"/>
        <v>115</v>
      </c>
      <c r="G433" s="27" t="b">
        <v>0</v>
      </c>
      <c r="H433" s="25" t="s">
        <v>19</v>
      </c>
      <c r="I433" s="25" t="s">
        <v>15</v>
      </c>
    </row>
    <row r="434" spans="1:9" ht="16" x14ac:dyDescent="0.2">
      <c r="A434" s="25" t="s">
        <v>459</v>
      </c>
      <c r="B434" s="26">
        <v>1</v>
      </c>
      <c r="C434" s="25" t="s">
        <v>739</v>
      </c>
      <c r="D434" s="27">
        <v>10</v>
      </c>
      <c r="E434" s="27">
        <v>10</v>
      </c>
      <c r="F434" s="27">
        <f t="shared" si="14"/>
        <v>10</v>
      </c>
      <c r="G434" s="27" t="b">
        <v>0</v>
      </c>
      <c r="H434" s="25" t="s">
        <v>19</v>
      </c>
      <c r="I434" s="25" t="s">
        <v>15</v>
      </c>
    </row>
    <row r="435" spans="1:9" ht="16" x14ac:dyDescent="0.2">
      <c r="A435" s="25" t="s">
        <v>460</v>
      </c>
      <c r="B435" s="26">
        <v>1</v>
      </c>
      <c r="C435" s="25" t="s">
        <v>739</v>
      </c>
      <c r="D435" s="27">
        <v>130</v>
      </c>
      <c r="E435" s="27">
        <v>170</v>
      </c>
      <c r="F435" s="27">
        <f t="shared" si="14"/>
        <v>150</v>
      </c>
      <c r="G435" s="27" t="b">
        <v>0</v>
      </c>
      <c r="H435" s="25" t="s">
        <v>14</v>
      </c>
      <c r="I435" s="25" t="s">
        <v>15</v>
      </c>
    </row>
    <row r="436" spans="1:9" ht="16" x14ac:dyDescent="0.2">
      <c r="A436" s="25" t="s">
        <v>461</v>
      </c>
      <c r="B436" s="26">
        <v>1</v>
      </c>
      <c r="C436" s="25" t="s">
        <v>739</v>
      </c>
      <c r="D436" s="27">
        <v>100</v>
      </c>
      <c r="E436" s="27">
        <v>100</v>
      </c>
      <c r="F436" s="27">
        <f t="shared" si="14"/>
        <v>100</v>
      </c>
      <c r="G436" s="27" t="b">
        <v>0</v>
      </c>
      <c r="H436" s="25" t="s">
        <v>19</v>
      </c>
      <c r="I436" s="25" t="s">
        <v>15</v>
      </c>
    </row>
    <row r="437" spans="1:9" ht="16" x14ac:dyDescent="0.2">
      <c r="A437" s="25" t="s">
        <v>462</v>
      </c>
      <c r="B437" s="26">
        <v>1</v>
      </c>
      <c r="C437" s="25" t="s">
        <v>739</v>
      </c>
      <c r="D437" s="27">
        <v>170</v>
      </c>
      <c r="E437" s="27">
        <v>110</v>
      </c>
      <c r="F437" s="27">
        <f t="shared" si="14"/>
        <v>140</v>
      </c>
      <c r="G437" s="27" t="b">
        <v>0</v>
      </c>
      <c r="H437" s="25" t="s">
        <v>19</v>
      </c>
      <c r="I437" s="25" t="s">
        <v>15</v>
      </c>
    </row>
    <row r="438" spans="1:9" ht="16" x14ac:dyDescent="0.2">
      <c r="A438" s="25" t="s">
        <v>463</v>
      </c>
      <c r="B438" s="26">
        <v>1</v>
      </c>
      <c r="C438" s="25" t="s">
        <v>739</v>
      </c>
      <c r="D438" s="27">
        <v>80</v>
      </c>
      <c r="E438" s="27">
        <v>90</v>
      </c>
      <c r="F438" s="27">
        <f t="shared" si="14"/>
        <v>85</v>
      </c>
      <c r="G438" s="27" t="b">
        <v>0</v>
      </c>
      <c r="H438" s="25" t="s">
        <v>19</v>
      </c>
      <c r="I438" s="25" t="s">
        <v>15</v>
      </c>
    </row>
    <row r="439" spans="1:9" ht="16" x14ac:dyDescent="0.2">
      <c r="A439" s="25" t="s">
        <v>464</v>
      </c>
      <c r="B439" s="26">
        <v>1</v>
      </c>
      <c r="C439" s="25" t="s">
        <v>739</v>
      </c>
      <c r="D439" s="27">
        <v>210</v>
      </c>
      <c r="E439" s="27">
        <v>190</v>
      </c>
      <c r="F439" s="27">
        <f t="shared" si="14"/>
        <v>200</v>
      </c>
      <c r="G439" s="27" t="b">
        <v>0</v>
      </c>
      <c r="H439" s="25" t="s">
        <v>19</v>
      </c>
      <c r="I439" s="25" t="s">
        <v>15</v>
      </c>
    </row>
    <row r="440" spans="1:9" ht="16" x14ac:dyDescent="0.2">
      <c r="A440" s="25" t="s">
        <v>465</v>
      </c>
      <c r="B440" s="26">
        <v>1</v>
      </c>
      <c r="C440" s="25" t="s">
        <v>739</v>
      </c>
      <c r="D440" s="27">
        <v>290</v>
      </c>
      <c r="E440" s="27">
        <v>350</v>
      </c>
      <c r="F440" s="27">
        <f t="shared" si="14"/>
        <v>320</v>
      </c>
      <c r="G440" s="27" t="b">
        <v>0</v>
      </c>
      <c r="H440" s="25" t="s">
        <v>19</v>
      </c>
      <c r="I440" s="25" t="s">
        <v>15</v>
      </c>
    </row>
    <row r="441" spans="1:9" ht="16" x14ac:dyDescent="0.2">
      <c r="A441" s="25" t="s">
        <v>466</v>
      </c>
      <c r="B441" s="26">
        <v>1</v>
      </c>
      <c r="C441" s="25" t="s">
        <v>739</v>
      </c>
      <c r="D441" s="27">
        <v>100</v>
      </c>
      <c r="E441" s="27">
        <v>110</v>
      </c>
      <c r="F441" s="27">
        <f t="shared" si="14"/>
        <v>105</v>
      </c>
      <c r="G441" s="27" t="b">
        <v>0</v>
      </c>
      <c r="H441" s="25" t="s">
        <v>14</v>
      </c>
      <c r="I441" s="25" t="s">
        <v>15</v>
      </c>
    </row>
    <row r="442" spans="1:9" ht="16" x14ac:dyDescent="0.2">
      <c r="A442" s="25" t="s">
        <v>467</v>
      </c>
      <c r="B442" s="26">
        <v>1</v>
      </c>
      <c r="C442" s="25" t="s">
        <v>739</v>
      </c>
      <c r="D442" s="27">
        <v>0</v>
      </c>
      <c r="E442" s="27">
        <v>20</v>
      </c>
      <c r="F442" s="27">
        <f t="shared" si="14"/>
        <v>10</v>
      </c>
      <c r="G442" s="27" t="b">
        <v>0</v>
      </c>
      <c r="H442" s="25" t="s">
        <v>19</v>
      </c>
      <c r="I442" s="25" t="s">
        <v>15</v>
      </c>
    </row>
    <row r="443" spans="1:9" ht="16" x14ac:dyDescent="0.2">
      <c r="A443" s="25" t="s">
        <v>468</v>
      </c>
      <c r="B443" s="26">
        <v>1</v>
      </c>
      <c r="C443" s="25" t="s">
        <v>739</v>
      </c>
      <c r="D443" s="27">
        <v>50</v>
      </c>
      <c r="E443" s="27">
        <v>10</v>
      </c>
      <c r="F443" s="27">
        <f t="shared" si="14"/>
        <v>30</v>
      </c>
      <c r="G443" s="27" t="b">
        <v>0</v>
      </c>
      <c r="H443" s="25" t="s">
        <v>19</v>
      </c>
      <c r="I443" s="25" t="s">
        <v>15</v>
      </c>
    </row>
    <row r="444" spans="1:9" ht="16" x14ac:dyDescent="0.2">
      <c r="A444" s="25" t="s">
        <v>469</v>
      </c>
      <c r="B444" s="26">
        <v>1</v>
      </c>
      <c r="C444" s="25" t="s">
        <v>739</v>
      </c>
      <c r="D444" s="27">
        <v>20</v>
      </c>
      <c r="E444" s="27">
        <v>10</v>
      </c>
      <c r="F444" s="27">
        <f t="shared" si="14"/>
        <v>15</v>
      </c>
      <c r="G444" s="27" t="b">
        <v>0</v>
      </c>
      <c r="H444" s="25" t="s">
        <v>19</v>
      </c>
      <c r="I444" s="25" t="s">
        <v>15</v>
      </c>
    </row>
    <row r="445" spans="1:9" ht="16" x14ac:dyDescent="0.2">
      <c r="A445" s="25" t="s">
        <v>470</v>
      </c>
      <c r="B445" s="26">
        <v>1</v>
      </c>
      <c r="C445" s="25" t="s">
        <v>739</v>
      </c>
      <c r="D445" s="27">
        <v>90</v>
      </c>
      <c r="E445" s="27">
        <v>120</v>
      </c>
      <c r="F445" s="27">
        <f t="shared" si="14"/>
        <v>105</v>
      </c>
      <c r="G445" s="27" t="b">
        <v>0</v>
      </c>
      <c r="H445" s="25" t="s">
        <v>19</v>
      </c>
      <c r="I445" s="25" t="s">
        <v>15</v>
      </c>
    </row>
    <row r="446" spans="1:9" ht="16" x14ac:dyDescent="0.2">
      <c r="A446" s="25" t="s">
        <v>471</v>
      </c>
      <c r="B446" s="26">
        <v>1</v>
      </c>
      <c r="C446" s="25" t="s">
        <v>739</v>
      </c>
      <c r="D446" s="27">
        <v>90</v>
      </c>
      <c r="E446" s="27">
        <v>180</v>
      </c>
      <c r="F446" s="27">
        <f t="shared" si="14"/>
        <v>135</v>
      </c>
      <c r="G446" s="27" t="b">
        <v>0</v>
      </c>
      <c r="H446" s="25" t="s">
        <v>19</v>
      </c>
      <c r="I446" s="25" t="s">
        <v>15</v>
      </c>
    </row>
    <row r="447" spans="1:9" ht="16" x14ac:dyDescent="0.2">
      <c r="A447" s="25" t="s">
        <v>472</v>
      </c>
      <c r="B447" s="26">
        <v>1</v>
      </c>
      <c r="C447" s="25" t="s">
        <v>739</v>
      </c>
      <c r="D447" s="27">
        <v>230</v>
      </c>
      <c r="E447" s="27">
        <v>290</v>
      </c>
      <c r="F447" s="27">
        <f t="shared" si="14"/>
        <v>260</v>
      </c>
      <c r="G447" s="27" t="b">
        <v>0</v>
      </c>
      <c r="H447" s="25" t="s">
        <v>14</v>
      </c>
      <c r="I447" s="25" t="s">
        <v>15</v>
      </c>
    </row>
    <row r="448" spans="1:9" ht="16" x14ac:dyDescent="0.2">
      <c r="A448" s="25" t="s">
        <v>473</v>
      </c>
      <c r="B448" s="26">
        <v>1</v>
      </c>
      <c r="C448" s="25" t="s">
        <v>739</v>
      </c>
      <c r="D448" s="27">
        <v>60</v>
      </c>
      <c r="E448" s="27">
        <v>60</v>
      </c>
      <c r="F448" s="27">
        <f t="shared" si="14"/>
        <v>60</v>
      </c>
      <c r="G448" s="27" t="b">
        <v>0</v>
      </c>
      <c r="H448" s="25" t="s">
        <v>19</v>
      </c>
      <c r="I448" s="25" t="s">
        <v>15</v>
      </c>
    </row>
    <row r="449" spans="1:9" ht="16" x14ac:dyDescent="0.2">
      <c r="A449" s="25" t="s">
        <v>474</v>
      </c>
      <c r="B449" s="26">
        <v>1</v>
      </c>
      <c r="C449" s="25" t="s">
        <v>739</v>
      </c>
      <c r="D449" s="27">
        <v>110</v>
      </c>
      <c r="E449" s="27">
        <v>80</v>
      </c>
      <c r="F449" s="27">
        <f t="shared" si="14"/>
        <v>95</v>
      </c>
      <c r="G449" s="27" t="b">
        <v>0</v>
      </c>
      <c r="H449" s="25" t="s">
        <v>19</v>
      </c>
      <c r="I449" s="25" t="s">
        <v>15</v>
      </c>
    </row>
    <row r="450" spans="1:9" ht="16" x14ac:dyDescent="0.2">
      <c r="A450" s="25" t="s">
        <v>475</v>
      </c>
      <c r="B450" s="26">
        <v>1</v>
      </c>
      <c r="C450" s="25" t="s">
        <v>739</v>
      </c>
      <c r="D450" s="27">
        <v>60</v>
      </c>
      <c r="E450" s="27">
        <v>30</v>
      </c>
      <c r="F450" s="27">
        <f t="shared" si="14"/>
        <v>45</v>
      </c>
      <c r="G450" s="27" t="b">
        <v>0</v>
      </c>
      <c r="H450" s="25" t="s">
        <v>19</v>
      </c>
      <c r="I450" s="25" t="s">
        <v>15</v>
      </c>
    </row>
    <row r="451" spans="1:9" ht="16" x14ac:dyDescent="0.2">
      <c r="A451" s="25" t="s">
        <v>476</v>
      </c>
      <c r="B451" s="26">
        <v>1</v>
      </c>
      <c r="C451" s="25" t="s">
        <v>739</v>
      </c>
      <c r="D451" s="27">
        <v>70</v>
      </c>
      <c r="E451" s="27">
        <v>150</v>
      </c>
      <c r="F451" s="27">
        <f t="shared" si="14"/>
        <v>110</v>
      </c>
      <c r="G451" s="27" t="b">
        <v>0</v>
      </c>
      <c r="H451" s="25" t="s">
        <v>19</v>
      </c>
      <c r="I451" s="25" t="s">
        <v>15</v>
      </c>
    </row>
    <row r="452" spans="1:9" ht="16" x14ac:dyDescent="0.2">
      <c r="A452" s="25" t="s">
        <v>477</v>
      </c>
      <c r="B452" s="26">
        <v>1</v>
      </c>
      <c r="C452" s="25" t="s">
        <v>739</v>
      </c>
      <c r="D452" s="27">
        <v>380</v>
      </c>
      <c r="E452" s="27">
        <v>410</v>
      </c>
      <c r="F452" s="27">
        <f t="shared" si="14"/>
        <v>395</v>
      </c>
      <c r="G452" s="27" t="b">
        <v>0</v>
      </c>
      <c r="H452" s="25" t="s">
        <v>19</v>
      </c>
      <c r="I452" s="25" t="s">
        <v>15</v>
      </c>
    </row>
    <row r="453" spans="1:9" ht="16" x14ac:dyDescent="0.2">
      <c r="A453" s="25" t="s">
        <v>478</v>
      </c>
      <c r="B453" s="26">
        <v>1</v>
      </c>
      <c r="C453" s="25" t="s">
        <v>739</v>
      </c>
      <c r="D453" s="27">
        <v>40</v>
      </c>
      <c r="E453" s="27">
        <v>20</v>
      </c>
      <c r="F453" s="27">
        <f t="shared" si="14"/>
        <v>30</v>
      </c>
      <c r="G453" s="27" t="b">
        <v>0</v>
      </c>
      <c r="H453" s="25" t="s">
        <v>14</v>
      </c>
      <c r="I453" s="25" t="s">
        <v>15</v>
      </c>
    </row>
    <row r="454" spans="1:9" ht="16" x14ac:dyDescent="0.2">
      <c r="A454" s="25" t="s">
        <v>479</v>
      </c>
      <c r="B454" s="26">
        <v>1</v>
      </c>
      <c r="C454" s="25" t="s">
        <v>739</v>
      </c>
      <c r="D454" s="27">
        <v>100</v>
      </c>
      <c r="E454" s="27">
        <v>140</v>
      </c>
      <c r="F454" s="27">
        <f t="shared" si="14"/>
        <v>120</v>
      </c>
      <c r="G454" s="27" t="b">
        <v>0</v>
      </c>
      <c r="H454" s="25" t="s">
        <v>19</v>
      </c>
      <c r="I454" s="25" t="s">
        <v>15</v>
      </c>
    </row>
    <row r="455" spans="1:9" ht="16" x14ac:dyDescent="0.2">
      <c r="A455" s="25" t="s">
        <v>480</v>
      </c>
      <c r="B455" s="26">
        <v>1</v>
      </c>
      <c r="C455" s="25" t="s">
        <v>739</v>
      </c>
      <c r="D455" s="27">
        <v>10</v>
      </c>
      <c r="E455" s="27">
        <v>10</v>
      </c>
      <c r="F455" s="27">
        <f t="shared" si="14"/>
        <v>10</v>
      </c>
      <c r="G455" s="27" t="b">
        <v>0</v>
      </c>
      <c r="H455" s="25" t="s">
        <v>19</v>
      </c>
      <c r="I455" s="25" t="s">
        <v>15</v>
      </c>
    </row>
    <row r="456" spans="1:9" ht="16" x14ac:dyDescent="0.2">
      <c r="A456" s="25" t="s">
        <v>481</v>
      </c>
      <c r="B456" s="26">
        <v>1</v>
      </c>
      <c r="C456" s="25" t="s">
        <v>739</v>
      </c>
      <c r="D456" s="27">
        <v>190</v>
      </c>
      <c r="E456" s="27">
        <v>70</v>
      </c>
      <c r="F456" s="27">
        <f t="shared" si="14"/>
        <v>130</v>
      </c>
      <c r="G456" s="27" t="b">
        <v>0</v>
      </c>
      <c r="H456" s="25" t="s">
        <v>19</v>
      </c>
      <c r="I456" s="25" t="s">
        <v>15</v>
      </c>
    </row>
    <row r="457" spans="1:9" ht="16" x14ac:dyDescent="0.2">
      <c r="A457" s="25" t="s">
        <v>482</v>
      </c>
      <c r="B457" s="26">
        <v>1</v>
      </c>
      <c r="C457" s="25" t="s">
        <v>739</v>
      </c>
      <c r="D457" s="27">
        <v>170</v>
      </c>
      <c r="E457" s="27">
        <v>190</v>
      </c>
      <c r="F457" s="27">
        <f t="shared" si="14"/>
        <v>180</v>
      </c>
      <c r="G457" s="27" t="b">
        <v>0</v>
      </c>
      <c r="H457" s="25" t="s">
        <v>19</v>
      </c>
      <c r="I457" s="25" t="s">
        <v>15</v>
      </c>
    </row>
    <row r="458" spans="1:9" ht="16" x14ac:dyDescent="0.2">
      <c r="A458" s="25" t="s">
        <v>483</v>
      </c>
      <c r="B458" s="26">
        <v>1</v>
      </c>
      <c r="C458" s="25" t="s">
        <v>739</v>
      </c>
      <c r="D458" s="27">
        <v>200</v>
      </c>
      <c r="E458" s="27">
        <v>290</v>
      </c>
      <c r="F458" s="27">
        <f t="shared" si="14"/>
        <v>245</v>
      </c>
      <c r="G458" s="27" t="b">
        <v>0</v>
      </c>
      <c r="H458" s="25" t="s">
        <v>19</v>
      </c>
      <c r="I458" s="25" t="s">
        <v>15</v>
      </c>
    </row>
    <row r="459" spans="1:9" ht="16" x14ac:dyDescent="0.2">
      <c r="A459" s="25" t="s">
        <v>484</v>
      </c>
      <c r="B459" s="26">
        <v>1</v>
      </c>
      <c r="C459" s="25" t="s">
        <v>739</v>
      </c>
      <c r="D459" s="27">
        <v>60</v>
      </c>
      <c r="E459" s="27">
        <v>90</v>
      </c>
      <c r="F459" s="27">
        <f t="shared" si="14"/>
        <v>75</v>
      </c>
      <c r="G459" s="27" t="b">
        <v>0</v>
      </c>
      <c r="H459" s="25" t="s">
        <v>19</v>
      </c>
      <c r="I459" s="25" t="s">
        <v>15</v>
      </c>
    </row>
    <row r="460" spans="1:9" ht="16" x14ac:dyDescent="0.2">
      <c r="A460" s="25" t="s">
        <v>486</v>
      </c>
      <c r="B460" s="26">
        <v>1</v>
      </c>
      <c r="C460" s="25" t="s">
        <v>739</v>
      </c>
      <c r="D460" s="27">
        <v>20</v>
      </c>
      <c r="E460" s="27">
        <v>10</v>
      </c>
      <c r="F460" s="27">
        <f t="shared" si="14"/>
        <v>15</v>
      </c>
      <c r="G460" s="27" t="b">
        <v>0</v>
      </c>
      <c r="H460" s="25" t="s">
        <v>19</v>
      </c>
      <c r="I460" s="25" t="s">
        <v>15</v>
      </c>
    </row>
    <row r="461" spans="1:9" ht="16" x14ac:dyDescent="0.2">
      <c r="A461" s="25" t="s">
        <v>487</v>
      </c>
      <c r="B461" s="26">
        <v>1</v>
      </c>
      <c r="C461" s="25" t="s">
        <v>739</v>
      </c>
      <c r="D461" s="27">
        <v>40</v>
      </c>
      <c r="E461" s="27">
        <v>30</v>
      </c>
      <c r="F461" s="27">
        <f t="shared" si="14"/>
        <v>35</v>
      </c>
      <c r="G461" s="27" t="b">
        <v>0</v>
      </c>
      <c r="H461" s="25" t="s">
        <v>19</v>
      </c>
      <c r="I461" s="25" t="s">
        <v>15</v>
      </c>
    </row>
    <row r="462" spans="1:9" ht="16" x14ac:dyDescent="0.2">
      <c r="A462" s="25" t="s">
        <v>488</v>
      </c>
      <c r="B462" s="26">
        <v>1</v>
      </c>
      <c r="C462" s="25" t="s">
        <v>739</v>
      </c>
      <c r="D462" s="27">
        <v>20</v>
      </c>
      <c r="E462" s="27">
        <v>140</v>
      </c>
      <c r="F462" s="27">
        <f t="shared" si="14"/>
        <v>80</v>
      </c>
      <c r="G462" s="27" t="b">
        <v>0</v>
      </c>
      <c r="H462" s="25" t="s">
        <v>19</v>
      </c>
      <c r="I462" s="25" t="s">
        <v>15</v>
      </c>
    </row>
    <row r="463" spans="1:9" ht="16" x14ac:dyDescent="0.2">
      <c r="A463" s="25" t="s">
        <v>489</v>
      </c>
      <c r="B463" s="26">
        <v>1</v>
      </c>
      <c r="C463" s="25" t="s">
        <v>739</v>
      </c>
      <c r="D463" s="27">
        <v>190</v>
      </c>
      <c r="E463" s="27">
        <v>190</v>
      </c>
      <c r="F463" s="27">
        <f t="shared" si="14"/>
        <v>190</v>
      </c>
      <c r="G463" s="27" t="b">
        <v>0</v>
      </c>
      <c r="H463" s="25" t="s">
        <v>19</v>
      </c>
      <c r="I463" s="25" t="s">
        <v>15</v>
      </c>
    </row>
    <row r="464" spans="1:9" ht="16" x14ac:dyDescent="0.2">
      <c r="A464" s="25" t="s">
        <v>490</v>
      </c>
      <c r="B464" s="26">
        <v>1</v>
      </c>
      <c r="C464" s="25" t="s">
        <v>739</v>
      </c>
      <c r="D464" s="27">
        <v>530</v>
      </c>
      <c r="E464" s="27">
        <v>450</v>
      </c>
      <c r="F464" s="27">
        <f t="shared" si="14"/>
        <v>490</v>
      </c>
      <c r="G464" s="27" t="b">
        <v>0</v>
      </c>
      <c r="H464" s="25" t="s">
        <v>19</v>
      </c>
      <c r="I464" s="25" t="s">
        <v>15</v>
      </c>
    </row>
    <row r="465" spans="1:9" ht="16" x14ac:dyDescent="0.2">
      <c r="A465" s="25" t="s">
        <v>491</v>
      </c>
      <c r="B465" s="26">
        <v>1</v>
      </c>
      <c r="C465" s="25" t="s">
        <v>739</v>
      </c>
      <c r="D465" s="27">
        <v>20</v>
      </c>
      <c r="E465" s="27">
        <v>0</v>
      </c>
      <c r="F465" s="27">
        <f t="shared" si="14"/>
        <v>10</v>
      </c>
      <c r="G465" s="27" t="b">
        <v>0</v>
      </c>
      <c r="H465" s="25" t="s">
        <v>14</v>
      </c>
      <c r="I465" s="25" t="s">
        <v>15</v>
      </c>
    </row>
    <row r="466" spans="1:9" ht="16" x14ac:dyDescent="0.2">
      <c r="A466" s="25" t="s">
        <v>492</v>
      </c>
      <c r="B466" s="26">
        <v>1</v>
      </c>
      <c r="C466" s="25" t="s">
        <v>739</v>
      </c>
      <c r="D466" s="27">
        <v>20</v>
      </c>
      <c r="E466" s="27">
        <v>20</v>
      </c>
      <c r="F466" s="27">
        <f t="shared" si="14"/>
        <v>20</v>
      </c>
      <c r="G466" s="27" t="b">
        <v>0</v>
      </c>
      <c r="H466" s="25" t="s">
        <v>19</v>
      </c>
      <c r="I466" s="25" t="s">
        <v>15</v>
      </c>
    </row>
    <row r="467" spans="1:9" ht="16" x14ac:dyDescent="0.2">
      <c r="A467" s="34" t="s">
        <v>493</v>
      </c>
      <c r="B467" s="35">
        <v>1</v>
      </c>
      <c r="C467" s="34" t="s">
        <v>739</v>
      </c>
      <c r="D467" s="36">
        <v>0</v>
      </c>
      <c r="E467" s="36">
        <v>0</v>
      </c>
      <c r="F467" s="36">
        <f>5*0.25</f>
        <v>1.25</v>
      </c>
      <c r="G467" s="36" t="b">
        <v>0</v>
      </c>
      <c r="H467" s="34" t="s">
        <v>19</v>
      </c>
      <c r="I467" s="34" t="s">
        <v>15</v>
      </c>
    </row>
    <row r="468" spans="1:9" ht="16" x14ac:dyDescent="0.2">
      <c r="A468" s="25" t="s">
        <v>494</v>
      </c>
      <c r="B468" s="26">
        <v>1</v>
      </c>
      <c r="C468" s="25" t="s">
        <v>739</v>
      </c>
      <c r="D468" s="27">
        <v>40</v>
      </c>
      <c r="E468" s="27">
        <v>40</v>
      </c>
      <c r="F468" s="27">
        <f t="shared" ref="F468:F491" si="15">AVERAGE(D468:E468)</f>
        <v>40</v>
      </c>
      <c r="G468" s="27" t="b">
        <v>0</v>
      </c>
      <c r="H468" s="25" t="s">
        <v>19</v>
      </c>
      <c r="I468" s="25" t="s">
        <v>15</v>
      </c>
    </row>
    <row r="469" spans="1:9" ht="16" x14ac:dyDescent="0.2">
      <c r="A469" s="25" t="s">
        <v>495</v>
      </c>
      <c r="B469" s="26">
        <v>1</v>
      </c>
      <c r="C469" s="25" t="s">
        <v>739</v>
      </c>
      <c r="D469" s="27">
        <v>330</v>
      </c>
      <c r="E469" s="27">
        <v>420</v>
      </c>
      <c r="F469" s="27">
        <f t="shared" si="15"/>
        <v>375</v>
      </c>
      <c r="G469" s="27" t="b">
        <v>0</v>
      </c>
      <c r="H469" s="25" t="s">
        <v>19</v>
      </c>
      <c r="I469" s="25" t="s">
        <v>15</v>
      </c>
    </row>
    <row r="470" spans="1:9" ht="16" x14ac:dyDescent="0.2">
      <c r="A470" s="25" t="s">
        <v>496</v>
      </c>
      <c r="B470" s="26">
        <v>1</v>
      </c>
      <c r="C470" s="25" t="s">
        <v>739</v>
      </c>
      <c r="D470" s="27">
        <v>1420</v>
      </c>
      <c r="E470" s="27">
        <v>1510</v>
      </c>
      <c r="F470" s="27">
        <f t="shared" si="15"/>
        <v>1465</v>
      </c>
      <c r="G470" s="27" t="b">
        <v>0</v>
      </c>
      <c r="H470" s="25" t="s">
        <v>19</v>
      </c>
      <c r="I470" s="25" t="s">
        <v>15</v>
      </c>
    </row>
    <row r="471" spans="1:9" ht="16" x14ac:dyDescent="0.2">
      <c r="A471" s="25" t="s">
        <v>497</v>
      </c>
      <c r="B471" s="26">
        <v>1</v>
      </c>
      <c r="C471" s="25" t="s">
        <v>739</v>
      </c>
      <c r="D471" s="27">
        <v>10</v>
      </c>
      <c r="E471" s="27">
        <v>50</v>
      </c>
      <c r="F471" s="27">
        <f t="shared" si="15"/>
        <v>30</v>
      </c>
      <c r="G471" s="27" t="b">
        <v>0</v>
      </c>
      <c r="H471" s="25" t="s">
        <v>14</v>
      </c>
      <c r="I471" s="25" t="s">
        <v>15</v>
      </c>
    </row>
    <row r="472" spans="1:9" ht="16" x14ac:dyDescent="0.2">
      <c r="A472" s="25" t="s">
        <v>498</v>
      </c>
      <c r="B472" s="26">
        <v>1</v>
      </c>
      <c r="C472" s="25" t="s">
        <v>739</v>
      </c>
      <c r="D472" s="27">
        <v>0</v>
      </c>
      <c r="E472" s="27">
        <v>120</v>
      </c>
      <c r="F472" s="27">
        <f t="shared" si="15"/>
        <v>60</v>
      </c>
      <c r="G472" s="27" t="b">
        <v>0</v>
      </c>
      <c r="H472" s="25" t="s">
        <v>19</v>
      </c>
      <c r="I472" s="25" t="s">
        <v>15</v>
      </c>
    </row>
    <row r="473" spans="1:9" ht="16" x14ac:dyDescent="0.2">
      <c r="A473" s="25" t="s">
        <v>499</v>
      </c>
      <c r="B473" s="26">
        <v>1</v>
      </c>
      <c r="C473" s="25" t="s">
        <v>739</v>
      </c>
      <c r="D473" s="27">
        <v>180</v>
      </c>
      <c r="E473" s="27">
        <v>140</v>
      </c>
      <c r="F473" s="27">
        <f t="shared" si="15"/>
        <v>160</v>
      </c>
      <c r="G473" s="27" t="b">
        <v>0</v>
      </c>
      <c r="H473" s="25" t="s">
        <v>19</v>
      </c>
      <c r="I473" s="25" t="s">
        <v>15</v>
      </c>
    </row>
    <row r="474" spans="1:9" ht="16" x14ac:dyDescent="0.2">
      <c r="A474" s="25" t="s">
        <v>500</v>
      </c>
      <c r="B474" s="26">
        <v>1</v>
      </c>
      <c r="C474" s="25" t="s">
        <v>739</v>
      </c>
      <c r="D474" s="27">
        <v>250</v>
      </c>
      <c r="E474" s="27">
        <v>180</v>
      </c>
      <c r="F474" s="27">
        <f t="shared" si="15"/>
        <v>215</v>
      </c>
      <c r="G474" s="27" t="b">
        <v>0</v>
      </c>
      <c r="H474" s="25" t="s">
        <v>19</v>
      </c>
      <c r="I474" s="25" t="s">
        <v>15</v>
      </c>
    </row>
    <row r="475" spans="1:9" ht="16" x14ac:dyDescent="0.2">
      <c r="A475" s="25" t="s">
        <v>501</v>
      </c>
      <c r="B475" s="26">
        <v>1</v>
      </c>
      <c r="C475" s="25" t="s">
        <v>739</v>
      </c>
      <c r="D475" s="27">
        <v>60</v>
      </c>
      <c r="E475" s="27">
        <v>10</v>
      </c>
      <c r="F475" s="27">
        <f t="shared" si="15"/>
        <v>35</v>
      </c>
      <c r="G475" s="27" t="b">
        <v>0</v>
      </c>
      <c r="H475" s="25" t="s">
        <v>14</v>
      </c>
      <c r="I475" s="25" t="s">
        <v>15</v>
      </c>
    </row>
    <row r="476" spans="1:9" ht="16" x14ac:dyDescent="0.2">
      <c r="A476" s="25" t="s">
        <v>502</v>
      </c>
      <c r="B476" s="26">
        <v>1</v>
      </c>
      <c r="C476" s="25" t="s">
        <v>739</v>
      </c>
      <c r="D476" s="27">
        <v>410</v>
      </c>
      <c r="E476" s="27">
        <v>360</v>
      </c>
      <c r="F476" s="27">
        <f t="shared" si="15"/>
        <v>385</v>
      </c>
      <c r="G476" s="27" t="b">
        <v>0</v>
      </c>
      <c r="H476" s="25" t="s">
        <v>19</v>
      </c>
      <c r="I476" s="25" t="s">
        <v>15</v>
      </c>
    </row>
    <row r="477" spans="1:9" ht="16" x14ac:dyDescent="0.2">
      <c r="A477" s="25" t="s">
        <v>503</v>
      </c>
      <c r="B477" s="26">
        <v>1</v>
      </c>
      <c r="C477" s="25" t="s">
        <v>739</v>
      </c>
      <c r="D477" s="27">
        <v>100</v>
      </c>
      <c r="E477" s="27">
        <v>100</v>
      </c>
      <c r="F477" s="27">
        <f t="shared" si="15"/>
        <v>100</v>
      </c>
      <c r="G477" s="27" t="b">
        <v>0</v>
      </c>
      <c r="H477" s="25" t="s">
        <v>19</v>
      </c>
      <c r="I477" s="25" t="s">
        <v>15</v>
      </c>
    </row>
    <row r="478" spans="1:9" ht="16" x14ac:dyDescent="0.2">
      <c r="A478" s="25" t="s">
        <v>504</v>
      </c>
      <c r="B478" s="26">
        <v>1</v>
      </c>
      <c r="C478" s="25" t="s">
        <v>739</v>
      </c>
      <c r="D478" s="27">
        <v>70</v>
      </c>
      <c r="E478" s="27">
        <v>50</v>
      </c>
      <c r="F478" s="27">
        <f t="shared" si="15"/>
        <v>60</v>
      </c>
      <c r="G478" s="27" t="b">
        <v>0</v>
      </c>
      <c r="H478" s="25" t="s">
        <v>19</v>
      </c>
      <c r="I478" s="25" t="s">
        <v>15</v>
      </c>
    </row>
    <row r="479" spans="1:9" ht="16" x14ac:dyDescent="0.2">
      <c r="A479" s="25" t="s">
        <v>505</v>
      </c>
      <c r="B479" s="26">
        <v>1</v>
      </c>
      <c r="C479" s="25" t="s">
        <v>739</v>
      </c>
      <c r="D479" s="27">
        <v>180</v>
      </c>
      <c r="E479" s="27">
        <v>140</v>
      </c>
      <c r="F479" s="27">
        <f t="shared" si="15"/>
        <v>160</v>
      </c>
      <c r="G479" s="27" t="b">
        <v>0</v>
      </c>
      <c r="H479" s="25" t="s">
        <v>19</v>
      </c>
      <c r="I479" s="25" t="s">
        <v>15</v>
      </c>
    </row>
    <row r="480" spans="1:9" ht="16" x14ac:dyDescent="0.2">
      <c r="A480" s="25" t="s">
        <v>506</v>
      </c>
      <c r="B480" s="26">
        <v>1</v>
      </c>
      <c r="C480" s="25" t="s">
        <v>739</v>
      </c>
      <c r="D480" s="27">
        <v>230</v>
      </c>
      <c r="E480" s="27">
        <v>280</v>
      </c>
      <c r="F480" s="27">
        <f t="shared" si="15"/>
        <v>255</v>
      </c>
      <c r="G480" s="27" t="b">
        <v>0</v>
      </c>
      <c r="H480" s="25" t="s">
        <v>19</v>
      </c>
      <c r="I480" s="25" t="s">
        <v>15</v>
      </c>
    </row>
    <row r="481" spans="1:9" ht="16" x14ac:dyDescent="0.2">
      <c r="A481" s="25" t="s">
        <v>507</v>
      </c>
      <c r="B481" s="26">
        <v>1</v>
      </c>
      <c r="C481" s="25" t="s">
        <v>739</v>
      </c>
      <c r="D481" s="68"/>
      <c r="E481" s="27">
        <v>10</v>
      </c>
      <c r="F481" s="27">
        <f t="shared" si="15"/>
        <v>10</v>
      </c>
      <c r="G481" s="27" t="b">
        <v>0</v>
      </c>
      <c r="H481" s="25" t="s">
        <v>14</v>
      </c>
      <c r="I481" s="25" t="s">
        <v>741</v>
      </c>
    </row>
    <row r="482" spans="1:9" ht="16" x14ac:dyDescent="0.2">
      <c r="A482" s="25" t="s">
        <v>508</v>
      </c>
      <c r="B482" s="26">
        <v>1</v>
      </c>
      <c r="C482" s="25" t="s">
        <v>739</v>
      </c>
      <c r="D482" s="33">
        <v>100</v>
      </c>
      <c r="E482" s="27">
        <v>100</v>
      </c>
      <c r="F482" s="27">
        <f t="shared" si="15"/>
        <v>100</v>
      </c>
      <c r="G482" s="27" t="b">
        <v>0</v>
      </c>
      <c r="H482" s="25" t="s">
        <v>19</v>
      </c>
      <c r="I482" s="25" t="s">
        <v>15</v>
      </c>
    </row>
    <row r="483" spans="1:9" ht="16" x14ac:dyDescent="0.2">
      <c r="A483" s="25" t="s">
        <v>509</v>
      </c>
      <c r="B483" s="26">
        <v>1</v>
      </c>
      <c r="C483" s="25" t="s">
        <v>739</v>
      </c>
      <c r="D483" s="27">
        <v>10</v>
      </c>
      <c r="E483" s="27">
        <v>30</v>
      </c>
      <c r="F483" s="27">
        <f t="shared" si="15"/>
        <v>20</v>
      </c>
      <c r="G483" s="27" t="b">
        <v>0</v>
      </c>
      <c r="H483" s="25" t="s">
        <v>19</v>
      </c>
      <c r="I483" s="25" t="s">
        <v>15</v>
      </c>
    </row>
    <row r="484" spans="1:9" ht="16" x14ac:dyDescent="0.2">
      <c r="A484" s="25" t="s">
        <v>510</v>
      </c>
      <c r="B484" s="26">
        <v>1</v>
      </c>
      <c r="C484" s="25" t="s">
        <v>739</v>
      </c>
      <c r="D484" s="27">
        <v>20</v>
      </c>
      <c r="E484" s="27">
        <v>30</v>
      </c>
      <c r="F484" s="27">
        <f t="shared" si="15"/>
        <v>25</v>
      </c>
      <c r="G484" s="27" t="b">
        <v>0</v>
      </c>
      <c r="H484" s="25" t="s">
        <v>19</v>
      </c>
      <c r="I484" s="25" t="s">
        <v>15</v>
      </c>
    </row>
    <row r="485" spans="1:9" ht="16" x14ac:dyDescent="0.2">
      <c r="A485" s="25" t="s">
        <v>511</v>
      </c>
      <c r="B485" s="26">
        <v>1</v>
      </c>
      <c r="C485" s="25" t="s">
        <v>739</v>
      </c>
      <c r="D485" s="27">
        <v>70</v>
      </c>
      <c r="E485" s="27">
        <v>50</v>
      </c>
      <c r="F485" s="27">
        <f t="shared" si="15"/>
        <v>60</v>
      </c>
      <c r="G485" s="27" t="b">
        <v>0</v>
      </c>
      <c r="H485" s="25" t="s">
        <v>19</v>
      </c>
      <c r="I485" s="25" t="s">
        <v>15</v>
      </c>
    </row>
    <row r="486" spans="1:9" ht="16" x14ac:dyDescent="0.2">
      <c r="A486" s="25" t="s">
        <v>512</v>
      </c>
      <c r="B486" s="26">
        <v>1</v>
      </c>
      <c r="C486" s="25" t="s">
        <v>739</v>
      </c>
      <c r="D486" s="27">
        <v>50</v>
      </c>
      <c r="E486" s="27">
        <v>20</v>
      </c>
      <c r="F486" s="27">
        <f t="shared" si="15"/>
        <v>35</v>
      </c>
      <c r="G486" s="27" t="b">
        <v>0</v>
      </c>
      <c r="H486" s="25" t="s">
        <v>19</v>
      </c>
      <c r="I486" s="25" t="s">
        <v>15</v>
      </c>
    </row>
    <row r="487" spans="1:9" ht="16" x14ac:dyDescent="0.2">
      <c r="A487" s="25" t="s">
        <v>513</v>
      </c>
      <c r="B487" s="26">
        <v>1</v>
      </c>
      <c r="C487" s="25" t="s">
        <v>739</v>
      </c>
      <c r="D487" s="27">
        <v>80</v>
      </c>
      <c r="E487" s="27">
        <v>60</v>
      </c>
      <c r="F487" s="27">
        <f t="shared" si="15"/>
        <v>70</v>
      </c>
      <c r="G487" s="27" t="b">
        <v>0</v>
      </c>
      <c r="H487" s="25" t="s">
        <v>14</v>
      </c>
      <c r="I487" s="25" t="s">
        <v>15</v>
      </c>
    </row>
    <row r="488" spans="1:9" ht="16" x14ac:dyDescent="0.2">
      <c r="A488" s="25" t="s">
        <v>514</v>
      </c>
      <c r="B488" s="26">
        <v>1</v>
      </c>
      <c r="C488" s="25" t="s">
        <v>739</v>
      </c>
      <c r="D488" s="27">
        <v>140</v>
      </c>
      <c r="E488" s="27">
        <v>90</v>
      </c>
      <c r="F488" s="27">
        <f t="shared" si="15"/>
        <v>115</v>
      </c>
      <c r="G488" s="27" t="b">
        <v>0</v>
      </c>
      <c r="H488" s="25" t="s">
        <v>457</v>
      </c>
      <c r="I488" s="25" t="s">
        <v>15</v>
      </c>
    </row>
    <row r="489" spans="1:9" ht="16" x14ac:dyDescent="0.2">
      <c r="A489" s="25" t="s">
        <v>515</v>
      </c>
      <c r="B489" s="26">
        <v>1</v>
      </c>
      <c r="C489" s="25" t="s">
        <v>739</v>
      </c>
      <c r="D489" s="27">
        <v>450</v>
      </c>
      <c r="E489" s="27">
        <v>360</v>
      </c>
      <c r="F489" s="27">
        <f t="shared" si="15"/>
        <v>405</v>
      </c>
      <c r="G489" s="27" t="b">
        <v>0</v>
      </c>
      <c r="H489" s="25" t="s">
        <v>17</v>
      </c>
      <c r="I489" s="25" t="s">
        <v>15</v>
      </c>
    </row>
    <row r="490" spans="1:9" ht="16" x14ac:dyDescent="0.2">
      <c r="A490" s="25" t="s">
        <v>516</v>
      </c>
      <c r="B490" s="26">
        <v>1</v>
      </c>
      <c r="C490" s="25" t="s">
        <v>739</v>
      </c>
      <c r="D490" s="27">
        <v>470</v>
      </c>
      <c r="E490" s="27">
        <v>560</v>
      </c>
      <c r="F490" s="27">
        <f t="shared" si="15"/>
        <v>515</v>
      </c>
      <c r="G490" s="27" t="b">
        <v>0</v>
      </c>
      <c r="H490" s="25" t="s">
        <v>19</v>
      </c>
      <c r="I490" s="25" t="s">
        <v>15</v>
      </c>
    </row>
    <row r="491" spans="1:9" ht="16" x14ac:dyDescent="0.2">
      <c r="A491" s="25" t="s">
        <v>517</v>
      </c>
      <c r="B491" s="26">
        <v>1</v>
      </c>
      <c r="C491" s="25" t="s">
        <v>739</v>
      </c>
      <c r="D491" s="27">
        <v>50</v>
      </c>
      <c r="E491" s="27">
        <v>100</v>
      </c>
      <c r="F491" s="27">
        <f t="shared" si="15"/>
        <v>75</v>
      </c>
      <c r="G491" s="27" t="b">
        <v>0</v>
      </c>
      <c r="H491" s="25" t="s">
        <v>19</v>
      </c>
      <c r="I491" s="25" t="s">
        <v>15</v>
      </c>
    </row>
    <row r="492" spans="1:9" ht="16" x14ac:dyDescent="0.2">
      <c r="A492" s="25" t="s">
        <v>518</v>
      </c>
      <c r="B492" s="26">
        <v>1</v>
      </c>
      <c r="C492" s="25" t="s">
        <v>739</v>
      </c>
      <c r="D492" s="32"/>
      <c r="E492" s="32"/>
      <c r="F492" s="27"/>
      <c r="G492" s="27" t="b">
        <v>0</v>
      </c>
      <c r="H492" s="25" t="s">
        <v>15</v>
      </c>
      <c r="I492" s="25" t="s">
        <v>81</v>
      </c>
    </row>
    <row r="493" spans="1:9" ht="16" x14ac:dyDescent="0.2">
      <c r="A493" s="25" t="s">
        <v>519</v>
      </c>
      <c r="B493" s="26">
        <v>1</v>
      </c>
      <c r="C493" s="25" t="s">
        <v>739</v>
      </c>
      <c r="D493" s="33">
        <v>50</v>
      </c>
      <c r="E493" s="33">
        <v>60</v>
      </c>
      <c r="F493" s="27">
        <f>AVERAGE(D493:E493)</f>
        <v>55</v>
      </c>
      <c r="G493" s="27" t="b">
        <v>0</v>
      </c>
      <c r="H493" s="25" t="s">
        <v>14</v>
      </c>
      <c r="I493" s="25" t="s">
        <v>15</v>
      </c>
    </row>
    <row r="494" spans="1:9" ht="16" x14ac:dyDescent="0.2">
      <c r="A494" s="25" t="s">
        <v>520</v>
      </c>
      <c r="B494" s="26">
        <v>1</v>
      </c>
      <c r="C494" s="25" t="s">
        <v>739</v>
      </c>
      <c r="D494" s="27">
        <v>50</v>
      </c>
      <c r="E494" s="27">
        <v>50</v>
      </c>
      <c r="F494" s="27">
        <f>AVERAGE(D494:E494)</f>
        <v>50</v>
      </c>
      <c r="G494" s="27" t="b">
        <v>0</v>
      </c>
      <c r="H494" s="25" t="s">
        <v>457</v>
      </c>
      <c r="I494" s="25" t="s">
        <v>15</v>
      </c>
    </row>
    <row r="495" spans="1:9" ht="16" x14ac:dyDescent="0.2">
      <c r="A495" s="25" t="s">
        <v>521</v>
      </c>
      <c r="B495" s="26">
        <v>1</v>
      </c>
      <c r="C495" s="25" t="s">
        <v>739</v>
      </c>
      <c r="D495" s="27">
        <v>10</v>
      </c>
      <c r="E495" s="27">
        <v>20</v>
      </c>
      <c r="F495" s="27">
        <f>AVERAGE(D495:E495)</f>
        <v>15</v>
      </c>
      <c r="G495" s="27" t="b">
        <v>0</v>
      </c>
      <c r="H495" s="25" t="s">
        <v>17</v>
      </c>
      <c r="I495" s="25" t="s">
        <v>15</v>
      </c>
    </row>
    <row r="496" spans="1:9" ht="16" x14ac:dyDescent="0.2">
      <c r="A496" s="25" t="s">
        <v>522</v>
      </c>
      <c r="B496" s="26">
        <v>1</v>
      </c>
      <c r="C496" s="25" t="s">
        <v>739</v>
      </c>
      <c r="D496" s="27">
        <v>30</v>
      </c>
      <c r="E496" s="27">
        <v>0</v>
      </c>
      <c r="F496" s="27">
        <f>AVERAGE(D496:E496)</f>
        <v>15</v>
      </c>
      <c r="G496" s="27" t="b">
        <v>0</v>
      </c>
      <c r="H496" s="25" t="s">
        <v>19</v>
      </c>
      <c r="I496" s="25" t="s">
        <v>15</v>
      </c>
    </row>
    <row r="497" spans="1:9" ht="16" x14ac:dyDescent="0.2">
      <c r="A497" s="25" t="s">
        <v>523</v>
      </c>
      <c r="B497" s="26">
        <v>1</v>
      </c>
      <c r="C497" s="25" t="s">
        <v>739</v>
      </c>
      <c r="D497" s="27">
        <v>50</v>
      </c>
      <c r="E497" s="27">
        <v>40</v>
      </c>
      <c r="F497" s="27">
        <f>AVERAGE(D497:E497)</f>
        <v>45</v>
      </c>
      <c r="G497" s="27" t="b">
        <v>0</v>
      </c>
      <c r="H497" s="25" t="s">
        <v>19</v>
      </c>
      <c r="I497" s="25" t="s">
        <v>15</v>
      </c>
    </row>
    <row r="498" spans="1:9" ht="16" x14ac:dyDescent="0.2">
      <c r="A498" s="25" t="s">
        <v>524</v>
      </c>
      <c r="B498" s="26">
        <v>1</v>
      </c>
      <c r="C498" s="25" t="s">
        <v>739</v>
      </c>
      <c r="D498" s="32"/>
      <c r="E498" s="32"/>
      <c r="F498" s="27"/>
      <c r="G498" s="27" t="b">
        <v>0</v>
      </c>
      <c r="H498" s="25" t="s">
        <v>15</v>
      </c>
      <c r="I498" s="25" t="s">
        <v>81</v>
      </c>
    </row>
    <row r="499" spans="1:9" ht="16" x14ac:dyDescent="0.2">
      <c r="A499" s="25" t="s">
        <v>525</v>
      </c>
      <c r="B499" s="26">
        <v>1</v>
      </c>
      <c r="C499" s="25" t="s">
        <v>739</v>
      </c>
      <c r="D499" s="33">
        <v>1670</v>
      </c>
      <c r="E499" s="33">
        <v>1820</v>
      </c>
      <c r="F499" s="27">
        <f>AVERAGE(D499:E499)</f>
        <v>1745</v>
      </c>
      <c r="G499" s="27" t="b">
        <v>0</v>
      </c>
      <c r="H499" s="25" t="s">
        <v>14</v>
      </c>
      <c r="I499" s="25" t="s">
        <v>15</v>
      </c>
    </row>
    <row r="500" spans="1:9" ht="16" x14ac:dyDescent="0.2">
      <c r="A500" s="25" t="s">
        <v>526</v>
      </c>
      <c r="B500" s="26">
        <v>1</v>
      </c>
      <c r="C500" s="25" t="s">
        <v>739</v>
      </c>
      <c r="D500" s="27">
        <v>1640</v>
      </c>
      <c r="E500" s="27">
        <v>1330</v>
      </c>
      <c r="F500" s="27">
        <f>AVERAGE(D500:E500)</f>
        <v>1485</v>
      </c>
      <c r="G500" s="27" t="b">
        <v>0</v>
      </c>
      <c r="H500" s="25" t="s">
        <v>457</v>
      </c>
      <c r="I500" s="25" t="s">
        <v>15</v>
      </c>
    </row>
    <row r="501" spans="1:9" ht="16" x14ac:dyDescent="0.2">
      <c r="A501" s="25" t="s">
        <v>527</v>
      </c>
      <c r="B501" s="26">
        <v>1</v>
      </c>
      <c r="C501" s="25" t="s">
        <v>739</v>
      </c>
      <c r="D501" s="27">
        <v>1670</v>
      </c>
      <c r="E501" s="27">
        <v>1420</v>
      </c>
      <c r="F501" s="27">
        <f>AVERAGE(D501:E501)</f>
        <v>1545</v>
      </c>
      <c r="G501" s="27" t="b">
        <v>0</v>
      </c>
      <c r="H501" s="25" t="s">
        <v>17</v>
      </c>
      <c r="I501" s="25" t="s">
        <v>15</v>
      </c>
    </row>
    <row r="502" spans="1:9" ht="16" x14ac:dyDescent="0.2">
      <c r="A502" s="25" t="s">
        <v>528</v>
      </c>
      <c r="B502" s="26">
        <v>1</v>
      </c>
      <c r="C502" s="25" t="s">
        <v>739</v>
      </c>
      <c r="D502" s="27">
        <v>1210</v>
      </c>
      <c r="E502" s="27">
        <v>1220</v>
      </c>
      <c r="F502" s="27">
        <f>AVERAGE(D502:E502)</f>
        <v>1215</v>
      </c>
      <c r="G502" s="27" t="b">
        <v>0</v>
      </c>
      <c r="H502" s="25" t="s">
        <v>19</v>
      </c>
      <c r="I502" s="25" t="s">
        <v>15</v>
      </c>
    </row>
    <row r="503" spans="1:9" ht="16" x14ac:dyDescent="0.2">
      <c r="A503" s="25" t="s">
        <v>529</v>
      </c>
      <c r="B503" s="26">
        <v>1</v>
      </c>
      <c r="C503" s="25" t="s">
        <v>739</v>
      </c>
      <c r="D503" s="27">
        <v>1560</v>
      </c>
      <c r="E503" s="27">
        <v>1540</v>
      </c>
      <c r="F503" s="27">
        <f>AVERAGE(D503:E503)</f>
        <v>1550</v>
      </c>
      <c r="G503" s="27" t="b">
        <v>0</v>
      </c>
      <c r="H503" s="25" t="s">
        <v>19</v>
      </c>
      <c r="I503" s="25" t="s">
        <v>15</v>
      </c>
    </row>
    <row r="504" spans="1:9" ht="16" x14ac:dyDescent="0.2">
      <c r="A504" s="25" t="s">
        <v>530</v>
      </c>
      <c r="B504" s="26">
        <v>1</v>
      </c>
      <c r="C504" s="25" t="s">
        <v>739</v>
      </c>
      <c r="D504" s="32"/>
      <c r="E504" s="32"/>
      <c r="F504" s="27"/>
      <c r="G504" s="27" t="b">
        <v>0</v>
      </c>
      <c r="H504" s="25" t="s">
        <v>15</v>
      </c>
      <c r="I504" s="25" t="s">
        <v>81</v>
      </c>
    </row>
    <row r="505" spans="1:9" ht="16" x14ac:dyDescent="0.2">
      <c r="A505" s="34" t="s">
        <v>531</v>
      </c>
      <c r="B505" s="35">
        <v>1</v>
      </c>
      <c r="C505" s="34" t="s">
        <v>739</v>
      </c>
      <c r="D505" s="69">
        <v>0</v>
      </c>
      <c r="E505" s="69">
        <v>0</v>
      </c>
      <c r="F505" s="36">
        <f>5*0.25</f>
        <v>1.25</v>
      </c>
      <c r="G505" s="36" t="b">
        <v>0</v>
      </c>
      <c r="H505" s="34" t="s">
        <v>19</v>
      </c>
      <c r="I505" s="34" t="s">
        <v>15</v>
      </c>
    </row>
    <row r="506" spans="1:9" ht="16" x14ac:dyDescent="0.2">
      <c r="A506" s="25" t="s">
        <v>532</v>
      </c>
      <c r="B506" s="26">
        <v>1</v>
      </c>
      <c r="C506" s="25" t="s">
        <v>739</v>
      </c>
      <c r="D506" s="27">
        <v>10</v>
      </c>
      <c r="E506" s="27">
        <v>0</v>
      </c>
      <c r="F506" s="27">
        <f>AVERAGE(D506:E506)</f>
        <v>5</v>
      </c>
      <c r="G506" s="27" t="b">
        <v>0</v>
      </c>
      <c r="H506" s="25" t="s">
        <v>14</v>
      </c>
      <c r="I506" s="25" t="s">
        <v>15</v>
      </c>
    </row>
    <row r="507" spans="1:9" ht="16" x14ac:dyDescent="0.2">
      <c r="A507" s="25" t="s">
        <v>533</v>
      </c>
      <c r="B507" s="26">
        <v>1</v>
      </c>
      <c r="C507" s="25" t="s">
        <v>739</v>
      </c>
      <c r="D507" s="27">
        <v>0</v>
      </c>
      <c r="E507" s="27">
        <v>10</v>
      </c>
      <c r="F507" s="27">
        <f>AVERAGE(D507:E507)</f>
        <v>5</v>
      </c>
      <c r="G507" s="27" t="b">
        <v>0</v>
      </c>
      <c r="H507" s="25" t="s">
        <v>17</v>
      </c>
      <c r="I507" s="25" t="s">
        <v>15</v>
      </c>
    </row>
    <row r="508" spans="1:9" ht="16" x14ac:dyDescent="0.2">
      <c r="A508" s="34" t="s">
        <v>534</v>
      </c>
      <c r="B508" s="35">
        <v>1</v>
      </c>
      <c r="C508" s="34" t="s">
        <v>739</v>
      </c>
      <c r="D508" s="36">
        <v>0</v>
      </c>
      <c r="E508" s="36">
        <v>0</v>
      </c>
      <c r="F508" s="36">
        <f>5*0.25</f>
        <v>1.25</v>
      </c>
      <c r="G508" s="36" t="b">
        <v>0</v>
      </c>
      <c r="H508" s="34" t="s">
        <v>19</v>
      </c>
      <c r="I508" s="34" t="s">
        <v>15</v>
      </c>
    </row>
    <row r="509" spans="1:9" ht="16" x14ac:dyDescent="0.2">
      <c r="A509" s="25" t="s">
        <v>535</v>
      </c>
      <c r="B509" s="26">
        <v>1</v>
      </c>
      <c r="C509" s="25" t="s">
        <v>739</v>
      </c>
      <c r="D509" s="27">
        <v>10</v>
      </c>
      <c r="E509" s="27">
        <v>0</v>
      </c>
      <c r="F509" s="27">
        <f t="shared" ref="F509:F545" si="16">AVERAGE(D509:E509)</f>
        <v>5</v>
      </c>
      <c r="G509" s="27" t="b">
        <v>0</v>
      </c>
      <c r="H509" s="25" t="s">
        <v>19</v>
      </c>
      <c r="I509" s="25" t="s">
        <v>15</v>
      </c>
    </row>
    <row r="510" spans="1:9" ht="16" x14ac:dyDescent="0.2">
      <c r="A510" s="25" t="s">
        <v>536</v>
      </c>
      <c r="B510" s="26">
        <v>1</v>
      </c>
      <c r="C510" s="25" t="s">
        <v>739</v>
      </c>
      <c r="D510" s="27">
        <v>30</v>
      </c>
      <c r="E510" s="27">
        <v>10</v>
      </c>
      <c r="F510" s="27">
        <f t="shared" si="16"/>
        <v>20</v>
      </c>
      <c r="G510" s="27" t="b">
        <v>0</v>
      </c>
      <c r="H510" s="25" t="s">
        <v>19</v>
      </c>
      <c r="I510" s="25" t="s">
        <v>15</v>
      </c>
    </row>
    <row r="511" spans="1:9" ht="16" x14ac:dyDescent="0.2">
      <c r="A511" s="25" t="s">
        <v>537</v>
      </c>
      <c r="B511" s="26">
        <v>1</v>
      </c>
      <c r="C511" s="25" t="s">
        <v>739</v>
      </c>
      <c r="D511" s="27">
        <v>40</v>
      </c>
      <c r="E511" s="27">
        <v>60</v>
      </c>
      <c r="F511" s="27">
        <f t="shared" si="16"/>
        <v>50</v>
      </c>
      <c r="G511" s="27" t="b">
        <v>0</v>
      </c>
      <c r="H511" s="25" t="s">
        <v>19</v>
      </c>
      <c r="I511" s="25" t="s">
        <v>15</v>
      </c>
    </row>
    <row r="512" spans="1:9" ht="16" x14ac:dyDescent="0.2">
      <c r="A512" s="25" t="s">
        <v>538</v>
      </c>
      <c r="B512" s="26">
        <v>1</v>
      </c>
      <c r="C512" s="25" t="s">
        <v>739</v>
      </c>
      <c r="D512" s="27">
        <v>110</v>
      </c>
      <c r="E512" s="27">
        <v>110</v>
      </c>
      <c r="F512" s="27">
        <f t="shared" si="16"/>
        <v>110</v>
      </c>
      <c r="G512" s="27" t="b">
        <v>0</v>
      </c>
      <c r="H512" s="25" t="s">
        <v>14</v>
      </c>
      <c r="I512" s="25" t="s">
        <v>15</v>
      </c>
    </row>
    <row r="513" spans="1:9" ht="16" x14ac:dyDescent="0.2">
      <c r="A513" s="25" t="s">
        <v>539</v>
      </c>
      <c r="B513" s="26">
        <v>1</v>
      </c>
      <c r="C513" s="25" t="s">
        <v>739</v>
      </c>
      <c r="D513" s="27">
        <v>30</v>
      </c>
      <c r="E513" s="27">
        <v>30</v>
      </c>
      <c r="F513" s="27">
        <f t="shared" si="16"/>
        <v>30</v>
      </c>
      <c r="G513" s="27" t="b">
        <v>0</v>
      </c>
      <c r="H513" s="25" t="s">
        <v>17</v>
      </c>
      <c r="I513" s="25" t="s">
        <v>15</v>
      </c>
    </row>
    <row r="514" spans="1:9" ht="16" x14ac:dyDescent="0.2">
      <c r="A514" s="25" t="s">
        <v>540</v>
      </c>
      <c r="B514" s="26">
        <v>1</v>
      </c>
      <c r="C514" s="25" t="s">
        <v>739</v>
      </c>
      <c r="D514" s="27">
        <v>40</v>
      </c>
      <c r="E514" s="27">
        <v>30</v>
      </c>
      <c r="F514" s="27">
        <f t="shared" si="16"/>
        <v>35</v>
      </c>
      <c r="G514" s="27" t="b">
        <v>0</v>
      </c>
      <c r="H514" s="25" t="s">
        <v>19</v>
      </c>
      <c r="I514" s="25" t="s">
        <v>15</v>
      </c>
    </row>
    <row r="515" spans="1:9" ht="16" x14ac:dyDescent="0.2">
      <c r="A515" s="25" t="s">
        <v>541</v>
      </c>
      <c r="B515" s="26">
        <v>1</v>
      </c>
      <c r="C515" s="25" t="s">
        <v>739</v>
      </c>
      <c r="D515" s="27">
        <v>80</v>
      </c>
      <c r="E515" s="27">
        <v>140</v>
      </c>
      <c r="F515" s="27">
        <f t="shared" si="16"/>
        <v>110</v>
      </c>
      <c r="G515" s="27" t="b">
        <v>0</v>
      </c>
      <c r="H515" s="25" t="s">
        <v>19</v>
      </c>
      <c r="I515" s="25" t="s">
        <v>15</v>
      </c>
    </row>
    <row r="516" spans="1:9" ht="16" x14ac:dyDescent="0.2">
      <c r="A516" s="25" t="s">
        <v>542</v>
      </c>
      <c r="B516" s="26">
        <v>1</v>
      </c>
      <c r="C516" s="25" t="s">
        <v>739</v>
      </c>
      <c r="D516" s="27">
        <v>110</v>
      </c>
      <c r="E516" s="27">
        <v>150</v>
      </c>
      <c r="F516" s="27">
        <f t="shared" si="16"/>
        <v>130</v>
      </c>
      <c r="G516" s="27" t="b">
        <v>0</v>
      </c>
      <c r="H516" s="25" t="s">
        <v>19</v>
      </c>
      <c r="I516" s="25" t="s">
        <v>15</v>
      </c>
    </row>
    <row r="517" spans="1:9" ht="16" x14ac:dyDescent="0.2">
      <c r="A517" s="25" t="s">
        <v>543</v>
      </c>
      <c r="B517" s="26">
        <v>1</v>
      </c>
      <c r="C517" s="25" t="s">
        <v>739</v>
      </c>
      <c r="D517" s="27">
        <v>60</v>
      </c>
      <c r="E517" s="27">
        <v>70</v>
      </c>
      <c r="F517" s="27">
        <f t="shared" si="16"/>
        <v>65</v>
      </c>
      <c r="G517" s="27" t="b">
        <v>0</v>
      </c>
      <c r="H517" s="25" t="s">
        <v>19</v>
      </c>
      <c r="I517" s="25" t="s">
        <v>15</v>
      </c>
    </row>
    <row r="518" spans="1:9" ht="16" x14ac:dyDescent="0.2">
      <c r="A518" s="25" t="s">
        <v>544</v>
      </c>
      <c r="B518" s="26">
        <v>1</v>
      </c>
      <c r="C518" s="25" t="s">
        <v>739</v>
      </c>
      <c r="D518" s="27">
        <v>100</v>
      </c>
      <c r="E518" s="27">
        <v>140</v>
      </c>
      <c r="F518" s="27">
        <f t="shared" si="16"/>
        <v>120</v>
      </c>
      <c r="G518" s="27" t="b">
        <v>0</v>
      </c>
      <c r="H518" s="25" t="s">
        <v>14</v>
      </c>
      <c r="I518" s="25" t="s">
        <v>15</v>
      </c>
    </row>
    <row r="519" spans="1:9" ht="16" x14ac:dyDescent="0.2">
      <c r="A519" s="25" t="s">
        <v>545</v>
      </c>
      <c r="B519" s="26">
        <v>1</v>
      </c>
      <c r="C519" s="25" t="s">
        <v>739</v>
      </c>
      <c r="D519" s="27">
        <v>110</v>
      </c>
      <c r="E519" s="27">
        <v>70</v>
      </c>
      <c r="F519" s="27">
        <f t="shared" si="16"/>
        <v>90</v>
      </c>
      <c r="G519" s="27" t="b">
        <v>0</v>
      </c>
      <c r="H519" s="25" t="s">
        <v>17</v>
      </c>
      <c r="I519" s="25" t="s">
        <v>15</v>
      </c>
    </row>
    <row r="520" spans="1:9" ht="16" x14ac:dyDescent="0.2">
      <c r="A520" s="25" t="s">
        <v>546</v>
      </c>
      <c r="B520" s="26">
        <v>1</v>
      </c>
      <c r="C520" s="25" t="s">
        <v>739</v>
      </c>
      <c r="D520" s="27">
        <v>120</v>
      </c>
      <c r="E520" s="27">
        <v>130</v>
      </c>
      <c r="F520" s="27">
        <f t="shared" si="16"/>
        <v>125</v>
      </c>
      <c r="G520" s="27" t="b">
        <v>0</v>
      </c>
      <c r="H520" s="25" t="s">
        <v>19</v>
      </c>
      <c r="I520" s="25" t="s">
        <v>15</v>
      </c>
    </row>
    <row r="521" spans="1:9" ht="16" x14ac:dyDescent="0.2">
      <c r="A521" s="25" t="s">
        <v>547</v>
      </c>
      <c r="B521" s="26">
        <v>1</v>
      </c>
      <c r="C521" s="25" t="s">
        <v>739</v>
      </c>
      <c r="D521" s="27">
        <v>150</v>
      </c>
      <c r="E521" s="27">
        <v>120</v>
      </c>
      <c r="F521" s="27">
        <f t="shared" si="16"/>
        <v>135</v>
      </c>
      <c r="G521" s="27" t="b">
        <v>0</v>
      </c>
      <c r="H521" s="25" t="s">
        <v>19</v>
      </c>
      <c r="I521" s="25" t="s">
        <v>15</v>
      </c>
    </row>
    <row r="522" spans="1:9" ht="16" x14ac:dyDescent="0.2">
      <c r="A522" s="25" t="s">
        <v>548</v>
      </c>
      <c r="B522" s="26">
        <v>1</v>
      </c>
      <c r="C522" s="25" t="s">
        <v>739</v>
      </c>
      <c r="D522" s="27">
        <v>80</v>
      </c>
      <c r="E522" s="27">
        <v>20</v>
      </c>
      <c r="F522" s="27">
        <f t="shared" si="16"/>
        <v>50</v>
      </c>
      <c r="G522" s="27" t="b">
        <v>0</v>
      </c>
      <c r="H522" s="25" t="s">
        <v>19</v>
      </c>
      <c r="I522" s="25" t="s">
        <v>15</v>
      </c>
    </row>
    <row r="523" spans="1:9" ht="16" x14ac:dyDescent="0.2">
      <c r="A523" s="25" t="s">
        <v>549</v>
      </c>
      <c r="B523" s="26">
        <v>1</v>
      </c>
      <c r="C523" s="25" t="s">
        <v>739</v>
      </c>
      <c r="D523" s="27">
        <v>220</v>
      </c>
      <c r="E523" s="27">
        <v>110</v>
      </c>
      <c r="F523" s="27">
        <f t="shared" si="16"/>
        <v>165</v>
      </c>
      <c r="G523" s="27" t="b">
        <v>0</v>
      </c>
      <c r="H523" s="25" t="s">
        <v>19</v>
      </c>
      <c r="I523" s="25" t="s">
        <v>15</v>
      </c>
    </row>
    <row r="524" spans="1:9" ht="16" x14ac:dyDescent="0.2">
      <c r="A524" s="25" t="s">
        <v>550</v>
      </c>
      <c r="B524" s="26">
        <v>1</v>
      </c>
      <c r="C524" s="25" t="s">
        <v>739</v>
      </c>
      <c r="D524" s="27">
        <v>100</v>
      </c>
      <c r="E524" s="27">
        <v>20</v>
      </c>
      <c r="F524" s="27">
        <f t="shared" si="16"/>
        <v>60</v>
      </c>
      <c r="G524" s="27" t="b">
        <v>0</v>
      </c>
      <c r="H524" s="25" t="s">
        <v>14</v>
      </c>
      <c r="I524" s="25" t="s">
        <v>15</v>
      </c>
    </row>
    <row r="525" spans="1:9" ht="16" x14ac:dyDescent="0.2">
      <c r="A525" s="25" t="s">
        <v>551</v>
      </c>
      <c r="B525" s="26">
        <v>1</v>
      </c>
      <c r="C525" s="25" t="s">
        <v>739</v>
      </c>
      <c r="D525" s="27">
        <v>40</v>
      </c>
      <c r="E525" s="27">
        <v>20</v>
      </c>
      <c r="F525" s="27">
        <f t="shared" si="16"/>
        <v>30</v>
      </c>
      <c r="G525" s="27" t="b">
        <v>0</v>
      </c>
      <c r="H525" s="25" t="s">
        <v>17</v>
      </c>
      <c r="I525" s="25" t="s">
        <v>15</v>
      </c>
    </row>
    <row r="526" spans="1:9" ht="16" x14ac:dyDescent="0.2">
      <c r="A526" s="25" t="s">
        <v>552</v>
      </c>
      <c r="B526" s="26">
        <v>1</v>
      </c>
      <c r="C526" s="25" t="s">
        <v>739</v>
      </c>
      <c r="D526" s="27">
        <v>4820</v>
      </c>
      <c r="E526" s="27">
        <v>4830</v>
      </c>
      <c r="F526" s="27">
        <f t="shared" si="16"/>
        <v>4825</v>
      </c>
      <c r="G526" s="27" t="b">
        <v>0</v>
      </c>
      <c r="H526" s="25" t="s">
        <v>19</v>
      </c>
      <c r="I526" s="25" t="s">
        <v>15</v>
      </c>
    </row>
    <row r="527" spans="1:9" ht="16" x14ac:dyDescent="0.2">
      <c r="A527" s="25" t="s">
        <v>553</v>
      </c>
      <c r="B527" s="26">
        <v>1</v>
      </c>
      <c r="C527" s="25" t="s">
        <v>739</v>
      </c>
      <c r="D527" s="27">
        <v>370</v>
      </c>
      <c r="E527" s="27">
        <v>380</v>
      </c>
      <c r="F527" s="27">
        <f t="shared" si="16"/>
        <v>375</v>
      </c>
      <c r="G527" s="27" t="b">
        <v>0</v>
      </c>
      <c r="H527" s="25" t="s">
        <v>19</v>
      </c>
      <c r="I527" s="25" t="s">
        <v>15</v>
      </c>
    </row>
    <row r="528" spans="1:9" ht="16" x14ac:dyDescent="0.2">
      <c r="A528" s="25" t="s">
        <v>554</v>
      </c>
      <c r="B528" s="26">
        <v>1</v>
      </c>
      <c r="C528" s="25" t="s">
        <v>739</v>
      </c>
      <c r="D528" s="27">
        <v>90</v>
      </c>
      <c r="E528" s="27">
        <v>40</v>
      </c>
      <c r="F528" s="27">
        <f t="shared" si="16"/>
        <v>65</v>
      </c>
      <c r="G528" s="27" t="b">
        <v>0</v>
      </c>
      <c r="H528" s="25" t="s">
        <v>19</v>
      </c>
      <c r="I528" s="25" t="s">
        <v>15</v>
      </c>
    </row>
    <row r="529" spans="1:9" ht="16" x14ac:dyDescent="0.2">
      <c r="A529" s="25" t="s">
        <v>555</v>
      </c>
      <c r="B529" s="26">
        <v>1</v>
      </c>
      <c r="C529" s="25" t="s">
        <v>739</v>
      </c>
      <c r="D529" s="27">
        <v>30</v>
      </c>
      <c r="E529" s="27">
        <v>20</v>
      </c>
      <c r="F529" s="27">
        <f t="shared" si="16"/>
        <v>25</v>
      </c>
      <c r="G529" s="27" t="b">
        <v>0</v>
      </c>
      <c r="H529" s="25" t="s">
        <v>19</v>
      </c>
      <c r="I529" s="25" t="s">
        <v>15</v>
      </c>
    </row>
    <row r="530" spans="1:9" ht="16" x14ac:dyDescent="0.2">
      <c r="A530" s="25" t="s">
        <v>556</v>
      </c>
      <c r="B530" s="26">
        <v>1</v>
      </c>
      <c r="C530" s="25" t="s">
        <v>739</v>
      </c>
      <c r="D530" s="27">
        <v>190</v>
      </c>
      <c r="E530" s="27">
        <v>420</v>
      </c>
      <c r="F530" s="27">
        <f t="shared" si="16"/>
        <v>305</v>
      </c>
      <c r="G530" s="27" t="b">
        <v>0</v>
      </c>
      <c r="H530" s="25" t="s">
        <v>14</v>
      </c>
      <c r="I530" s="25" t="s">
        <v>15</v>
      </c>
    </row>
    <row r="531" spans="1:9" ht="16" x14ac:dyDescent="0.2">
      <c r="A531" s="25" t="s">
        <v>557</v>
      </c>
      <c r="B531" s="26">
        <v>1</v>
      </c>
      <c r="C531" s="25" t="s">
        <v>739</v>
      </c>
      <c r="D531" s="27">
        <v>10</v>
      </c>
      <c r="E531" s="27">
        <v>30</v>
      </c>
      <c r="F531" s="27">
        <f t="shared" si="16"/>
        <v>20</v>
      </c>
      <c r="G531" s="27" t="b">
        <v>0</v>
      </c>
      <c r="H531" s="25" t="s">
        <v>17</v>
      </c>
      <c r="I531" s="25" t="s">
        <v>15</v>
      </c>
    </row>
    <row r="532" spans="1:9" ht="16" x14ac:dyDescent="0.2">
      <c r="A532" s="25" t="s">
        <v>558</v>
      </c>
      <c r="B532" s="26">
        <v>1</v>
      </c>
      <c r="C532" s="25" t="s">
        <v>739</v>
      </c>
      <c r="D532" s="27">
        <v>30</v>
      </c>
      <c r="E532" s="27">
        <v>40</v>
      </c>
      <c r="F532" s="27">
        <f t="shared" si="16"/>
        <v>35</v>
      </c>
      <c r="G532" s="27" t="b">
        <v>0</v>
      </c>
      <c r="H532" s="25" t="s">
        <v>19</v>
      </c>
      <c r="I532" s="25" t="s">
        <v>15</v>
      </c>
    </row>
    <row r="533" spans="1:9" ht="16" x14ac:dyDescent="0.2">
      <c r="A533" s="25" t="s">
        <v>559</v>
      </c>
      <c r="B533" s="26">
        <v>1</v>
      </c>
      <c r="C533" s="25" t="s">
        <v>739</v>
      </c>
      <c r="D533" s="27">
        <v>270</v>
      </c>
      <c r="E533" s="27">
        <v>160</v>
      </c>
      <c r="F533" s="27">
        <f t="shared" si="16"/>
        <v>215</v>
      </c>
      <c r="G533" s="27" t="b">
        <v>0</v>
      </c>
      <c r="H533" s="25" t="s">
        <v>19</v>
      </c>
      <c r="I533" s="25" t="s">
        <v>15</v>
      </c>
    </row>
    <row r="534" spans="1:9" ht="16" x14ac:dyDescent="0.2">
      <c r="A534" s="25" t="s">
        <v>560</v>
      </c>
      <c r="B534" s="26">
        <v>1</v>
      </c>
      <c r="C534" s="25" t="s">
        <v>739</v>
      </c>
      <c r="D534" s="27">
        <v>70</v>
      </c>
      <c r="E534" s="27">
        <v>80</v>
      </c>
      <c r="F534" s="27">
        <f t="shared" si="16"/>
        <v>75</v>
      </c>
      <c r="G534" s="27" t="b">
        <v>0</v>
      </c>
      <c r="H534" s="25" t="s">
        <v>19</v>
      </c>
      <c r="I534" s="25" t="s">
        <v>15</v>
      </c>
    </row>
    <row r="535" spans="1:9" ht="16" x14ac:dyDescent="0.2">
      <c r="A535" s="25" t="s">
        <v>561</v>
      </c>
      <c r="B535" s="26">
        <v>1</v>
      </c>
      <c r="C535" s="25" t="s">
        <v>739</v>
      </c>
      <c r="D535" s="27">
        <v>70</v>
      </c>
      <c r="E535" s="27">
        <v>40</v>
      </c>
      <c r="F535" s="27">
        <f t="shared" si="16"/>
        <v>55</v>
      </c>
      <c r="G535" s="27" t="b">
        <v>0</v>
      </c>
      <c r="H535" s="25" t="s">
        <v>19</v>
      </c>
      <c r="I535" s="25" t="s">
        <v>15</v>
      </c>
    </row>
    <row r="536" spans="1:9" ht="16" x14ac:dyDescent="0.2">
      <c r="A536" s="25" t="s">
        <v>562</v>
      </c>
      <c r="B536" s="26">
        <v>1</v>
      </c>
      <c r="C536" s="25" t="s">
        <v>739</v>
      </c>
      <c r="D536" s="27">
        <v>200</v>
      </c>
      <c r="E536" s="27">
        <v>240</v>
      </c>
      <c r="F536" s="27">
        <f t="shared" si="16"/>
        <v>220</v>
      </c>
      <c r="G536" s="27" t="b">
        <v>0</v>
      </c>
      <c r="H536" s="25" t="s">
        <v>14</v>
      </c>
      <c r="I536" s="25" t="s">
        <v>15</v>
      </c>
    </row>
    <row r="537" spans="1:9" ht="16" x14ac:dyDescent="0.2">
      <c r="A537" s="25" t="s">
        <v>563</v>
      </c>
      <c r="B537" s="26">
        <v>1</v>
      </c>
      <c r="C537" s="25" t="s">
        <v>739</v>
      </c>
      <c r="D537" s="27">
        <v>110</v>
      </c>
      <c r="E537" s="27">
        <v>100</v>
      </c>
      <c r="F537" s="27">
        <f t="shared" si="16"/>
        <v>105</v>
      </c>
      <c r="G537" s="27" t="b">
        <v>0</v>
      </c>
      <c r="H537" s="25" t="s">
        <v>17</v>
      </c>
      <c r="I537" s="25" t="s">
        <v>15</v>
      </c>
    </row>
    <row r="538" spans="1:9" ht="16" x14ac:dyDescent="0.2">
      <c r="A538" s="25" t="s">
        <v>564</v>
      </c>
      <c r="B538" s="26">
        <v>1</v>
      </c>
      <c r="C538" s="25" t="s">
        <v>739</v>
      </c>
      <c r="D538" s="27">
        <v>6240</v>
      </c>
      <c r="E538" s="27">
        <v>6350</v>
      </c>
      <c r="F538" s="27">
        <f t="shared" si="16"/>
        <v>6295</v>
      </c>
      <c r="G538" s="27" t="b">
        <v>0</v>
      </c>
      <c r="H538" s="25" t="s">
        <v>19</v>
      </c>
      <c r="I538" s="25" t="s">
        <v>15</v>
      </c>
    </row>
    <row r="539" spans="1:9" ht="16" x14ac:dyDescent="0.2">
      <c r="A539" s="25" t="s">
        <v>565</v>
      </c>
      <c r="B539" s="26">
        <v>1</v>
      </c>
      <c r="C539" s="25" t="s">
        <v>739</v>
      </c>
      <c r="D539" s="27">
        <v>3540</v>
      </c>
      <c r="E539" s="27">
        <v>3620</v>
      </c>
      <c r="F539" s="27">
        <f t="shared" si="16"/>
        <v>3580</v>
      </c>
      <c r="G539" s="27" t="b">
        <v>0</v>
      </c>
      <c r="H539" s="25" t="s">
        <v>19</v>
      </c>
      <c r="I539" s="25" t="s">
        <v>15</v>
      </c>
    </row>
    <row r="540" spans="1:9" ht="16" x14ac:dyDescent="0.2">
      <c r="A540" s="25" t="s">
        <v>566</v>
      </c>
      <c r="B540" s="26">
        <v>1</v>
      </c>
      <c r="C540" s="25" t="s">
        <v>739</v>
      </c>
      <c r="D540" s="27">
        <v>460</v>
      </c>
      <c r="E540" s="27">
        <v>440</v>
      </c>
      <c r="F540" s="27">
        <f t="shared" si="16"/>
        <v>450</v>
      </c>
      <c r="G540" s="27" t="b">
        <v>0</v>
      </c>
      <c r="H540" s="25" t="s">
        <v>19</v>
      </c>
      <c r="I540" s="25" t="s">
        <v>15</v>
      </c>
    </row>
    <row r="541" spans="1:9" ht="16" x14ac:dyDescent="0.2">
      <c r="A541" s="25" t="s">
        <v>567</v>
      </c>
      <c r="B541" s="26">
        <v>1</v>
      </c>
      <c r="C541" s="25" t="s">
        <v>739</v>
      </c>
      <c r="D541" s="27">
        <v>100</v>
      </c>
      <c r="E541" s="27">
        <v>50</v>
      </c>
      <c r="F541" s="27">
        <f t="shared" si="16"/>
        <v>75</v>
      </c>
      <c r="G541" s="27" t="b">
        <v>0</v>
      </c>
      <c r="H541" s="25" t="s">
        <v>19</v>
      </c>
      <c r="I541" s="25" t="s">
        <v>15</v>
      </c>
    </row>
    <row r="542" spans="1:9" ht="16" x14ac:dyDescent="0.2">
      <c r="A542" s="25" t="s">
        <v>568</v>
      </c>
      <c r="B542" s="26">
        <v>1</v>
      </c>
      <c r="C542" s="25" t="s">
        <v>739</v>
      </c>
      <c r="D542" s="27">
        <v>70</v>
      </c>
      <c r="E542" s="27">
        <v>100</v>
      </c>
      <c r="F542" s="27">
        <f t="shared" si="16"/>
        <v>85</v>
      </c>
      <c r="G542" s="27" t="b">
        <v>0</v>
      </c>
      <c r="H542" s="25" t="s">
        <v>457</v>
      </c>
      <c r="I542" s="25" t="s">
        <v>15</v>
      </c>
    </row>
    <row r="543" spans="1:9" ht="16" x14ac:dyDescent="0.2">
      <c r="A543" s="25" t="s">
        <v>569</v>
      </c>
      <c r="B543" s="26">
        <v>1</v>
      </c>
      <c r="C543" s="25" t="s">
        <v>739</v>
      </c>
      <c r="D543" s="27">
        <v>20</v>
      </c>
      <c r="E543" s="27">
        <v>70</v>
      </c>
      <c r="F543" s="27">
        <f t="shared" si="16"/>
        <v>45</v>
      </c>
      <c r="G543" s="27" t="b">
        <v>0</v>
      </c>
      <c r="H543" s="25" t="s">
        <v>17</v>
      </c>
      <c r="I543" s="25" t="s">
        <v>15</v>
      </c>
    </row>
    <row r="544" spans="1:9" ht="16" x14ac:dyDescent="0.2">
      <c r="A544" s="25" t="s">
        <v>570</v>
      </c>
      <c r="B544" s="26">
        <v>1</v>
      </c>
      <c r="C544" s="25" t="s">
        <v>739</v>
      </c>
      <c r="D544" s="27">
        <v>60</v>
      </c>
      <c r="E544" s="27">
        <v>40</v>
      </c>
      <c r="F544" s="27">
        <f t="shared" si="16"/>
        <v>50</v>
      </c>
      <c r="G544" s="27" t="b">
        <v>0</v>
      </c>
      <c r="H544" s="25" t="s">
        <v>19</v>
      </c>
      <c r="I544" s="25" t="s">
        <v>15</v>
      </c>
    </row>
    <row r="545" spans="1:9" ht="16" x14ac:dyDescent="0.2">
      <c r="A545" s="25" t="s">
        <v>571</v>
      </c>
      <c r="B545" s="26">
        <v>1</v>
      </c>
      <c r="C545" s="25" t="s">
        <v>739</v>
      </c>
      <c r="D545" s="27">
        <v>50</v>
      </c>
      <c r="E545" s="27">
        <v>130</v>
      </c>
      <c r="F545" s="27">
        <f t="shared" si="16"/>
        <v>90</v>
      </c>
      <c r="G545" s="27" t="b">
        <v>0</v>
      </c>
      <c r="H545" s="25" t="s">
        <v>19</v>
      </c>
      <c r="I545" s="25" t="s">
        <v>15</v>
      </c>
    </row>
    <row r="546" spans="1:9" ht="16" x14ac:dyDescent="0.2">
      <c r="A546" s="25" t="s">
        <v>572</v>
      </c>
      <c r="B546" s="26">
        <v>1</v>
      </c>
      <c r="C546" s="25" t="s">
        <v>739</v>
      </c>
      <c r="D546" s="32"/>
      <c r="E546" s="32"/>
      <c r="F546" s="27"/>
      <c r="G546" s="27" t="b">
        <v>0</v>
      </c>
      <c r="H546" s="25" t="s">
        <v>15</v>
      </c>
      <c r="I546" s="25" t="s">
        <v>81</v>
      </c>
    </row>
    <row r="547" spans="1:9" ht="16" x14ac:dyDescent="0.2">
      <c r="A547" s="25" t="s">
        <v>573</v>
      </c>
      <c r="B547" s="26">
        <v>1</v>
      </c>
      <c r="C547" s="25" t="s">
        <v>739</v>
      </c>
      <c r="D547" s="33">
        <v>0</v>
      </c>
      <c r="E547" s="33">
        <v>30</v>
      </c>
      <c r="F547" s="27">
        <f t="shared" ref="F547:F559" si="17">AVERAGE(D547:E547)</f>
        <v>15</v>
      </c>
      <c r="G547" s="27" t="b">
        <v>0</v>
      </c>
      <c r="H547" s="25" t="s">
        <v>19</v>
      </c>
      <c r="I547" s="25" t="s">
        <v>15</v>
      </c>
    </row>
    <row r="548" spans="1:9" ht="16" x14ac:dyDescent="0.2">
      <c r="A548" s="25" t="s">
        <v>574</v>
      </c>
      <c r="B548" s="26">
        <v>1</v>
      </c>
      <c r="C548" s="25" t="s">
        <v>739</v>
      </c>
      <c r="D548" s="27">
        <v>20</v>
      </c>
      <c r="E548" s="27">
        <v>50</v>
      </c>
      <c r="F548" s="27">
        <f t="shared" si="17"/>
        <v>35</v>
      </c>
      <c r="G548" s="27" t="b">
        <v>0</v>
      </c>
      <c r="H548" s="25" t="s">
        <v>457</v>
      </c>
      <c r="I548" s="25" t="s">
        <v>15</v>
      </c>
    </row>
    <row r="549" spans="1:9" ht="16" x14ac:dyDescent="0.2">
      <c r="A549" s="25" t="s">
        <v>575</v>
      </c>
      <c r="B549" s="26">
        <v>1</v>
      </c>
      <c r="C549" s="25" t="s">
        <v>739</v>
      </c>
      <c r="D549" s="27">
        <v>20</v>
      </c>
      <c r="E549" s="27">
        <v>20</v>
      </c>
      <c r="F549" s="27">
        <f t="shared" si="17"/>
        <v>20</v>
      </c>
      <c r="G549" s="27" t="b">
        <v>0</v>
      </c>
      <c r="H549" s="25" t="s">
        <v>19</v>
      </c>
      <c r="I549" s="25" t="s">
        <v>15</v>
      </c>
    </row>
    <row r="550" spans="1:9" ht="16" x14ac:dyDescent="0.2">
      <c r="A550" s="25" t="s">
        <v>576</v>
      </c>
      <c r="B550" s="26">
        <v>1</v>
      </c>
      <c r="C550" s="25" t="s">
        <v>739</v>
      </c>
      <c r="D550" s="27">
        <v>110</v>
      </c>
      <c r="E550" s="27">
        <v>170</v>
      </c>
      <c r="F550" s="27">
        <f t="shared" si="17"/>
        <v>140</v>
      </c>
      <c r="G550" s="27" t="b">
        <v>0</v>
      </c>
      <c r="H550" s="25" t="s">
        <v>19</v>
      </c>
      <c r="I550" s="25" t="s">
        <v>15</v>
      </c>
    </row>
    <row r="551" spans="1:9" ht="16" x14ac:dyDescent="0.2">
      <c r="A551" s="25" t="s">
        <v>577</v>
      </c>
      <c r="B551" s="26">
        <v>1</v>
      </c>
      <c r="C551" s="25" t="s">
        <v>739</v>
      </c>
      <c r="D551" s="27">
        <v>110</v>
      </c>
      <c r="E551" s="27">
        <v>120</v>
      </c>
      <c r="F551" s="27">
        <f t="shared" si="17"/>
        <v>115</v>
      </c>
      <c r="G551" s="27" t="b">
        <v>0</v>
      </c>
      <c r="H551" s="25" t="s">
        <v>19</v>
      </c>
      <c r="I551" s="25" t="s">
        <v>15</v>
      </c>
    </row>
    <row r="552" spans="1:9" ht="16" x14ac:dyDescent="0.2">
      <c r="A552" s="25" t="s">
        <v>578</v>
      </c>
      <c r="B552" s="26">
        <v>1</v>
      </c>
      <c r="C552" s="25" t="s">
        <v>739</v>
      </c>
      <c r="D552" s="27">
        <v>40</v>
      </c>
      <c r="E552" s="27">
        <v>110</v>
      </c>
      <c r="F552" s="27">
        <f t="shared" si="17"/>
        <v>75</v>
      </c>
      <c r="G552" s="27" t="b">
        <v>0</v>
      </c>
      <c r="H552" s="25" t="s">
        <v>19</v>
      </c>
      <c r="I552" s="25" t="s">
        <v>15</v>
      </c>
    </row>
    <row r="553" spans="1:9" ht="16" x14ac:dyDescent="0.2">
      <c r="A553" s="25" t="s">
        <v>579</v>
      </c>
      <c r="B553" s="26">
        <v>1</v>
      </c>
      <c r="C553" s="25" t="s">
        <v>739</v>
      </c>
      <c r="D553" s="27">
        <v>30</v>
      </c>
      <c r="E553" s="27">
        <v>20</v>
      </c>
      <c r="F553" s="27">
        <f t="shared" si="17"/>
        <v>25</v>
      </c>
      <c r="G553" s="27" t="b">
        <v>0</v>
      </c>
      <c r="H553" s="25" t="s">
        <v>19</v>
      </c>
      <c r="I553" s="25" t="s">
        <v>15</v>
      </c>
    </row>
    <row r="554" spans="1:9" ht="16" x14ac:dyDescent="0.2">
      <c r="A554" s="25" t="s">
        <v>580</v>
      </c>
      <c r="B554" s="26">
        <v>1</v>
      </c>
      <c r="C554" s="25" t="s">
        <v>739</v>
      </c>
      <c r="D554" s="27">
        <v>10</v>
      </c>
      <c r="E554" s="27">
        <v>10</v>
      </c>
      <c r="F554" s="27">
        <f t="shared" si="17"/>
        <v>10</v>
      </c>
      <c r="G554" s="27" t="b">
        <v>0</v>
      </c>
      <c r="H554" s="25" t="s">
        <v>14</v>
      </c>
      <c r="I554" s="25" t="s">
        <v>15</v>
      </c>
    </row>
    <row r="555" spans="1:9" ht="16" x14ac:dyDescent="0.2">
      <c r="A555" s="25" t="s">
        <v>581</v>
      </c>
      <c r="B555" s="26">
        <v>1</v>
      </c>
      <c r="C555" s="25" t="s">
        <v>739</v>
      </c>
      <c r="D555" s="27">
        <v>10</v>
      </c>
      <c r="E555" s="27">
        <v>20</v>
      </c>
      <c r="F555" s="27">
        <f t="shared" si="17"/>
        <v>15</v>
      </c>
      <c r="G555" s="27" t="b">
        <v>0</v>
      </c>
      <c r="H555" s="25" t="s">
        <v>17</v>
      </c>
      <c r="I555" s="25" t="s">
        <v>15</v>
      </c>
    </row>
    <row r="556" spans="1:9" ht="16" x14ac:dyDescent="0.2">
      <c r="A556" s="25" t="s">
        <v>582</v>
      </c>
      <c r="B556" s="26">
        <v>1</v>
      </c>
      <c r="C556" s="25" t="s">
        <v>739</v>
      </c>
      <c r="D556" s="27">
        <v>130</v>
      </c>
      <c r="E556" s="27">
        <v>230</v>
      </c>
      <c r="F556" s="27">
        <f t="shared" si="17"/>
        <v>180</v>
      </c>
      <c r="G556" s="27" t="b">
        <v>0</v>
      </c>
      <c r="H556" s="25" t="s">
        <v>19</v>
      </c>
      <c r="I556" s="25" t="s">
        <v>15</v>
      </c>
    </row>
    <row r="557" spans="1:9" ht="16" x14ac:dyDescent="0.2">
      <c r="A557" s="25" t="s">
        <v>583</v>
      </c>
      <c r="B557" s="26">
        <v>1</v>
      </c>
      <c r="C557" s="25" t="s">
        <v>739</v>
      </c>
      <c r="D557" s="27">
        <v>80</v>
      </c>
      <c r="E557" s="27">
        <v>140</v>
      </c>
      <c r="F557" s="27">
        <f t="shared" si="17"/>
        <v>110</v>
      </c>
      <c r="G557" s="27" t="b">
        <v>0</v>
      </c>
      <c r="H557" s="25" t="s">
        <v>19</v>
      </c>
      <c r="I557" s="25" t="s">
        <v>15</v>
      </c>
    </row>
    <row r="558" spans="1:9" ht="16" x14ac:dyDescent="0.2">
      <c r="A558" s="25" t="s">
        <v>584</v>
      </c>
      <c r="B558" s="26">
        <v>1</v>
      </c>
      <c r="C558" s="25" t="s">
        <v>739</v>
      </c>
      <c r="D558" s="27">
        <v>70</v>
      </c>
      <c r="E558" s="27">
        <v>60</v>
      </c>
      <c r="F558" s="27">
        <f t="shared" si="17"/>
        <v>65</v>
      </c>
      <c r="G558" s="27" t="b">
        <v>0</v>
      </c>
      <c r="H558" s="25" t="s">
        <v>19</v>
      </c>
      <c r="I558" s="25" t="s">
        <v>15</v>
      </c>
    </row>
    <row r="559" spans="1:9" ht="16" x14ac:dyDescent="0.2">
      <c r="A559" s="25" t="s">
        <v>585</v>
      </c>
      <c r="B559" s="26">
        <v>1</v>
      </c>
      <c r="C559" s="25" t="s">
        <v>739</v>
      </c>
      <c r="D559" s="27">
        <v>10</v>
      </c>
      <c r="E559" s="27">
        <v>20</v>
      </c>
      <c r="F559" s="27">
        <f t="shared" si="17"/>
        <v>15</v>
      </c>
      <c r="G559" s="27" t="b">
        <v>0</v>
      </c>
      <c r="H559" s="25" t="s">
        <v>19</v>
      </c>
      <c r="I559" s="25" t="s">
        <v>15</v>
      </c>
    </row>
    <row r="560" spans="1:9" ht="16" x14ac:dyDescent="0.2">
      <c r="A560" s="34" t="s">
        <v>586</v>
      </c>
      <c r="B560" s="35">
        <v>1</v>
      </c>
      <c r="C560" s="34" t="s">
        <v>739</v>
      </c>
      <c r="D560" s="36">
        <v>0</v>
      </c>
      <c r="E560" s="36">
        <v>0</v>
      </c>
      <c r="F560" s="36">
        <f>5*0.25</f>
        <v>1.25</v>
      </c>
      <c r="G560" s="36" t="b">
        <v>0</v>
      </c>
      <c r="H560" s="34" t="s">
        <v>14</v>
      </c>
      <c r="I560" s="34" t="s">
        <v>15</v>
      </c>
    </row>
    <row r="561" spans="1:9" ht="16" x14ac:dyDescent="0.2">
      <c r="A561" s="34" t="s">
        <v>587</v>
      </c>
      <c r="B561" s="35">
        <v>1</v>
      </c>
      <c r="C561" s="34" t="s">
        <v>739</v>
      </c>
      <c r="D561" s="36">
        <v>0</v>
      </c>
      <c r="E561" s="36">
        <v>0</v>
      </c>
      <c r="F561" s="36">
        <f>5*0.25</f>
        <v>1.25</v>
      </c>
      <c r="G561" s="36" t="b">
        <v>0</v>
      </c>
      <c r="H561" s="34" t="s">
        <v>17</v>
      </c>
      <c r="I561" s="34" t="s">
        <v>15</v>
      </c>
    </row>
    <row r="562" spans="1:9" ht="16" x14ac:dyDescent="0.2">
      <c r="A562" s="25" t="s">
        <v>588</v>
      </c>
      <c r="B562" s="26">
        <v>1</v>
      </c>
      <c r="C562" s="25" t="s">
        <v>739</v>
      </c>
      <c r="D562" s="27">
        <v>10</v>
      </c>
      <c r="E562" s="27">
        <v>0</v>
      </c>
      <c r="F562" s="27">
        <f t="shared" ref="F562:F587" si="18">AVERAGE(D562:E562)</f>
        <v>5</v>
      </c>
      <c r="G562" s="27" t="b">
        <v>0</v>
      </c>
      <c r="H562" s="25" t="s">
        <v>19</v>
      </c>
      <c r="I562" s="25" t="s">
        <v>15</v>
      </c>
    </row>
    <row r="563" spans="1:9" ht="16" x14ac:dyDescent="0.2">
      <c r="A563" s="25" t="s">
        <v>589</v>
      </c>
      <c r="B563" s="26">
        <v>1</v>
      </c>
      <c r="C563" s="25" t="s">
        <v>739</v>
      </c>
      <c r="D563" s="27">
        <v>110</v>
      </c>
      <c r="E563" s="27">
        <v>80</v>
      </c>
      <c r="F563" s="27">
        <f t="shared" si="18"/>
        <v>95</v>
      </c>
      <c r="G563" s="27" t="b">
        <v>0</v>
      </c>
      <c r="H563" s="25" t="s">
        <v>19</v>
      </c>
      <c r="I563" s="25" t="s">
        <v>15</v>
      </c>
    </row>
    <row r="564" spans="1:9" ht="16" x14ac:dyDescent="0.2">
      <c r="A564" s="25" t="s">
        <v>590</v>
      </c>
      <c r="B564" s="26">
        <v>1</v>
      </c>
      <c r="C564" s="25" t="s">
        <v>739</v>
      </c>
      <c r="D564" s="27">
        <v>0</v>
      </c>
      <c r="E564" s="27">
        <v>30</v>
      </c>
      <c r="F564" s="27">
        <f t="shared" si="18"/>
        <v>15</v>
      </c>
      <c r="G564" s="27" t="b">
        <v>0</v>
      </c>
      <c r="H564" s="25" t="s">
        <v>19</v>
      </c>
      <c r="I564" s="25" t="s">
        <v>15</v>
      </c>
    </row>
    <row r="565" spans="1:9" ht="16" x14ac:dyDescent="0.2">
      <c r="A565" s="25" t="s">
        <v>591</v>
      </c>
      <c r="B565" s="26">
        <v>1</v>
      </c>
      <c r="C565" s="25" t="s">
        <v>739</v>
      </c>
      <c r="D565" s="27">
        <v>20</v>
      </c>
      <c r="E565" s="27">
        <v>10</v>
      </c>
      <c r="F565" s="27">
        <f t="shared" si="18"/>
        <v>15</v>
      </c>
      <c r="G565" s="27" t="b">
        <v>0</v>
      </c>
      <c r="H565" s="25" t="s">
        <v>19</v>
      </c>
      <c r="I565" s="25" t="s">
        <v>15</v>
      </c>
    </row>
    <row r="566" spans="1:9" ht="16" x14ac:dyDescent="0.2">
      <c r="A566" s="25" t="s">
        <v>592</v>
      </c>
      <c r="B566" s="26">
        <v>1</v>
      </c>
      <c r="C566" s="25" t="s">
        <v>739</v>
      </c>
      <c r="D566" s="27">
        <v>40</v>
      </c>
      <c r="E566" s="27">
        <v>20</v>
      </c>
      <c r="F566" s="27">
        <f t="shared" si="18"/>
        <v>30</v>
      </c>
      <c r="G566" s="27" t="b">
        <v>0</v>
      </c>
      <c r="H566" s="25" t="s">
        <v>14</v>
      </c>
      <c r="I566" s="25" t="s">
        <v>15</v>
      </c>
    </row>
    <row r="567" spans="1:9" ht="16" x14ac:dyDescent="0.2">
      <c r="A567" s="25" t="s">
        <v>593</v>
      </c>
      <c r="B567" s="26">
        <v>1</v>
      </c>
      <c r="C567" s="25" t="s">
        <v>739</v>
      </c>
      <c r="D567" s="27">
        <v>90</v>
      </c>
      <c r="E567" s="27">
        <v>7</v>
      </c>
      <c r="F567" s="27">
        <f t="shared" si="18"/>
        <v>48.5</v>
      </c>
      <c r="G567" s="27" t="b">
        <v>0</v>
      </c>
      <c r="H567" s="25" t="s">
        <v>17</v>
      </c>
      <c r="I567" s="25" t="s">
        <v>15</v>
      </c>
    </row>
    <row r="568" spans="1:9" s="37" customFormat="1" ht="16" x14ac:dyDescent="0.2">
      <c r="A568" s="25" t="s">
        <v>594</v>
      </c>
      <c r="B568" s="26">
        <v>1</v>
      </c>
      <c r="C568" s="25" t="s">
        <v>739</v>
      </c>
      <c r="D568" s="27">
        <v>110</v>
      </c>
      <c r="E568" s="27">
        <v>100</v>
      </c>
      <c r="F568" s="27">
        <f t="shared" si="18"/>
        <v>105</v>
      </c>
      <c r="G568" s="27" t="b">
        <v>0</v>
      </c>
      <c r="H568" s="25" t="s">
        <v>19</v>
      </c>
      <c r="I568" s="25" t="s">
        <v>15</v>
      </c>
    </row>
    <row r="569" spans="1:9" s="37" customFormat="1" ht="16" x14ac:dyDescent="0.2">
      <c r="A569" s="25" t="s">
        <v>595</v>
      </c>
      <c r="B569" s="26">
        <v>1</v>
      </c>
      <c r="C569" s="25" t="s">
        <v>739</v>
      </c>
      <c r="D569" s="27">
        <v>2090</v>
      </c>
      <c r="E569" s="27">
        <v>1750</v>
      </c>
      <c r="F569" s="27">
        <f t="shared" si="18"/>
        <v>1920</v>
      </c>
      <c r="G569" s="27" t="b">
        <v>0</v>
      </c>
      <c r="H569" s="25" t="s">
        <v>19</v>
      </c>
      <c r="I569" s="25" t="s">
        <v>15</v>
      </c>
    </row>
    <row r="570" spans="1:9" ht="16" x14ac:dyDescent="0.2">
      <c r="A570" s="25" t="s">
        <v>596</v>
      </c>
      <c r="B570" s="26">
        <v>1</v>
      </c>
      <c r="C570" s="25" t="s">
        <v>739</v>
      </c>
      <c r="D570" s="27">
        <v>60</v>
      </c>
      <c r="E570" s="27">
        <v>40</v>
      </c>
      <c r="F570" s="27">
        <f t="shared" si="18"/>
        <v>50</v>
      </c>
      <c r="G570" s="27" t="b">
        <v>0</v>
      </c>
      <c r="H570" s="25" t="s">
        <v>19</v>
      </c>
      <c r="I570" s="25" t="s">
        <v>15</v>
      </c>
    </row>
    <row r="571" spans="1:9" ht="16" x14ac:dyDescent="0.2">
      <c r="A571" s="34" t="s">
        <v>597</v>
      </c>
      <c r="B571" s="35">
        <v>1</v>
      </c>
      <c r="C571" s="34" t="s">
        <v>739</v>
      </c>
      <c r="D571" s="68">
        <v>2500</v>
      </c>
      <c r="E571" s="68">
        <v>2500</v>
      </c>
      <c r="F571" s="36">
        <f t="shared" si="18"/>
        <v>2500</v>
      </c>
      <c r="G571" s="36" t="b">
        <v>1</v>
      </c>
      <c r="H571" s="34" t="s">
        <v>19</v>
      </c>
      <c r="I571" s="34" t="s">
        <v>15</v>
      </c>
    </row>
    <row r="572" spans="1:9" ht="16" x14ac:dyDescent="0.2">
      <c r="A572" s="25" t="s">
        <v>598</v>
      </c>
      <c r="B572" s="26">
        <v>1</v>
      </c>
      <c r="C572" s="25" t="s">
        <v>739</v>
      </c>
      <c r="D572" s="33">
        <v>2090</v>
      </c>
      <c r="E572" s="33">
        <v>2880</v>
      </c>
      <c r="F572" s="27">
        <f t="shared" si="18"/>
        <v>2485</v>
      </c>
      <c r="G572" s="27" t="b">
        <v>0</v>
      </c>
      <c r="H572" s="25" t="s">
        <v>14</v>
      </c>
      <c r="I572" s="25" t="s">
        <v>15</v>
      </c>
    </row>
    <row r="573" spans="1:9" ht="16" x14ac:dyDescent="0.2">
      <c r="A573" s="25" t="s">
        <v>599</v>
      </c>
      <c r="B573" s="26">
        <v>1</v>
      </c>
      <c r="C573" s="25" t="s">
        <v>739</v>
      </c>
      <c r="D573" s="27">
        <v>3280</v>
      </c>
      <c r="E573" s="27">
        <v>3730</v>
      </c>
      <c r="F573" s="27">
        <f t="shared" si="18"/>
        <v>3505</v>
      </c>
      <c r="G573" s="27" t="b">
        <v>0</v>
      </c>
      <c r="H573" s="25" t="s">
        <v>17</v>
      </c>
      <c r="I573" s="25" t="s">
        <v>15</v>
      </c>
    </row>
    <row r="574" spans="1:9" ht="16" x14ac:dyDescent="0.2">
      <c r="A574" s="25" t="s">
        <v>600</v>
      </c>
      <c r="B574" s="26">
        <v>1</v>
      </c>
      <c r="C574" s="25" t="s">
        <v>739</v>
      </c>
      <c r="D574" s="27">
        <v>2980</v>
      </c>
      <c r="E574" s="27">
        <v>3240</v>
      </c>
      <c r="F574" s="27">
        <f t="shared" si="18"/>
        <v>3110</v>
      </c>
      <c r="G574" s="27" t="b">
        <v>0</v>
      </c>
      <c r="H574" s="25" t="s">
        <v>19</v>
      </c>
      <c r="I574" s="25" t="s">
        <v>15</v>
      </c>
    </row>
    <row r="575" spans="1:9" ht="16" x14ac:dyDescent="0.2">
      <c r="A575" s="25" t="s">
        <v>601</v>
      </c>
      <c r="B575" s="26">
        <v>1</v>
      </c>
      <c r="C575" s="25" t="s">
        <v>739</v>
      </c>
      <c r="D575" s="27">
        <v>3740</v>
      </c>
      <c r="E575" s="27">
        <v>3220</v>
      </c>
      <c r="F575" s="27">
        <f t="shared" si="18"/>
        <v>3480</v>
      </c>
      <c r="G575" s="27" t="b">
        <v>0</v>
      </c>
      <c r="H575" s="25" t="s">
        <v>19</v>
      </c>
      <c r="I575" s="25" t="s">
        <v>15</v>
      </c>
    </row>
    <row r="576" spans="1:9" ht="16" x14ac:dyDescent="0.2">
      <c r="A576" s="25" t="s">
        <v>602</v>
      </c>
      <c r="B576" s="26">
        <v>1</v>
      </c>
      <c r="C576" s="25" t="s">
        <v>739</v>
      </c>
      <c r="D576" s="27">
        <v>5970</v>
      </c>
      <c r="E576" s="27">
        <v>5260</v>
      </c>
      <c r="F576" s="27">
        <f t="shared" si="18"/>
        <v>5615</v>
      </c>
      <c r="G576" s="27" t="b">
        <v>0</v>
      </c>
      <c r="H576" s="25" t="s">
        <v>19</v>
      </c>
      <c r="I576" s="25" t="s">
        <v>15</v>
      </c>
    </row>
    <row r="577" spans="1:9" ht="16" x14ac:dyDescent="0.2">
      <c r="A577" s="25" t="s">
        <v>603</v>
      </c>
      <c r="B577" s="26">
        <v>1</v>
      </c>
      <c r="C577" s="25" t="s">
        <v>739</v>
      </c>
      <c r="D577" s="27">
        <v>100</v>
      </c>
      <c r="E577" s="27">
        <v>120</v>
      </c>
      <c r="F577" s="27">
        <f t="shared" si="18"/>
        <v>110</v>
      </c>
      <c r="G577" s="27" t="b">
        <v>0</v>
      </c>
      <c r="H577" s="25" t="s">
        <v>19</v>
      </c>
      <c r="I577" s="25" t="s">
        <v>15</v>
      </c>
    </row>
    <row r="578" spans="1:9" ht="16" x14ac:dyDescent="0.2">
      <c r="A578" s="25" t="s">
        <v>604</v>
      </c>
      <c r="B578" s="26">
        <v>1</v>
      </c>
      <c r="C578" s="25" t="s">
        <v>739</v>
      </c>
      <c r="D578" s="27">
        <v>20</v>
      </c>
      <c r="E578" s="27">
        <v>20</v>
      </c>
      <c r="F578" s="27">
        <f t="shared" si="18"/>
        <v>20</v>
      </c>
      <c r="G578" s="27" t="b">
        <v>0</v>
      </c>
      <c r="H578" s="25" t="s">
        <v>14</v>
      </c>
      <c r="I578" s="25" t="s">
        <v>15</v>
      </c>
    </row>
    <row r="579" spans="1:9" ht="16" x14ac:dyDescent="0.2">
      <c r="A579" s="25" t="s">
        <v>605</v>
      </c>
      <c r="B579" s="26">
        <v>1</v>
      </c>
      <c r="C579" s="25" t="s">
        <v>739</v>
      </c>
      <c r="D579" s="27">
        <v>30</v>
      </c>
      <c r="E579" s="27">
        <v>10</v>
      </c>
      <c r="F579" s="27">
        <f t="shared" si="18"/>
        <v>20</v>
      </c>
      <c r="G579" s="27" t="b">
        <v>0</v>
      </c>
      <c r="H579" s="25" t="s">
        <v>17</v>
      </c>
      <c r="I579" s="25" t="s">
        <v>15</v>
      </c>
    </row>
    <row r="580" spans="1:9" ht="16" x14ac:dyDescent="0.2">
      <c r="A580" s="25" t="s">
        <v>606</v>
      </c>
      <c r="B580" s="26">
        <v>1</v>
      </c>
      <c r="C580" s="25" t="s">
        <v>739</v>
      </c>
      <c r="D580" s="27">
        <v>260</v>
      </c>
      <c r="E580" s="27">
        <v>190</v>
      </c>
      <c r="F580" s="27">
        <f t="shared" si="18"/>
        <v>225</v>
      </c>
      <c r="G580" s="27" t="b">
        <v>0</v>
      </c>
      <c r="H580" s="25" t="s">
        <v>19</v>
      </c>
      <c r="I580" s="25" t="s">
        <v>15</v>
      </c>
    </row>
    <row r="581" spans="1:9" ht="16" x14ac:dyDescent="0.2">
      <c r="A581" s="25" t="s">
        <v>607</v>
      </c>
      <c r="B581" s="26">
        <v>1</v>
      </c>
      <c r="C581" s="25" t="s">
        <v>739</v>
      </c>
      <c r="D581" s="27">
        <v>760</v>
      </c>
      <c r="E581" s="27">
        <v>760</v>
      </c>
      <c r="F581" s="27">
        <f t="shared" si="18"/>
        <v>760</v>
      </c>
      <c r="G581" s="27" t="b">
        <v>0</v>
      </c>
      <c r="H581" s="25" t="s">
        <v>19</v>
      </c>
      <c r="I581" s="25" t="s">
        <v>15</v>
      </c>
    </row>
    <row r="582" spans="1:9" ht="16" x14ac:dyDescent="0.2">
      <c r="A582" s="25" t="s">
        <v>608</v>
      </c>
      <c r="B582" s="26">
        <v>1</v>
      </c>
      <c r="C582" s="25" t="s">
        <v>739</v>
      </c>
      <c r="D582" s="27">
        <v>310</v>
      </c>
      <c r="E582" s="27">
        <v>180</v>
      </c>
      <c r="F582" s="27">
        <f t="shared" si="18"/>
        <v>245</v>
      </c>
      <c r="G582" s="27" t="b">
        <v>0</v>
      </c>
      <c r="H582" s="25" t="s">
        <v>19</v>
      </c>
      <c r="I582" s="25" t="s">
        <v>15</v>
      </c>
    </row>
    <row r="583" spans="1:9" ht="16" x14ac:dyDescent="0.2">
      <c r="A583" s="25" t="s">
        <v>609</v>
      </c>
      <c r="B583" s="26">
        <v>1</v>
      </c>
      <c r="C583" s="25" t="s">
        <v>739</v>
      </c>
      <c r="D583" s="27">
        <v>30</v>
      </c>
      <c r="E583" s="27">
        <v>40</v>
      </c>
      <c r="F583" s="27">
        <f t="shared" si="18"/>
        <v>35</v>
      </c>
      <c r="G583" s="27" t="b">
        <v>0</v>
      </c>
      <c r="H583" s="25" t="s">
        <v>19</v>
      </c>
      <c r="I583" s="25" t="s">
        <v>15</v>
      </c>
    </row>
    <row r="584" spans="1:9" ht="16" x14ac:dyDescent="0.2">
      <c r="A584" s="25" t="s">
        <v>610</v>
      </c>
      <c r="B584" s="26">
        <v>1</v>
      </c>
      <c r="C584" s="25" t="s">
        <v>739</v>
      </c>
      <c r="D584" s="27">
        <v>10</v>
      </c>
      <c r="E584" s="27">
        <v>0</v>
      </c>
      <c r="F584" s="27">
        <f t="shared" si="18"/>
        <v>5</v>
      </c>
      <c r="G584" s="27" t="b">
        <v>0</v>
      </c>
      <c r="H584" s="25" t="s">
        <v>457</v>
      </c>
      <c r="I584" s="25" t="s">
        <v>15</v>
      </c>
    </row>
    <row r="585" spans="1:9" ht="16" x14ac:dyDescent="0.2">
      <c r="A585" s="25" t="s">
        <v>611</v>
      </c>
      <c r="B585" s="26">
        <v>1</v>
      </c>
      <c r="C585" s="25" t="s">
        <v>739</v>
      </c>
      <c r="D585" s="27">
        <v>20</v>
      </c>
      <c r="E585" s="27">
        <v>20</v>
      </c>
      <c r="F585" s="27">
        <f t="shared" si="18"/>
        <v>20</v>
      </c>
      <c r="G585" s="27" t="b">
        <v>0</v>
      </c>
      <c r="H585" s="25" t="s">
        <v>17</v>
      </c>
      <c r="I585" s="25" t="s">
        <v>15</v>
      </c>
    </row>
    <row r="586" spans="1:9" ht="16" x14ac:dyDescent="0.2">
      <c r="A586" s="25" t="s">
        <v>612</v>
      </c>
      <c r="B586" s="26">
        <v>1</v>
      </c>
      <c r="C586" s="25" t="s">
        <v>739</v>
      </c>
      <c r="D586" s="27">
        <v>20</v>
      </c>
      <c r="E586" s="27">
        <v>10</v>
      </c>
      <c r="F586" s="27">
        <f t="shared" si="18"/>
        <v>15</v>
      </c>
      <c r="G586" s="27" t="b">
        <v>0</v>
      </c>
      <c r="H586" s="25" t="s">
        <v>19</v>
      </c>
      <c r="I586" s="25" t="s">
        <v>15</v>
      </c>
    </row>
    <row r="587" spans="1:9" ht="16" x14ac:dyDescent="0.2">
      <c r="A587" s="25" t="s">
        <v>613</v>
      </c>
      <c r="B587" s="26">
        <v>1</v>
      </c>
      <c r="C587" s="25" t="s">
        <v>739</v>
      </c>
      <c r="D587" s="27">
        <v>50</v>
      </c>
      <c r="E587" s="27">
        <v>80</v>
      </c>
      <c r="F587" s="27">
        <f t="shared" si="18"/>
        <v>65</v>
      </c>
      <c r="G587" s="27" t="b">
        <v>0</v>
      </c>
      <c r="H587" s="25" t="s">
        <v>19</v>
      </c>
      <c r="I587" s="25" t="s">
        <v>15</v>
      </c>
    </row>
    <row r="588" spans="1:9" ht="16" x14ac:dyDescent="0.2">
      <c r="A588" s="25" t="s">
        <v>614</v>
      </c>
      <c r="B588" s="26">
        <v>1</v>
      </c>
      <c r="C588" s="25" t="s">
        <v>739</v>
      </c>
      <c r="D588" s="32"/>
      <c r="E588" s="32"/>
      <c r="F588" s="27"/>
      <c r="G588" s="27" t="b">
        <v>0</v>
      </c>
      <c r="H588" s="25" t="s">
        <v>15</v>
      </c>
      <c r="I588" s="25" t="s">
        <v>81</v>
      </c>
    </row>
    <row r="589" spans="1:9" ht="16" x14ac:dyDescent="0.2">
      <c r="A589" s="25" t="s">
        <v>615</v>
      </c>
      <c r="B589" s="26">
        <v>1</v>
      </c>
      <c r="C589" s="25" t="s">
        <v>739</v>
      </c>
      <c r="D589" s="33">
        <v>90</v>
      </c>
      <c r="E589" s="33">
        <v>60</v>
      </c>
      <c r="F589" s="27">
        <f t="shared" ref="F589:F594" si="19">AVERAGE(D589:E589)</f>
        <v>75</v>
      </c>
      <c r="G589" s="27" t="b">
        <v>0</v>
      </c>
      <c r="H589" s="25" t="s">
        <v>19</v>
      </c>
      <c r="I589" s="25" t="s">
        <v>15</v>
      </c>
    </row>
    <row r="590" spans="1:9" ht="16" x14ac:dyDescent="0.2">
      <c r="A590" s="25" t="s">
        <v>616</v>
      </c>
      <c r="B590" s="26">
        <v>1</v>
      </c>
      <c r="C590" s="25" t="s">
        <v>739</v>
      </c>
      <c r="D590" s="27">
        <v>670</v>
      </c>
      <c r="E590" s="27">
        <v>950</v>
      </c>
      <c r="F590" s="27">
        <f t="shared" si="19"/>
        <v>810</v>
      </c>
      <c r="G590" s="27" t="b">
        <v>0</v>
      </c>
      <c r="H590" s="25" t="s">
        <v>19</v>
      </c>
      <c r="I590" s="25" t="s">
        <v>15</v>
      </c>
    </row>
    <row r="591" spans="1:9" ht="16" x14ac:dyDescent="0.2">
      <c r="A591" s="25" t="s">
        <v>617</v>
      </c>
      <c r="B591" s="26">
        <v>1</v>
      </c>
      <c r="C591" s="25" t="s">
        <v>739</v>
      </c>
      <c r="D591" s="27">
        <v>1180</v>
      </c>
      <c r="E591" s="27">
        <v>1530</v>
      </c>
      <c r="F591" s="27">
        <f t="shared" si="19"/>
        <v>1355</v>
      </c>
      <c r="G591" s="27" t="b">
        <v>0</v>
      </c>
      <c r="H591" s="25" t="s">
        <v>19</v>
      </c>
      <c r="I591" s="25" t="s">
        <v>15</v>
      </c>
    </row>
    <row r="592" spans="1:9" ht="16" x14ac:dyDescent="0.2">
      <c r="A592" s="25" t="s">
        <v>618</v>
      </c>
      <c r="B592" s="26">
        <v>1</v>
      </c>
      <c r="C592" s="25" t="s">
        <v>739</v>
      </c>
      <c r="D592" s="27">
        <v>370</v>
      </c>
      <c r="E592" s="27">
        <v>170</v>
      </c>
      <c r="F592" s="27">
        <f t="shared" si="19"/>
        <v>270</v>
      </c>
      <c r="G592" s="27" t="b">
        <v>0</v>
      </c>
      <c r="H592" s="25" t="s">
        <v>19</v>
      </c>
      <c r="I592" s="25" t="s">
        <v>15</v>
      </c>
    </row>
    <row r="593" spans="1:9" ht="16" x14ac:dyDescent="0.2">
      <c r="A593" s="25" t="s">
        <v>619</v>
      </c>
      <c r="B593" s="26">
        <v>1</v>
      </c>
      <c r="C593" s="25" t="s">
        <v>739</v>
      </c>
      <c r="D593" s="27">
        <v>4430</v>
      </c>
      <c r="E593" s="27">
        <v>4380</v>
      </c>
      <c r="F593" s="27">
        <f t="shared" si="19"/>
        <v>4405</v>
      </c>
      <c r="G593" s="27" t="b">
        <v>0</v>
      </c>
      <c r="H593" s="25" t="s">
        <v>19</v>
      </c>
      <c r="I593" s="25" t="s">
        <v>15</v>
      </c>
    </row>
    <row r="594" spans="1:9" ht="16" x14ac:dyDescent="0.2">
      <c r="A594" s="25" t="s">
        <v>620</v>
      </c>
      <c r="B594" s="26">
        <v>1</v>
      </c>
      <c r="C594" s="25" t="s">
        <v>739</v>
      </c>
      <c r="D594" s="27">
        <v>860</v>
      </c>
      <c r="E594" s="27">
        <v>980</v>
      </c>
      <c r="F594" s="27">
        <f t="shared" si="19"/>
        <v>920</v>
      </c>
      <c r="G594" s="27" t="b">
        <v>0</v>
      </c>
      <c r="H594" s="25" t="s">
        <v>19</v>
      </c>
      <c r="I594" s="25" t="s">
        <v>15</v>
      </c>
    </row>
    <row r="595" spans="1:9" x14ac:dyDescent="0.2">
      <c r="A595" s="67"/>
      <c r="B595" s="67"/>
      <c r="C595" s="67"/>
      <c r="D595" s="67"/>
      <c r="E595" s="67"/>
      <c r="F595" s="67" t="s">
        <v>979</v>
      </c>
      <c r="G595" s="67"/>
      <c r="H595" s="67"/>
      <c r="I595" s="67"/>
    </row>
    <row r="596" spans="1:9" x14ac:dyDescent="0.2">
      <c r="F596" s="91">
        <f>AVERAGE(F2:F594)</f>
        <v>427.7890350877193</v>
      </c>
    </row>
    <row r="597" spans="1:9" x14ac:dyDescent="0.2">
      <c r="F597">
        <f>_xlfn.STDEV.S(F2:F594)</f>
        <v>1832.5007588256565</v>
      </c>
    </row>
  </sheetData>
  <sortState xmlns:xlrd2="http://schemas.microsoft.com/office/spreadsheetml/2017/richdata2" ref="A2:I596">
    <sortCondition ref="A2:A59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E349-6C1A-44E7-926C-D79C61D56974}">
  <dimension ref="A1:I594"/>
  <sheetViews>
    <sheetView topLeftCell="A579" workbookViewId="0">
      <selection activeCell="F579" sqref="F1:F1048576"/>
    </sheetView>
  </sheetViews>
  <sheetFormatPr baseColWidth="10" defaultColWidth="8.83203125" defaultRowHeight="15" x14ac:dyDescent="0.2"/>
  <cols>
    <col min="9" max="9" width="52.5" customWidth="1"/>
  </cols>
  <sheetData>
    <row r="1" spans="1:9" x14ac:dyDescent="0.2">
      <c r="A1" s="58" t="s">
        <v>0</v>
      </c>
      <c r="B1" s="58" t="s">
        <v>657</v>
      </c>
      <c r="C1" s="58" t="s">
        <v>658</v>
      </c>
      <c r="D1" s="58" t="s">
        <v>724</v>
      </c>
      <c r="E1" s="58" t="s">
        <v>725</v>
      </c>
      <c r="F1" s="58"/>
      <c r="G1" s="58" t="s">
        <v>669</v>
      </c>
      <c r="H1" s="58" t="s">
        <v>11</v>
      </c>
      <c r="I1" s="58" t="s">
        <v>12</v>
      </c>
    </row>
    <row r="2" spans="1:9" ht="16" x14ac:dyDescent="0.2">
      <c r="A2" s="57" t="s">
        <v>13</v>
      </c>
      <c r="B2" s="59">
        <v>0</v>
      </c>
      <c r="C2" s="57" t="s">
        <v>726</v>
      </c>
      <c r="D2" s="60">
        <v>1840</v>
      </c>
      <c r="E2" s="60">
        <v>2180</v>
      </c>
      <c r="F2" s="60">
        <f t="shared" ref="F2:F65" si="0">AVERAGE(D2:E2)</f>
        <v>2010</v>
      </c>
      <c r="G2" s="60" t="b">
        <v>0</v>
      </c>
      <c r="H2" s="57" t="s">
        <v>14</v>
      </c>
      <c r="I2" s="57" t="s">
        <v>15</v>
      </c>
    </row>
    <row r="3" spans="1:9" ht="16" x14ac:dyDescent="0.2">
      <c r="A3" s="25" t="s">
        <v>16</v>
      </c>
      <c r="B3" s="26">
        <v>0</v>
      </c>
      <c r="C3" s="25" t="s">
        <v>726</v>
      </c>
      <c r="D3" s="27">
        <v>2240</v>
      </c>
      <c r="E3" s="27">
        <v>2740</v>
      </c>
      <c r="F3" s="27">
        <f t="shared" si="0"/>
        <v>2490</v>
      </c>
      <c r="G3" s="27" t="b">
        <v>0</v>
      </c>
      <c r="H3" s="25" t="s">
        <v>19</v>
      </c>
      <c r="I3" s="25" t="s">
        <v>15</v>
      </c>
    </row>
    <row r="4" spans="1:9" ht="16" x14ac:dyDescent="0.2">
      <c r="A4" s="25" t="s">
        <v>18</v>
      </c>
      <c r="B4" s="26">
        <v>0</v>
      </c>
      <c r="C4" s="25" t="s">
        <v>726</v>
      </c>
      <c r="D4" s="27">
        <v>5476</v>
      </c>
      <c r="E4" s="27">
        <v>10806</v>
      </c>
      <c r="F4" s="27">
        <f t="shared" si="0"/>
        <v>8141</v>
      </c>
      <c r="G4" s="27" t="b">
        <v>0</v>
      </c>
      <c r="H4" s="25" t="s">
        <v>19</v>
      </c>
      <c r="I4" s="25" t="s">
        <v>15</v>
      </c>
    </row>
    <row r="5" spans="1:9" ht="16" x14ac:dyDescent="0.2">
      <c r="A5" s="25" t="s">
        <v>20</v>
      </c>
      <c r="B5" s="26">
        <v>0</v>
      </c>
      <c r="C5" s="25" t="s">
        <v>726</v>
      </c>
      <c r="D5" s="27">
        <v>7957</v>
      </c>
      <c r="E5" s="27">
        <v>6931</v>
      </c>
      <c r="F5" s="27">
        <f t="shared" si="0"/>
        <v>7444</v>
      </c>
      <c r="G5" s="27" t="b">
        <v>0</v>
      </c>
      <c r="H5" s="25" t="s">
        <v>19</v>
      </c>
      <c r="I5" s="25" t="s">
        <v>15</v>
      </c>
    </row>
    <row r="6" spans="1:9" ht="16" x14ac:dyDescent="0.2">
      <c r="A6" s="25" t="s">
        <v>21</v>
      </c>
      <c r="B6" s="26">
        <v>0</v>
      </c>
      <c r="C6" s="25" t="s">
        <v>726</v>
      </c>
      <c r="D6" s="27">
        <v>3100</v>
      </c>
      <c r="E6" s="27">
        <v>3883</v>
      </c>
      <c r="F6" s="27">
        <f t="shared" si="0"/>
        <v>3491.5</v>
      </c>
      <c r="G6" s="27" t="b">
        <v>0</v>
      </c>
      <c r="H6" s="25" t="s">
        <v>19</v>
      </c>
      <c r="I6" s="25" t="s">
        <v>15</v>
      </c>
    </row>
    <row r="7" spans="1:9" ht="16" x14ac:dyDescent="0.2">
      <c r="A7" s="25" t="s">
        <v>22</v>
      </c>
      <c r="B7" s="26">
        <v>0</v>
      </c>
      <c r="C7" s="25" t="s">
        <v>726</v>
      </c>
      <c r="D7" s="27">
        <v>1260</v>
      </c>
      <c r="E7" s="27">
        <v>1200</v>
      </c>
      <c r="F7" s="27">
        <f t="shared" si="0"/>
        <v>1230</v>
      </c>
      <c r="G7" s="27" t="b">
        <v>0</v>
      </c>
      <c r="H7" s="25" t="s">
        <v>19</v>
      </c>
      <c r="I7" s="25" t="s">
        <v>15</v>
      </c>
    </row>
    <row r="8" spans="1:9" ht="16" x14ac:dyDescent="0.2">
      <c r="A8" s="25" t="s">
        <v>23</v>
      </c>
      <c r="B8" s="26">
        <v>0</v>
      </c>
      <c r="C8" s="25" t="s">
        <v>726</v>
      </c>
      <c r="D8" s="27">
        <v>760</v>
      </c>
      <c r="E8" s="27">
        <v>660</v>
      </c>
      <c r="F8" s="27">
        <f t="shared" si="0"/>
        <v>710</v>
      </c>
      <c r="G8" s="27" t="b">
        <v>0</v>
      </c>
      <c r="H8" s="25" t="s">
        <v>14</v>
      </c>
      <c r="I8" s="25" t="s">
        <v>15</v>
      </c>
    </row>
    <row r="9" spans="1:9" ht="16" x14ac:dyDescent="0.2">
      <c r="A9" s="25" t="s">
        <v>24</v>
      </c>
      <c r="B9" s="26">
        <v>0</v>
      </c>
      <c r="C9" s="25" t="s">
        <v>726</v>
      </c>
      <c r="D9" s="27">
        <v>560</v>
      </c>
      <c r="E9" s="27">
        <v>360</v>
      </c>
      <c r="F9" s="27">
        <f t="shared" si="0"/>
        <v>460</v>
      </c>
      <c r="G9" s="27" t="b">
        <v>0</v>
      </c>
      <c r="H9" s="25" t="s">
        <v>19</v>
      </c>
      <c r="I9" s="25" t="s">
        <v>15</v>
      </c>
    </row>
    <row r="10" spans="1:9" ht="16" x14ac:dyDescent="0.2">
      <c r="A10" s="25" t="s">
        <v>25</v>
      </c>
      <c r="B10" s="26">
        <v>0</v>
      </c>
      <c r="C10" s="25" t="s">
        <v>726</v>
      </c>
      <c r="D10" s="27">
        <v>120</v>
      </c>
      <c r="E10" s="27">
        <v>140</v>
      </c>
      <c r="F10" s="27">
        <f t="shared" si="0"/>
        <v>130</v>
      </c>
      <c r="G10" s="27" t="b">
        <v>0</v>
      </c>
      <c r="H10" s="25" t="s">
        <v>19</v>
      </c>
      <c r="I10" s="25" t="s">
        <v>15</v>
      </c>
    </row>
    <row r="11" spans="1:9" ht="16" x14ac:dyDescent="0.2">
      <c r="A11" s="25" t="s">
        <v>26</v>
      </c>
      <c r="B11" s="26">
        <v>0</v>
      </c>
      <c r="C11" s="25" t="s">
        <v>726</v>
      </c>
      <c r="D11" s="27">
        <v>1380</v>
      </c>
      <c r="E11" s="27">
        <v>1380</v>
      </c>
      <c r="F11" s="27">
        <f t="shared" si="0"/>
        <v>1380</v>
      </c>
      <c r="G11" s="27" t="b">
        <v>0</v>
      </c>
      <c r="H11" s="25" t="s">
        <v>19</v>
      </c>
      <c r="I11" s="25" t="s">
        <v>15</v>
      </c>
    </row>
    <row r="12" spans="1:9" ht="16" x14ac:dyDescent="0.2">
      <c r="A12" s="25" t="s">
        <v>27</v>
      </c>
      <c r="B12" s="26">
        <v>0</v>
      </c>
      <c r="C12" s="25" t="s">
        <v>726</v>
      </c>
      <c r="D12" s="27">
        <v>420</v>
      </c>
      <c r="E12" s="27">
        <v>460</v>
      </c>
      <c r="F12" s="27">
        <f t="shared" si="0"/>
        <v>440</v>
      </c>
      <c r="G12" s="27" t="b">
        <v>0</v>
      </c>
      <c r="H12" s="25" t="s">
        <v>19</v>
      </c>
      <c r="I12" s="25" t="s">
        <v>15</v>
      </c>
    </row>
    <row r="13" spans="1:9" ht="16" x14ac:dyDescent="0.2">
      <c r="A13" s="25" t="s">
        <v>28</v>
      </c>
      <c r="B13" s="26">
        <v>0</v>
      </c>
      <c r="C13" s="25" t="s">
        <v>726</v>
      </c>
      <c r="D13" s="27">
        <v>460</v>
      </c>
      <c r="E13" s="27">
        <v>520</v>
      </c>
      <c r="F13" s="27">
        <f t="shared" si="0"/>
        <v>490</v>
      </c>
      <c r="G13" s="27" t="b">
        <v>0</v>
      </c>
      <c r="H13" s="25" t="s">
        <v>19</v>
      </c>
      <c r="I13" s="25" t="s">
        <v>15</v>
      </c>
    </row>
    <row r="14" spans="1:9" ht="16" x14ac:dyDescent="0.2">
      <c r="A14" s="25" t="s">
        <v>30</v>
      </c>
      <c r="B14" s="26">
        <v>0</v>
      </c>
      <c r="C14" s="25" t="s">
        <v>726</v>
      </c>
      <c r="D14" s="27">
        <v>2400</v>
      </c>
      <c r="E14" s="27">
        <v>2540</v>
      </c>
      <c r="F14" s="27">
        <f t="shared" si="0"/>
        <v>2470</v>
      </c>
      <c r="G14" s="27" t="b">
        <v>0</v>
      </c>
      <c r="H14" s="25" t="s">
        <v>14</v>
      </c>
      <c r="I14" s="25" t="s">
        <v>15</v>
      </c>
    </row>
    <row r="15" spans="1:9" ht="16" x14ac:dyDescent="0.2">
      <c r="A15" s="25" t="s">
        <v>31</v>
      </c>
      <c r="B15" s="26">
        <v>0</v>
      </c>
      <c r="C15" s="25" t="s">
        <v>726</v>
      </c>
      <c r="D15" s="27">
        <v>9332</v>
      </c>
      <c r="E15" s="27">
        <v>10216</v>
      </c>
      <c r="F15" s="27">
        <f t="shared" si="0"/>
        <v>9774</v>
      </c>
      <c r="G15" s="27" t="b">
        <v>0</v>
      </c>
      <c r="H15" s="25" t="s">
        <v>19</v>
      </c>
      <c r="I15" s="25" t="s">
        <v>15</v>
      </c>
    </row>
    <row r="16" spans="1:9" ht="16" x14ac:dyDescent="0.2">
      <c r="A16" s="25" t="s">
        <v>32</v>
      </c>
      <c r="B16" s="26">
        <v>0</v>
      </c>
      <c r="C16" s="25" t="s">
        <v>726</v>
      </c>
      <c r="D16" s="27">
        <v>2960</v>
      </c>
      <c r="E16" s="27">
        <v>3580</v>
      </c>
      <c r="F16" s="27">
        <f t="shared" si="0"/>
        <v>3270</v>
      </c>
      <c r="G16" s="27" t="b">
        <v>0</v>
      </c>
      <c r="H16" s="25" t="s">
        <v>19</v>
      </c>
      <c r="I16" s="25" t="s">
        <v>15</v>
      </c>
    </row>
    <row r="17" spans="1:9" ht="16" x14ac:dyDescent="0.2">
      <c r="A17" s="25" t="s">
        <v>33</v>
      </c>
      <c r="B17" s="26">
        <v>0</v>
      </c>
      <c r="C17" s="25" t="s">
        <v>726</v>
      </c>
      <c r="D17" s="27">
        <v>1060</v>
      </c>
      <c r="E17" s="27">
        <v>900</v>
      </c>
      <c r="F17" s="27">
        <f t="shared" si="0"/>
        <v>980</v>
      </c>
      <c r="G17" s="27" t="b">
        <v>0</v>
      </c>
      <c r="H17" s="25" t="s">
        <v>19</v>
      </c>
      <c r="I17" s="25" t="s">
        <v>15</v>
      </c>
    </row>
    <row r="18" spans="1:9" ht="16" x14ac:dyDescent="0.2">
      <c r="A18" s="25" t="s">
        <v>34</v>
      </c>
      <c r="B18" s="26">
        <v>0</v>
      </c>
      <c r="C18" s="25" t="s">
        <v>726</v>
      </c>
      <c r="D18" s="27">
        <v>2520</v>
      </c>
      <c r="E18" s="27">
        <v>2240</v>
      </c>
      <c r="F18" s="27">
        <f t="shared" si="0"/>
        <v>2380</v>
      </c>
      <c r="G18" s="27" t="b">
        <v>0</v>
      </c>
      <c r="H18" s="25" t="s">
        <v>19</v>
      </c>
      <c r="I18" s="25" t="s">
        <v>15</v>
      </c>
    </row>
    <row r="19" spans="1:9" ht="16" x14ac:dyDescent="0.2">
      <c r="A19" s="25" t="s">
        <v>35</v>
      </c>
      <c r="B19" s="26">
        <v>0</v>
      </c>
      <c r="C19" s="25" t="s">
        <v>726</v>
      </c>
      <c r="D19" s="27">
        <v>800</v>
      </c>
      <c r="E19" s="27">
        <v>860</v>
      </c>
      <c r="F19" s="27">
        <f t="shared" si="0"/>
        <v>830</v>
      </c>
      <c r="G19" s="27" t="b">
        <v>0</v>
      </c>
      <c r="H19" s="25" t="s">
        <v>19</v>
      </c>
      <c r="I19" s="25" t="s">
        <v>15</v>
      </c>
    </row>
    <row r="20" spans="1:9" ht="16" x14ac:dyDescent="0.2">
      <c r="A20" s="25" t="s">
        <v>36</v>
      </c>
      <c r="B20" s="26">
        <v>0</v>
      </c>
      <c r="C20" s="25" t="s">
        <v>726</v>
      </c>
      <c r="D20" s="27">
        <v>5631</v>
      </c>
      <c r="E20" s="27">
        <v>3380</v>
      </c>
      <c r="F20" s="27">
        <f t="shared" si="0"/>
        <v>4505.5</v>
      </c>
      <c r="G20" s="27" t="b">
        <v>0</v>
      </c>
      <c r="H20" s="25" t="s">
        <v>14</v>
      </c>
      <c r="I20" s="25" t="s">
        <v>15</v>
      </c>
    </row>
    <row r="21" spans="1:9" ht="16" x14ac:dyDescent="0.2">
      <c r="A21" s="25" t="s">
        <v>37</v>
      </c>
      <c r="B21" s="26">
        <v>0</v>
      </c>
      <c r="C21" s="25" t="s">
        <v>726</v>
      </c>
      <c r="D21" s="27">
        <v>5724</v>
      </c>
      <c r="E21" s="27">
        <v>5910</v>
      </c>
      <c r="F21" s="27">
        <f t="shared" si="0"/>
        <v>5817</v>
      </c>
      <c r="G21" s="27" t="b">
        <v>0</v>
      </c>
      <c r="H21" s="25" t="s">
        <v>19</v>
      </c>
      <c r="I21" s="25" t="s">
        <v>15</v>
      </c>
    </row>
    <row r="22" spans="1:9" ht="16" x14ac:dyDescent="0.2">
      <c r="A22" s="25" t="s">
        <v>38</v>
      </c>
      <c r="B22" s="26">
        <v>0</v>
      </c>
      <c r="C22" s="25" t="s">
        <v>726</v>
      </c>
      <c r="D22" s="27">
        <v>8350</v>
      </c>
      <c r="E22" s="27">
        <v>8988</v>
      </c>
      <c r="F22" s="27">
        <f t="shared" si="0"/>
        <v>8669</v>
      </c>
      <c r="G22" s="27" t="b">
        <v>0</v>
      </c>
      <c r="H22" s="25" t="s">
        <v>19</v>
      </c>
      <c r="I22" s="25" t="s">
        <v>15</v>
      </c>
    </row>
    <row r="23" spans="1:9" ht="16" x14ac:dyDescent="0.2">
      <c r="A23" s="25" t="s">
        <v>39</v>
      </c>
      <c r="B23" s="26">
        <v>0</v>
      </c>
      <c r="C23" s="25" t="s">
        <v>726</v>
      </c>
      <c r="D23" s="27">
        <v>940</v>
      </c>
      <c r="E23" s="27">
        <v>1280</v>
      </c>
      <c r="F23" s="27">
        <f t="shared" si="0"/>
        <v>1110</v>
      </c>
      <c r="G23" s="27" t="b">
        <v>0</v>
      </c>
      <c r="H23" s="25" t="s">
        <v>19</v>
      </c>
      <c r="I23" s="25" t="s">
        <v>15</v>
      </c>
    </row>
    <row r="24" spans="1:9" ht="16" x14ac:dyDescent="0.2">
      <c r="A24" s="25" t="s">
        <v>40</v>
      </c>
      <c r="B24" s="26">
        <v>0</v>
      </c>
      <c r="C24" s="25" t="s">
        <v>726</v>
      </c>
      <c r="D24" s="27">
        <v>27174</v>
      </c>
      <c r="E24" s="27">
        <v>28882</v>
      </c>
      <c r="F24" s="27">
        <f t="shared" si="0"/>
        <v>28028</v>
      </c>
      <c r="G24" s="27" t="b">
        <v>0</v>
      </c>
      <c r="H24" s="25" t="s">
        <v>19</v>
      </c>
      <c r="I24" s="25" t="s">
        <v>15</v>
      </c>
    </row>
    <row r="25" spans="1:9" ht="16" x14ac:dyDescent="0.2">
      <c r="A25" s="25" t="s">
        <v>41</v>
      </c>
      <c r="B25" s="26">
        <v>0</v>
      </c>
      <c r="C25" s="25" t="s">
        <v>726</v>
      </c>
      <c r="D25" s="27">
        <v>3140</v>
      </c>
      <c r="E25" s="27">
        <v>3160</v>
      </c>
      <c r="F25" s="27">
        <f t="shared" si="0"/>
        <v>3150</v>
      </c>
      <c r="G25" s="27" t="b">
        <v>0</v>
      </c>
      <c r="H25" s="25" t="s">
        <v>19</v>
      </c>
      <c r="I25" s="25" t="s">
        <v>15</v>
      </c>
    </row>
    <row r="26" spans="1:9" ht="16" x14ac:dyDescent="0.2">
      <c r="A26" s="25" t="s">
        <v>42</v>
      </c>
      <c r="B26" s="26">
        <v>0</v>
      </c>
      <c r="C26" s="25" t="s">
        <v>726</v>
      </c>
      <c r="D26" s="27">
        <v>1120</v>
      </c>
      <c r="E26" s="27">
        <v>760</v>
      </c>
      <c r="F26" s="27">
        <f t="shared" si="0"/>
        <v>940</v>
      </c>
      <c r="G26" s="27" t="b">
        <v>0</v>
      </c>
      <c r="H26" s="25" t="s">
        <v>14</v>
      </c>
      <c r="I26" s="25" t="s">
        <v>15</v>
      </c>
    </row>
    <row r="27" spans="1:9" ht="16" x14ac:dyDescent="0.2">
      <c r="A27" s="25" t="s">
        <v>43</v>
      </c>
      <c r="B27" s="26">
        <v>0</v>
      </c>
      <c r="C27" s="25" t="s">
        <v>726</v>
      </c>
      <c r="D27" s="27">
        <v>1960</v>
      </c>
      <c r="E27" s="27">
        <v>840</v>
      </c>
      <c r="F27" s="27">
        <f t="shared" si="0"/>
        <v>1400</v>
      </c>
      <c r="G27" s="27" t="b">
        <v>0</v>
      </c>
      <c r="H27" s="25" t="s">
        <v>19</v>
      </c>
      <c r="I27" s="25" t="s">
        <v>15</v>
      </c>
    </row>
    <row r="28" spans="1:9" ht="16" x14ac:dyDescent="0.2">
      <c r="A28" s="25" t="s">
        <v>44</v>
      </c>
      <c r="B28" s="26">
        <v>0</v>
      </c>
      <c r="C28" s="25" t="s">
        <v>726</v>
      </c>
      <c r="D28" s="27">
        <v>1200</v>
      </c>
      <c r="E28" s="27">
        <v>1480</v>
      </c>
      <c r="F28" s="27">
        <f t="shared" si="0"/>
        <v>1340</v>
      </c>
      <c r="G28" s="27" t="b">
        <v>0</v>
      </c>
      <c r="H28" s="25" t="s">
        <v>19</v>
      </c>
      <c r="I28" s="25" t="s">
        <v>15</v>
      </c>
    </row>
    <row r="29" spans="1:9" ht="16" x14ac:dyDescent="0.2">
      <c r="A29" s="25" t="s">
        <v>45</v>
      </c>
      <c r="B29" s="26">
        <v>0</v>
      </c>
      <c r="C29" s="25" t="s">
        <v>726</v>
      </c>
      <c r="D29" s="27">
        <v>1880</v>
      </c>
      <c r="E29" s="27">
        <v>1760</v>
      </c>
      <c r="F29" s="27">
        <f t="shared" si="0"/>
        <v>1820</v>
      </c>
      <c r="G29" s="27" t="b">
        <v>0</v>
      </c>
      <c r="H29" s="25" t="s">
        <v>19</v>
      </c>
      <c r="I29" s="25" t="s">
        <v>15</v>
      </c>
    </row>
    <row r="30" spans="1:9" ht="16" x14ac:dyDescent="0.2">
      <c r="A30" s="25" t="s">
        <v>46</v>
      </c>
      <c r="B30" s="26">
        <v>0</v>
      </c>
      <c r="C30" s="25" t="s">
        <v>726</v>
      </c>
      <c r="D30" s="27">
        <v>980</v>
      </c>
      <c r="E30" s="27">
        <v>880</v>
      </c>
      <c r="F30" s="27">
        <f t="shared" si="0"/>
        <v>930</v>
      </c>
      <c r="G30" s="27" t="b">
        <v>0</v>
      </c>
      <c r="H30" s="25" t="s">
        <v>19</v>
      </c>
      <c r="I30" s="25" t="s">
        <v>15</v>
      </c>
    </row>
    <row r="31" spans="1:9" ht="16" x14ac:dyDescent="0.2">
      <c r="A31" s="25" t="s">
        <v>47</v>
      </c>
      <c r="B31" s="26">
        <v>0</v>
      </c>
      <c r="C31" s="25" t="s">
        <v>726</v>
      </c>
      <c r="D31" s="27">
        <v>10314</v>
      </c>
      <c r="E31" s="27">
        <v>13742</v>
      </c>
      <c r="F31" s="27">
        <f t="shared" si="0"/>
        <v>12028</v>
      </c>
      <c r="G31" s="27" t="b">
        <v>0</v>
      </c>
      <c r="H31" s="25" t="s">
        <v>19</v>
      </c>
      <c r="I31" s="25" t="s">
        <v>15</v>
      </c>
    </row>
    <row r="32" spans="1:9" ht="16" x14ac:dyDescent="0.2">
      <c r="A32" s="25" t="s">
        <v>48</v>
      </c>
      <c r="B32" s="26">
        <v>0</v>
      </c>
      <c r="C32" s="25" t="s">
        <v>726</v>
      </c>
      <c r="D32" s="27">
        <v>1620</v>
      </c>
      <c r="E32" s="27">
        <v>1580</v>
      </c>
      <c r="F32" s="27">
        <f t="shared" si="0"/>
        <v>1600</v>
      </c>
      <c r="G32" s="27" t="b">
        <v>0</v>
      </c>
      <c r="H32" s="25" t="s">
        <v>14</v>
      </c>
      <c r="I32" s="25" t="s">
        <v>15</v>
      </c>
    </row>
    <row r="33" spans="1:9" ht="16" x14ac:dyDescent="0.2">
      <c r="A33" s="25" t="s">
        <v>49</v>
      </c>
      <c r="B33" s="26">
        <v>2</v>
      </c>
      <c r="C33" s="25" t="s">
        <v>726</v>
      </c>
      <c r="D33" s="27">
        <v>240</v>
      </c>
      <c r="E33" s="27">
        <v>620</v>
      </c>
      <c r="F33" s="36">
        <f t="shared" si="0"/>
        <v>430</v>
      </c>
      <c r="G33" s="36" t="b">
        <v>1</v>
      </c>
      <c r="H33" s="25" t="s">
        <v>19</v>
      </c>
      <c r="I33" s="25" t="s">
        <v>15</v>
      </c>
    </row>
    <row r="34" spans="1:9" ht="16" x14ac:dyDescent="0.2">
      <c r="A34" s="25" t="s">
        <v>50</v>
      </c>
      <c r="B34" s="26">
        <v>0</v>
      </c>
      <c r="C34" s="25" t="s">
        <v>726</v>
      </c>
      <c r="D34" s="27">
        <v>2420</v>
      </c>
      <c r="E34" s="27">
        <v>3060</v>
      </c>
      <c r="F34" s="27">
        <f t="shared" si="0"/>
        <v>2740</v>
      </c>
      <c r="G34" s="27" t="b">
        <v>0</v>
      </c>
      <c r="H34" s="25" t="s">
        <v>19</v>
      </c>
      <c r="I34" s="25" t="s">
        <v>15</v>
      </c>
    </row>
    <row r="35" spans="1:9" ht="16" x14ac:dyDescent="0.2">
      <c r="A35" s="25" t="s">
        <v>51</v>
      </c>
      <c r="B35" s="26">
        <v>0</v>
      </c>
      <c r="C35" s="25" t="s">
        <v>726</v>
      </c>
      <c r="D35" s="27">
        <v>2880</v>
      </c>
      <c r="E35" s="27">
        <v>2680</v>
      </c>
      <c r="F35" s="27">
        <f t="shared" si="0"/>
        <v>2780</v>
      </c>
      <c r="G35" s="27" t="b">
        <v>0</v>
      </c>
      <c r="H35" s="25" t="s">
        <v>19</v>
      </c>
      <c r="I35" s="25" t="s">
        <v>15</v>
      </c>
    </row>
    <row r="36" spans="1:9" ht="16" x14ac:dyDescent="0.2">
      <c r="A36" s="25" t="s">
        <v>52</v>
      </c>
      <c r="B36" s="26">
        <v>2</v>
      </c>
      <c r="C36" s="25" t="s">
        <v>726</v>
      </c>
      <c r="D36" s="27">
        <v>32000</v>
      </c>
      <c r="E36" s="27">
        <v>38000</v>
      </c>
      <c r="F36" s="27">
        <f t="shared" si="0"/>
        <v>35000</v>
      </c>
      <c r="G36" s="27" t="b">
        <v>0</v>
      </c>
      <c r="H36" s="25" t="s">
        <v>19</v>
      </c>
      <c r="I36" s="25" t="s">
        <v>15</v>
      </c>
    </row>
    <row r="37" spans="1:9" ht="16" x14ac:dyDescent="0.2">
      <c r="A37" s="25" t="s">
        <v>53</v>
      </c>
      <c r="B37" s="26">
        <v>0</v>
      </c>
      <c r="C37" s="25" t="s">
        <v>726</v>
      </c>
      <c r="D37" s="27">
        <v>3780</v>
      </c>
      <c r="E37" s="27">
        <v>4040</v>
      </c>
      <c r="F37" s="27">
        <f t="shared" si="0"/>
        <v>3910</v>
      </c>
      <c r="G37" s="27" t="b">
        <v>0</v>
      </c>
      <c r="H37" s="25" t="s">
        <v>19</v>
      </c>
      <c r="I37" s="25" t="s">
        <v>15</v>
      </c>
    </row>
    <row r="38" spans="1:9" ht="16" x14ac:dyDescent="0.2">
      <c r="A38" s="25" t="s">
        <v>54</v>
      </c>
      <c r="B38" s="26">
        <v>0</v>
      </c>
      <c r="C38" s="25" t="s">
        <v>726</v>
      </c>
      <c r="D38" s="27">
        <v>3100</v>
      </c>
      <c r="E38" s="27">
        <v>2960</v>
      </c>
      <c r="F38" s="27">
        <f t="shared" si="0"/>
        <v>3030</v>
      </c>
      <c r="G38" s="27" t="b">
        <v>0</v>
      </c>
      <c r="H38" s="25" t="s">
        <v>14</v>
      </c>
      <c r="I38" s="25" t="s">
        <v>15</v>
      </c>
    </row>
    <row r="39" spans="1:9" ht="16" x14ac:dyDescent="0.2">
      <c r="A39" s="25" t="s">
        <v>55</v>
      </c>
      <c r="B39" s="26">
        <v>0</v>
      </c>
      <c r="C39" s="25" t="s">
        <v>726</v>
      </c>
      <c r="D39" s="27">
        <v>16474</v>
      </c>
      <c r="E39" s="27">
        <v>16970</v>
      </c>
      <c r="F39" s="27">
        <f t="shared" si="0"/>
        <v>16722</v>
      </c>
      <c r="G39" s="27" t="b">
        <v>0</v>
      </c>
      <c r="H39" s="25" t="s">
        <v>19</v>
      </c>
      <c r="I39" s="25" t="s">
        <v>15</v>
      </c>
    </row>
    <row r="40" spans="1:9" ht="16" x14ac:dyDescent="0.2">
      <c r="A40" s="25" t="s">
        <v>56</v>
      </c>
      <c r="B40" s="26">
        <v>0</v>
      </c>
      <c r="C40" s="25" t="s">
        <v>726</v>
      </c>
      <c r="D40" s="27">
        <v>6962</v>
      </c>
      <c r="E40" s="27">
        <v>6188</v>
      </c>
      <c r="F40" s="27">
        <f t="shared" si="0"/>
        <v>6575</v>
      </c>
      <c r="G40" s="27" t="b">
        <v>0</v>
      </c>
      <c r="H40" s="25" t="s">
        <v>19</v>
      </c>
      <c r="I40" s="25" t="s">
        <v>15</v>
      </c>
    </row>
    <row r="41" spans="1:9" ht="16" x14ac:dyDescent="0.2">
      <c r="A41" s="25" t="s">
        <v>57</v>
      </c>
      <c r="B41" s="26">
        <v>0</v>
      </c>
      <c r="C41" s="25" t="s">
        <v>726</v>
      </c>
      <c r="D41" s="27">
        <v>2060</v>
      </c>
      <c r="E41" s="27">
        <v>2000</v>
      </c>
      <c r="F41" s="27">
        <f t="shared" si="0"/>
        <v>2030</v>
      </c>
      <c r="G41" s="27" t="b">
        <v>0</v>
      </c>
      <c r="H41" s="25" t="s">
        <v>19</v>
      </c>
      <c r="I41" s="25" t="s">
        <v>15</v>
      </c>
    </row>
    <row r="42" spans="1:9" ht="16" x14ac:dyDescent="0.2">
      <c r="A42" s="25" t="s">
        <v>58</v>
      </c>
      <c r="B42" s="26">
        <v>2</v>
      </c>
      <c r="C42" s="25" t="s">
        <v>726</v>
      </c>
      <c r="D42" s="27">
        <v>42000</v>
      </c>
      <c r="E42" s="27">
        <v>24000</v>
      </c>
      <c r="F42" s="27">
        <f t="shared" si="0"/>
        <v>33000</v>
      </c>
      <c r="G42" s="27" t="b">
        <v>0</v>
      </c>
      <c r="H42" s="25" t="s">
        <v>19</v>
      </c>
      <c r="I42" s="25" t="s">
        <v>15</v>
      </c>
    </row>
    <row r="43" spans="1:9" ht="16" x14ac:dyDescent="0.2">
      <c r="A43" s="25" t="s">
        <v>59</v>
      </c>
      <c r="B43" s="26">
        <v>0</v>
      </c>
      <c r="C43" s="25" t="s">
        <v>726</v>
      </c>
      <c r="D43" s="27">
        <v>5291</v>
      </c>
      <c r="E43" s="27">
        <v>5848</v>
      </c>
      <c r="F43" s="27">
        <f t="shared" si="0"/>
        <v>5569.5</v>
      </c>
      <c r="G43" s="27" t="b">
        <v>0</v>
      </c>
      <c r="H43" s="25" t="s">
        <v>19</v>
      </c>
      <c r="I43" s="25" t="s">
        <v>15</v>
      </c>
    </row>
    <row r="44" spans="1:9" ht="16" x14ac:dyDescent="0.2">
      <c r="A44" s="25" t="s">
        <v>60</v>
      </c>
      <c r="B44" s="26">
        <v>2</v>
      </c>
      <c r="C44" s="25" t="s">
        <v>726</v>
      </c>
      <c r="D44" s="27">
        <v>12000</v>
      </c>
      <c r="E44" s="27">
        <v>12000</v>
      </c>
      <c r="F44" s="27">
        <f t="shared" si="0"/>
        <v>12000</v>
      </c>
      <c r="G44" s="27" t="b">
        <v>0</v>
      </c>
      <c r="H44" s="25" t="s">
        <v>14</v>
      </c>
      <c r="I44" s="25" t="s">
        <v>15</v>
      </c>
    </row>
    <row r="45" spans="1:9" ht="16" x14ac:dyDescent="0.2">
      <c r="A45" s="25" t="s">
        <v>61</v>
      </c>
      <c r="B45" s="26">
        <v>0</v>
      </c>
      <c r="C45" s="25" t="s">
        <v>726</v>
      </c>
      <c r="D45" s="27">
        <v>480</v>
      </c>
      <c r="E45" s="27">
        <v>740</v>
      </c>
      <c r="F45" s="27">
        <f t="shared" si="0"/>
        <v>610</v>
      </c>
      <c r="G45" s="27" t="b">
        <v>0</v>
      </c>
      <c r="H45" s="25" t="s">
        <v>19</v>
      </c>
      <c r="I45" s="25" t="s">
        <v>15</v>
      </c>
    </row>
    <row r="46" spans="1:9" ht="16" x14ac:dyDescent="0.2">
      <c r="A46" s="25" t="s">
        <v>62</v>
      </c>
      <c r="B46" s="26">
        <v>0</v>
      </c>
      <c r="C46" s="25" t="s">
        <v>726</v>
      </c>
      <c r="D46" s="27">
        <v>19950</v>
      </c>
      <c r="E46" s="27">
        <v>18212</v>
      </c>
      <c r="F46" s="27">
        <f t="shared" si="0"/>
        <v>19081</v>
      </c>
      <c r="G46" s="27" t="b">
        <v>0</v>
      </c>
      <c r="H46" s="25" t="s">
        <v>19</v>
      </c>
      <c r="I46" s="25" t="s">
        <v>15</v>
      </c>
    </row>
    <row r="47" spans="1:9" ht="16" x14ac:dyDescent="0.2">
      <c r="A47" s="25" t="s">
        <v>63</v>
      </c>
      <c r="B47" s="26">
        <v>0</v>
      </c>
      <c r="C47" s="25" t="s">
        <v>726</v>
      </c>
      <c r="D47" s="27">
        <v>9823</v>
      </c>
      <c r="E47" s="27">
        <v>9872</v>
      </c>
      <c r="F47" s="27">
        <f t="shared" si="0"/>
        <v>9847.5</v>
      </c>
      <c r="G47" s="27" t="b">
        <v>0</v>
      </c>
      <c r="H47" s="25" t="s">
        <v>19</v>
      </c>
      <c r="I47" s="25" t="s">
        <v>15</v>
      </c>
    </row>
    <row r="48" spans="1:9" ht="16" x14ac:dyDescent="0.2">
      <c r="A48" s="25" t="s">
        <v>64</v>
      </c>
      <c r="B48" s="26">
        <v>2</v>
      </c>
      <c r="C48" s="25" t="s">
        <v>726</v>
      </c>
      <c r="D48" s="27">
        <v>24000</v>
      </c>
      <c r="E48" s="27">
        <v>24000</v>
      </c>
      <c r="F48" s="27">
        <f t="shared" si="0"/>
        <v>24000</v>
      </c>
      <c r="G48" s="27" t="b">
        <v>0</v>
      </c>
      <c r="H48" s="25" t="s">
        <v>19</v>
      </c>
      <c r="I48" s="25" t="s">
        <v>15</v>
      </c>
    </row>
    <row r="49" spans="1:9" ht="16" x14ac:dyDescent="0.2">
      <c r="A49" s="25" t="s">
        <v>65</v>
      </c>
      <c r="B49" s="26">
        <v>2</v>
      </c>
      <c r="C49" s="25" t="s">
        <v>726</v>
      </c>
      <c r="D49" s="27">
        <v>270000</v>
      </c>
      <c r="E49" s="27">
        <v>266000</v>
      </c>
      <c r="F49" s="27">
        <f t="shared" si="0"/>
        <v>268000</v>
      </c>
      <c r="G49" s="27" t="b">
        <v>0</v>
      </c>
      <c r="H49" s="25" t="s">
        <v>19</v>
      </c>
      <c r="I49" s="25" t="s">
        <v>15</v>
      </c>
    </row>
    <row r="50" spans="1:9" ht="16" x14ac:dyDescent="0.2">
      <c r="A50" s="25" t="s">
        <v>66</v>
      </c>
      <c r="B50" s="26">
        <v>0</v>
      </c>
      <c r="C50" s="25" t="s">
        <v>726</v>
      </c>
      <c r="D50" s="27">
        <v>1500</v>
      </c>
      <c r="E50" s="27">
        <v>1720</v>
      </c>
      <c r="F50" s="27">
        <f t="shared" si="0"/>
        <v>1610</v>
      </c>
      <c r="G50" s="27" t="b">
        <v>0</v>
      </c>
      <c r="H50" s="25" t="s">
        <v>14</v>
      </c>
      <c r="I50" s="25" t="s">
        <v>15</v>
      </c>
    </row>
    <row r="51" spans="1:9" ht="16" x14ac:dyDescent="0.2">
      <c r="A51" s="25" t="s">
        <v>67</v>
      </c>
      <c r="B51" s="26">
        <v>0</v>
      </c>
      <c r="C51" s="25" t="s">
        <v>726</v>
      </c>
      <c r="D51" s="27">
        <v>1820</v>
      </c>
      <c r="E51" s="27">
        <v>1620</v>
      </c>
      <c r="F51" s="27">
        <f t="shared" si="0"/>
        <v>1720</v>
      </c>
      <c r="G51" s="27" t="b">
        <v>0</v>
      </c>
      <c r="H51" s="25" t="s">
        <v>19</v>
      </c>
      <c r="I51" s="25" t="s">
        <v>15</v>
      </c>
    </row>
    <row r="52" spans="1:9" ht="16" x14ac:dyDescent="0.2">
      <c r="A52" s="25" t="s">
        <v>68</v>
      </c>
      <c r="B52" s="26">
        <v>0</v>
      </c>
      <c r="C52" s="25" t="s">
        <v>726</v>
      </c>
      <c r="D52" s="27">
        <v>920</v>
      </c>
      <c r="E52" s="27">
        <v>900</v>
      </c>
      <c r="F52" s="27">
        <f t="shared" si="0"/>
        <v>910</v>
      </c>
      <c r="G52" s="27" t="b">
        <v>0</v>
      </c>
      <c r="H52" s="25" t="s">
        <v>19</v>
      </c>
      <c r="I52" s="25" t="s">
        <v>15</v>
      </c>
    </row>
    <row r="53" spans="1:9" ht="16" x14ac:dyDescent="0.2">
      <c r="A53" s="25" t="s">
        <v>69</v>
      </c>
      <c r="B53" s="26">
        <v>0</v>
      </c>
      <c r="C53" s="25" t="s">
        <v>726</v>
      </c>
      <c r="D53" s="27">
        <v>600</v>
      </c>
      <c r="E53" s="27">
        <v>740</v>
      </c>
      <c r="F53" s="27">
        <f t="shared" si="0"/>
        <v>670</v>
      </c>
      <c r="G53" s="27" t="b">
        <v>0</v>
      </c>
      <c r="H53" s="25" t="s">
        <v>19</v>
      </c>
      <c r="I53" s="25" t="s">
        <v>15</v>
      </c>
    </row>
    <row r="54" spans="1:9" ht="16" x14ac:dyDescent="0.2">
      <c r="A54" s="25" t="s">
        <v>70</v>
      </c>
      <c r="B54" s="26">
        <v>0</v>
      </c>
      <c r="C54" s="25" t="s">
        <v>726</v>
      </c>
      <c r="D54" s="27">
        <v>3280</v>
      </c>
      <c r="E54" s="27">
        <v>4000</v>
      </c>
      <c r="F54" s="27">
        <f t="shared" si="0"/>
        <v>3640</v>
      </c>
      <c r="G54" s="27" t="b">
        <v>0</v>
      </c>
      <c r="H54" s="25" t="s">
        <v>19</v>
      </c>
      <c r="I54" s="25" t="s">
        <v>15</v>
      </c>
    </row>
    <row r="55" spans="1:9" ht="16" x14ac:dyDescent="0.2">
      <c r="A55" s="25" t="s">
        <v>71</v>
      </c>
      <c r="B55" s="26">
        <v>0</v>
      </c>
      <c r="C55" s="25" t="s">
        <v>726</v>
      </c>
      <c r="D55" s="27">
        <v>2040</v>
      </c>
      <c r="E55" s="27">
        <v>2080</v>
      </c>
      <c r="F55" s="27">
        <f t="shared" si="0"/>
        <v>2060</v>
      </c>
      <c r="G55" s="27" t="b">
        <v>0</v>
      </c>
      <c r="H55" s="25" t="s">
        <v>19</v>
      </c>
      <c r="I55" s="25" t="s">
        <v>15</v>
      </c>
    </row>
    <row r="56" spans="1:9" ht="16" x14ac:dyDescent="0.2">
      <c r="A56" s="25" t="s">
        <v>72</v>
      </c>
      <c r="B56" s="26">
        <v>0</v>
      </c>
      <c r="C56" s="25" t="s">
        <v>726</v>
      </c>
      <c r="D56" s="27">
        <v>3020</v>
      </c>
      <c r="E56" s="27">
        <v>2800</v>
      </c>
      <c r="F56" s="27">
        <f t="shared" si="0"/>
        <v>2910</v>
      </c>
      <c r="G56" s="27" t="b">
        <v>0</v>
      </c>
      <c r="H56" s="25" t="s">
        <v>14</v>
      </c>
      <c r="I56" s="25" t="s">
        <v>15</v>
      </c>
    </row>
    <row r="57" spans="1:9" ht="16" x14ac:dyDescent="0.2">
      <c r="A57" s="25" t="s">
        <v>73</v>
      </c>
      <c r="B57" s="26">
        <v>0</v>
      </c>
      <c r="C57" s="25" t="s">
        <v>726</v>
      </c>
      <c r="D57" s="27">
        <v>3500</v>
      </c>
      <c r="E57" s="27">
        <v>2520</v>
      </c>
      <c r="F57" s="27">
        <f t="shared" si="0"/>
        <v>3010</v>
      </c>
      <c r="G57" s="27" t="b">
        <v>0</v>
      </c>
      <c r="H57" s="25" t="s">
        <v>19</v>
      </c>
      <c r="I57" s="25" t="s">
        <v>15</v>
      </c>
    </row>
    <row r="58" spans="1:9" ht="16" x14ac:dyDescent="0.2">
      <c r="A58" s="25" t="s">
        <v>74</v>
      </c>
      <c r="B58" s="26">
        <v>0</v>
      </c>
      <c r="C58" s="25" t="s">
        <v>726</v>
      </c>
      <c r="D58" s="27">
        <v>2360</v>
      </c>
      <c r="E58" s="27">
        <v>2700</v>
      </c>
      <c r="F58" s="27">
        <f t="shared" si="0"/>
        <v>2530</v>
      </c>
      <c r="G58" s="27" t="b">
        <v>0</v>
      </c>
      <c r="H58" s="25" t="s">
        <v>19</v>
      </c>
      <c r="I58" s="25" t="s">
        <v>15</v>
      </c>
    </row>
    <row r="59" spans="1:9" ht="16" x14ac:dyDescent="0.2">
      <c r="A59" s="25" t="s">
        <v>75</v>
      </c>
      <c r="B59" s="26">
        <v>0</v>
      </c>
      <c r="C59" s="25" t="s">
        <v>726</v>
      </c>
      <c r="D59" s="27">
        <v>2920</v>
      </c>
      <c r="E59" s="27">
        <v>3340</v>
      </c>
      <c r="F59" s="27">
        <f t="shared" si="0"/>
        <v>3130</v>
      </c>
      <c r="G59" s="27" t="b">
        <v>0</v>
      </c>
      <c r="H59" s="25" t="s">
        <v>19</v>
      </c>
      <c r="I59" s="25" t="s">
        <v>15</v>
      </c>
    </row>
    <row r="60" spans="1:9" ht="16" x14ac:dyDescent="0.2">
      <c r="A60" s="25" t="s">
        <v>76</v>
      </c>
      <c r="B60" s="26">
        <v>0</v>
      </c>
      <c r="C60" s="25" t="s">
        <v>726</v>
      </c>
      <c r="D60" s="27">
        <v>3040</v>
      </c>
      <c r="E60" s="27">
        <v>3400</v>
      </c>
      <c r="F60" s="27">
        <f t="shared" si="0"/>
        <v>3220</v>
      </c>
      <c r="G60" s="27" t="b">
        <v>0</v>
      </c>
      <c r="H60" s="25" t="s">
        <v>19</v>
      </c>
      <c r="I60" s="25" t="s">
        <v>15</v>
      </c>
    </row>
    <row r="61" spans="1:9" ht="16" x14ac:dyDescent="0.2">
      <c r="A61" s="25" t="s">
        <v>77</v>
      </c>
      <c r="B61" s="26">
        <v>0</v>
      </c>
      <c r="C61" s="25" t="s">
        <v>726</v>
      </c>
      <c r="D61" s="27">
        <v>8106</v>
      </c>
      <c r="E61" s="27">
        <v>6993</v>
      </c>
      <c r="F61" s="27">
        <f t="shared" si="0"/>
        <v>7549.5</v>
      </c>
      <c r="G61" s="27" t="b">
        <v>0</v>
      </c>
      <c r="H61" s="25" t="s">
        <v>19</v>
      </c>
      <c r="I61" s="25" t="s">
        <v>15</v>
      </c>
    </row>
    <row r="62" spans="1:9" ht="16" x14ac:dyDescent="0.2">
      <c r="A62" s="25" t="s">
        <v>78</v>
      </c>
      <c r="B62" s="26">
        <v>2</v>
      </c>
      <c r="C62" s="25" t="s">
        <v>726</v>
      </c>
      <c r="D62" s="27">
        <v>116000</v>
      </c>
      <c r="E62" s="27">
        <v>100000</v>
      </c>
      <c r="F62" s="27">
        <f t="shared" si="0"/>
        <v>108000</v>
      </c>
      <c r="G62" s="27" t="b">
        <v>0</v>
      </c>
      <c r="H62" s="25" t="s">
        <v>14</v>
      </c>
      <c r="I62" s="25" t="s">
        <v>15</v>
      </c>
    </row>
    <row r="63" spans="1:9" ht="16" x14ac:dyDescent="0.2">
      <c r="A63" s="25" t="s">
        <v>80</v>
      </c>
      <c r="B63" s="26">
        <v>0</v>
      </c>
      <c r="C63" s="25" t="s">
        <v>726</v>
      </c>
      <c r="D63" s="27">
        <v>27795</v>
      </c>
      <c r="E63" s="27">
        <v>28571</v>
      </c>
      <c r="F63" s="27">
        <f t="shared" si="0"/>
        <v>28183</v>
      </c>
      <c r="G63" s="27" t="b">
        <v>0</v>
      </c>
      <c r="H63" s="25" t="s">
        <v>19</v>
      </c>
      <c r="I63" s="25" t="s">
        <v>15</v>
      </c>
    </row>
    <row r="64" spans="1:9" ht="16" x14ac:dyDescent="0.2">
      <c r="A64" s="25" t="s">
        <v>82</v>
      </c>
      <c r="B64" s="26">
        <v>0</v>
      </c>
      <c r="C64" s="25" t="s">
        <v>726</v>
      </c>
      <c r="D64" s="27">
        <v>3240</v>
      </c>
      <c r="E64" s="27">
        <v>5507</v>
      </c>
      <c r="F64" s="27">
        <f t="shared" si="0"/>
        <v>4373.5</v>
      </c>
      <c r="G64" s="27" t="b">
        <v>0</v>
      </c>
      <c r="H64" s="25" t="s">
        <v>19</v>
      </c>
      <c r="I64" s="25" t="s">
        <v>15</v>
      </c>
    </row>
    <row r="65" spans="1:9" ht="16" x14ac:dyDescent="0.2">
      <c r="A65" s="25" t="s">
        <v>83</v>
      </c>
      <c r="B65" s="26">
        <v>0</v>
      </c>
      <c r="C65" s="25" t="s">
        <v>726</v>
      </c>
      <c r="D65" s="27">
        <v>6652</v>
      </c>
      <c r="E65" s="27">
        <v>6405</v>
      </c>
      <c r="F65" s="27">
        <f t="shared" si="0"/>
        <v>6528.5</v>
      </c>
      <c r="G65" s="27" t="b">
        <v>0</v>
      </c>
      <c r="H65" s="25" t="s">
        <v>19</v>
      </c>
      <c r="I65" s="25" t="s">
        <v>15</v>
      </c>
    </row>
    <row r="66" spans="1:9" ht="16" x14ac:dyDescent="0.2">
      <c r="A66" s="25" t="s">
        <v>84</v>
      </c>
      <c r="B66" s="26">
        <v>0</v>
      </c>
      <c r="C66" s="25" t="s">
        <v>726</v>
      </c>
      <c r="D66" s="27">
        <v>5755</v>
      </c>
      <c r="E66" s="27">
        <v>5631</v>
      </c>
      <c r="F66" s="27">
        <f t="shared" ref="F66:F129" si="1">AVERAGE(D66:E66)</f>
        <v>5693</v>
      </c>
      <c r="G66" s="27" t="b">
        <v>0</v>
      </c>
      <c r="H66" s="25" t="s">
        <v>19</v>
      </c>
      <c r="I66" s="25" t="s">
        <v>15</v>
      </c>
    </row>
    <row r="67" spans="1:9" ht="16" x14ac:dyDescent="0.2">
      <c r="A67" s="25" t="s">
        <v>86</v>
      </c>
      <c r="B67" s="26">
        <v>0</v>
      </c>
      <c r="C67" s="25" t="s">
        <v>726</v>
      </c>
      <c r="D67" s="27">
        <v>3760</v>
      </c>
      <c r="E67" s="27">
        <v>3680</v>
      </c>
      <c r="F67" s="27">
        <f t="shared" si="1"/>
        <v>3720</v>
      </c>
      <c r="G67" s="27" t="b">
        <v>0</v>
      </c>
      <c r="H67" s="25" t="s">
        <v>19</v>
      </c>
      <c r="I67" s="25" t="s">
        <v>15</v>
      </c>
    </row>
    <row r="68" spans="1:9" ht="16" x14ac:dyDescent="0.2">
      <c r="A68" s="25" t="s">
        <v>87</v>
      </c>
      <c r="B68" s="26">
        <v>2</v>
      </c>
      <c r="C68" s="25" t="s">
        <v>726</v>
      </c>
      <c r="D68" s="27">
        <v>40000</v>
      </c>
      <c r="E68" s="27">
        <v>44089</v>
      </c>
      <c r="F68" s="27">
        <f t="shared" si="1"/>
        <v>42044.5</v>
      </c>
      <c r="G68" s="27" t="b">
        <v>0</v>
      </c>
      <c r="H68" s="25" t="s">
        <v>14</v>
      </c>
      <c r="I68" s="25" t="s">
        <v>15</v>
      </c>
    </row>
    <row r="69" spans="1:9" ht="16" x14ac:dyDescent="0.2">
      <c r="A69" s="25" t="s">
        <v>88</v>
      </c>
      <c r="B69" s="26">
        <v>0</v>
      </c>
      <c r="C69" s="25" t="s">
        <v>726</v>
      </c>
      <c r="D69" s="27">
        <v>3600</v>
      </c>
      <c r="E69" s="27">
        <v>3840</v>
      </c>
      <c r="F69" s="27">
        <f t="shared" si="1"/>
        <v>3720</v>
      </c>
      <c r="G69" s="27" t="b">
        <v>0</v>
      </c>
      <c r="H69" s="25" t="s">
        <v>19</v>
      </c>
      <c r="I69" s="25" t="s">
        <v>15</v>
      </c>
    </row>
    <row r="70" spans="1:9" ht="16" x14ac:dyDescent="0.2">
      <c r="A70" s="25" t="s">
        <v>89</v>
      </c>
      <c r="B70" s="26">
        <v>0</v>
      </c>
      <c r="C70" s="25" t="s">
        <v>726</v>
      </c>
      <c r="D70" s="27">
        <v>15894</v>
      </c>
      <c r="E70" s="27">
        <v>16474</v>
      </c>
      <c r="F70" s="27">
        <f t="shared" si="1"/>
        <v>16184</v>
      </c>
      <c r="G70" s="27" t="b">
        <v>0</v>
      </c>
      <c r="H70" s="25" t="s">
        <v>17</v>
      </c>
      <c r="I70" s="25" t="s">
        <v>15</v>
      </c>
    </row>
    <row r="71" spans="1:9" ht="16" x14ac:dyDescent="0.2">
      <c r="A71" s="25" t="s">
        <v>90</v>
      </c>
      <c r="B71" s="26">
        <v>0</v>
      </c>
      <c r="C71" s="25" t="s">
        <v>726</v>
      </c>
      <c r="D71" s="27">
        <v>2040</v>
      </c>
      <c r="E71" s="27">
        <v>2860</v>
      </c>
      <c r="F71" s="27">
        <f t="shared" si="1"/>
        <v>2450</v>
      </c>
      <c r="G71" s="27" t="b">
        <v>0</v>
      </c>
      <c r="H71" s="25" t="s">
        <v>19</v>
      </c>
      <c r="I71" s="25" t="s">
        <v>15</v>
      </c>
    </row>
    <row r="72" spans="1:9" ht="16" x14ac:dyDescent="0.2">
      <c r="A72" s="25" t="s">
        <v>91</v>
      </c>
      <c r="B72" s="26">
        <v>2</v>
      </c>
      <c r="C72" s="25" t="s">
        <v>726</v>
      </c>
      <c r="D72" s="27">
        <v>48000</v>
      </c>
      <c r="E72" s="27">
        <v>62000</v>
      </c>
      <c r="F72" s="27">
        <f t="shared" si="1"/>
        <v>55000</v>
      </c>
      <c r="G72" s="27" t="b">
        <v>0</v>
      </c>
      <c r="H72" s="25" t="s">
        <v>19</v>
      </c>
      <c r="I72" s="25" t="s">
        <v>15</v>
      </c>
    </row>
    <row r="73" spans="1:9" ht="16" x14ac:dyDescent="0.2">
      <c r="A73" s="25" t="s">
        <v>92</v>
      </c>
      <c r="B73" s="26">
        <v>0</v>
      </c>
      <c r="C73" s="25" t="s">
        <v>726</v>
      </c>
      <c r="D73" s="27">
        <v>16060</v>
      </c>
      <c r="E73" s="27">
        <v>13245</v>
      </c>
      <c r="F73" s="27">
        <f t="shared" si="1"/>
        <v>14652.5</v>
      </c>
      <c r="G73" s="27" t="b">
        <v>0</v>
      </c>
      <c r="H73" s="25" t="s">
        <v>19</v>
      </c>
      <c r="I73" s="25" t="s">
        <v>15</v>
      </c>
    </row>
    <row r="74" spans="1:9" ht="16" x14ac:dyDescent="0.2">
      <c r="A74" s="25" t="s">
        <v>93</v>
      </c>
      <c r="B74" s="26">
        <v>2</v>
      </c>
      <c r="C74" s="25" t="s">
        <v>726</v>
      </c>
      <c r="D74" s="27">
        <v>86174.015625</v>
      </c>
      <c r="E74" s="27">
        <v>26052.609375</v>
      </c>
      <c r="F74" s="27">
        <f t="shared" si="1"/>
        <v>56113.3125</v>
      </c>
      <c r="G74" s="27" t="b">
        <v>0</v>
      </c>
      <c r="H74" s="25" t="s">
        <v>14</v>
      </c>
      <c r="I74" s="25" t="s">
        <v>15</v>
      </c>
    </row>
    <row r="75" spans="1:9" ht="16" x14ac:dyDescent="0.2">
      <c r="A75" s="25" t="s">
        <v>94</v>
      </c>
      <c r="B75" s="26">
        <v>0</v>
      </c>
      <c r="C75" s="25" t="s">
        <v>726</v>
      </c>
      <c r="D75" s="27">
        <v>5012</v>
      </c>
      <c r="E75" s="27">
        <v>6683</v>
      </c>
      <c r="F75" s="27">
        <f t="shared" si="1"/>
        <v>5847.5</v>
      </c>
      <c r="G75" s="27" t="b">
        <v>0</v>
      </c>
      <c r="H75" s="25" t="s">
        <v>19</v>
      </c>
      <c r="I75" s="25" t="s">
        <v>15</v>
      </c>
    </row>
    <row r="76" spans="1:9" ht="16" x14ac:dyDescent="0.2">
      <c r="A76" s="25" t="s">
        <v>95</v>
      </c>
      <c r="B76" s="26">
        <v>0</v>
      </c>
      <c r="C76" s="25" t="s">
        <v>726</v>
      </c>
      <c r="D76" s="27">
        <v>8153</v>
      </c>
      <c r="E76" s="27">
        <v>8595</v>
      </c>
      <c r="F76" s="27">
        <f t="shared" si="1"/>
        <v>8374</v>
      </c>
      <c r="G76" s="27" t="b">
        <v>0</v>
      </c>
      <c r="H76" s="25" t="s">
        <v>17</v>
      </c>
      <c r="I76" s="25" t="s">
        <v>15</v>
      </c>
    </row>
    <row r="77" spans="1:9" ht="16" x14ac:dyDescent="0.2">
      <c r="A77" s="25" t="s">
        <v>96</v>
      </c>
      <c r="B77" s="26">
        <v>0</v>
      </c>
      <c r="C77" s="25" t="s">
        <v>726</v>
      </c>
      <c r="D77" s="27">
        <v>6188</v>
      </c>
      <c r="E77" s="27">
        <v>8104</v>
      </c>
      <c r="F77" s="27">
        <f t="shared" si="1"/>
        <v>7146</v>
      </c>
      <c r="G77" s="27" t="b">
        <v>0</v>
      </c>
      <c r="H77" s="25" t="s">
        <v>19</v>
      </c>
      <c r="I77" s="25" t="s">
        <v>15</v>
      </c>
    </row>
    <row r="78" spans="1:9" ht="16" x14ac:dyDescent="0.2">
      <c r="A78" s="25" t="s">
        <v>97</v>
      </c>
      <c r="B78" s="26">
        <v>0</v>
      </c>
      <c r="C78" s="25" t="s">
        <v>726</v>
      </c>
      <c r="D78" s="27">
        <v>10462</v>
      </c>
      <c r="E78" s="27">
        <v>9283</v>
      </c>
      <c r="F78" s="27">
        <f t="shared" si="1"/>
        <v>9872.5</v>
      </c>
      <c r="G78" s="27" t="b">
        <v>0</v>
      </c>
      <c r="H78" s="25" t="s">
        <v>19</v>
      </c>
      <c r="I78" s="25" t="s">
        <v>15</v>
      </c>
    </row>
    <row r="79" spans="1:9" ht="16" x14ac:dyDescent="0.2">
      <c r="A79" s="25" t="s">
        <v>98</v>
      </c>
      <c r="B79" s="26">
        <v>0</v>
      </c>
      <c r="C79" s="25" t="s">
        <v>726</v>
      </c>
      <c r="D79" s="27">
        <v>16308</v>
      </c>
      <c r="E79" s="27">
        <v>13742</v>
      </c>
      <c r="F79" s="27">
        <f t="shared" si="1"/>
        <v>15025</v>
      </c>
      <c r="G79" s="27" t="b">
        <v>0</v>
      </c>
      <c r="H79" s="25" t="s">
        <v>19</v>
      </c>
      <c r="I79" s="25" t="s">
        <v>15</v>
      </c>
    </row>
    <row r="80" spans="1:9" ht="16" x14ac:dyDescent="0.2">
      <c r="A80" s="25" t="s">
        <v>99</v>
      </c>
      <c r="B80" s="26">
        <v>2</v>
      </c>
      <c r="C80" s="25" t="s">
        <v>726</v>
      </c>
      <c r="D80" s="27">
        <v>100202.34375</v>
      </c>
      <c r="E80" s="27">
        <v>78157.828125</v>
      </c>
      <c r="F80" s="27">
        <f t="shared" si="1"/>
        <v>89180.0859375</v>
      </c>
      <c r="G80" s="27" t="b">
        <v>0</v>
      </c>
      <c r="H80" s="25" t="s">
        <v>14</v>
      </c>
      <c r="I80" s="25" t="s">
        <v>15</v>
      </c>
    </row>
    <row r="81" spans="1:9" ht="16" x14ac:dyDescent="0.2">
      <c r="A81" s="25" t="s">
        <v>100</v>
      </c>
      <c r="B81" s="26">
        <v>0</v>
      </c>
      <c r="C81" s="25" t="s">
        <v>726</v>
      </c>
      <c r="D81" s="27">
        <v>2380</v>
      </c>
      <c r="E81" s="27">
        <v>2540</v>
      </c>
      <c r="F81" s="27">
        <f t="shared" si="1"/>
        <v>2460</v>
      </c>
      <c r="G81" s="27" t="b">
        <v>0</v>
      </c>
      <c r="H81" s="25" t="s">
        <v>19</v>
      </c>
      <c r="I81" s="25" t="s">
        <v>15</v>
      </c>
    </row>
    <row r="82" spans="1:9" ht="16" x14ac:dyDescent="0.2">
      <c r="A82" s="25" t="s">
        <v>101</v>
      </c>
      <c r="B82" s="26">
        <v>0</v>
      </c>
      <c r="C82" s="25" t="s">
        <v>726</v>
      </c>
      <c r="D82" s="27">
        <v>1980</v>
      </c>
      <c r="E82" s="27">
        <v>1540</v>
      </c>
      <c r="F82" s="27">
        <f t="shared" si="1"/>
        <v>1760</v>
      </c>
      <c r="G82" s="27" t="b">
        <v>0</v>
      </c>
      <c r="H82" s="25" t="s">
        <v>19</v>
      </c>
      <c r="I82" s="25" t="s">
        <v>15</v>
      </c>
    </row>
    <row r="83" spans="1:9" ht="16" x14ac:dyDescent="0.2">
      <c r="A83" s="25" t="s">
        <v>102</v>
      </c>
      <c r="B83" s="26">
        <v>2</v>
      </c>
      <c r="C83" s="25" t="s">
        <v>726</v>
      </c>
      <c r="D83" s="27">
        <v>2000</v>
      </c>
      <c r="E83" s="27">
        <v>4000</v>
      </c>
      <c r="F83" s="27">
        <f t="shared" si="1"/>
        <v>3000</v>
      </c>
      <c r="G83" s="27" t="b">
        <v>0</v>
      </c>
      <c r="H83" s="25" t="s">
        <v>19</v>
      </c>
      <c r="I83" s="25" t="s">
        <v>15</v>
      </c>
    </row>
    <row r="84" spans="1:9" ht="16" x14ac:dyDescent="0.2">
      <c r="A84" s="25" t="s">
        <v>103</v>
      </c>
      <c r="B84" s="26">
        <v>0</v>
      </c>
      <c r="C84" s="25" t="s">
        <v>726</v>
      </c>
      <c r="D84" s="27">
        <v>2640</v>
      </c>
      <c r="E84" s="27">
        <v>2320</v>
      </c>
      <c r="F84" s="27">
        <f t="shared" si="1"/>
        <v>2480</v>
      </c>
      <c r="G84" s="27" t="b">
        <v>0</v>
      </c>
      <c r="H84" s="25" t="s">
        <v>19</v>
      </c>
      <c r="I84" s="25" t="s">
        <v>15</v>
      </c>
    </row>
    <row r="85" spans="1:9" ht="16" x14ac:dyDescent="0.2">
      <c r="A85" s="25" t="s">
        <v>104</v>
      </c>
      <c r="B85" s="26">
        <v>0</v>
      </c>
      <c r="C85" s="25" t="s">
        <v>726</v>
      </c>
      <c r="D85" s="27">
        <v>2840</v>
      </c>
      <c r="E85" s="27">
        <v>3440</v>
      </c>
      <c r="F85" s="27">
        <f t="shared" si="1"/>
        <v>3140</v>
      </c>
      <c r="G85" s="27" t="b">
        <v>0</v>
      </c>
      <c r="H85" s="25" t="s">
        <v>19</v>
      </c>
      <c r="I85" s="25" t="s">
        <v>15</v>
      </c>
    </row>
    <row r="86" spans="1:9" ht="16" x14ac:dyDescent="0.2">
      <c r="A86" s="25" t="s">
        <v>105</v>
      </c>
      <c r="B86" s="26">
        <v>0</v>
      </c>
      <c r="C86" s="25" t="s">
        <v>726</v>
      </c>
      <c r="D86" s="27">
        <v>1663.35890625</v>
      </c>
      <c r="E86" s="27">
        <v>1462.95422363281</v>
      </c>
      <c r="F86" s="27">
        <f t="shared" si="1"/>
        <v>1563.1565649414051</v>
      </c>
      <c r="G86" s="27" t="b">
        <v>0</v>
      </c>
      <c r="H86" s="25" t="s">
        <v>14</v>
      </c>
      <c r="I86" s="25" t="s">
        <v>15</v>
      </c>
    </row>
    <row r="87" spans="1:9" ht="16" x14ac:dyDescent="0.2">
      <c r="A87" s="25" t="s">
        <v>106</v>
      </c>
      <c r="B87" s="26">
        <v>0</v>
      </c>
      <c r="C87" s="25" t="s">
        <v>726</v>
      </c>
      <c r="D87" s="27">
        <v>3740</v>
      </c>
      <c r="E87" s="27">
        <v>3220</v>
      </c>
      <c r="F87" s="27">
        <f t="shared" si="1"/>
        <v>3480</v>
      </c>
      <c r="G87" s="27" t="b">
        <v>0</v>
      </c>
      <c r="H87" s="25" t="s">
        <v>19</v>
      </c>
      <c r="I87" s="25" t="s">
        <v>15</v>
      </c>
    </row>
    <row r="88" spans="1:9" ht="16" x14ac:dyDescent="0.2">
      <c r="A88" s="25" t="s">
        <v>107</v>
      </c>
      <c r="B88" s="26">
        <v>0</v>
      </c>
      <c r="C88" s="25" t="s">
        <v>726</v>
      </c>
      <c r="D88" s="27">
        <v>3040</v>
      </c>
      <c r="E88" s="27">
        <v>2680</v>
      </c>
      <c r="F88" s="27">
        <f t="shared" si="1"/>
        <v>2860</v>
      </c>
      <c r="G88" s="27" t="b">
        <v>0</v>
      </c>
      <c r="H88" s="25" t="s">
        <v>19</v>
      </c>
      <c r="I88" s="25" t="s">
        <v>15</v>
      </c>
    </row>
    <row r="89" spans="1:9" ht="16" x14ac:dyDescent="0.2">
      <c r="A89" s="25" t="s">
        <v>108</v>
      </c>
      <c r="B89" s="26">
        <v>0</v>
      </c>
      <c r="C89" s="25" t="s">
        <v>726</v>
      </c>
      <c r="D89" s="27">
        <v>3160</v>
      </c>
      <c r="E89" s="27">
        <v>3040</v>
      </c>
      <c r="F89" s="27">
        <f t="shared" si="1"/>
        <v>3100</v>
      </c>
      <c r="G89" s="27" t="b">
        <v>0</v>
      </c>
      <c r="H89" s="25" t="s">
        <v>19</v>
      </c>
      <c r="I89" s="25" t="s">
        <v>15</v>
      </c>
    </row>
    <row r="90" spans="1:9" ht="16" x14ac:dyDescent="0.2">
      <c r="A90" s="25" t="s">
        <v>109</v>
      </c>
      <c r="B90" s="26">
        <v>0</v>
      </c>
      <c r="C90" s="25" t="s">
        <v>726</v>
      </c>
      <c r="D90" s="27">
        <v>2020</v>
      </c>
      <c r="E90" s="27">
        <v>2220</v>
      </c>
      <c r="F90" s="27">
        <f t="shared" si="1"/>
        <v>2120</v>
      </c>
      <c r="G90" s="27" t="b">
        <v>0</v>
      </c>
      <c r="H90" s="25" t="s">
        <v>19</v>
      </c>
      <c r="I90" s="25" t="s">
        <v>15</v>
      </c>
    </row>
    <row r="91" spans="1:9" ht="16" x14ac:dyDescent="0.2">
      <c r="A91" s="25" t="s">
        <v>110</v>
      </c>
      <c r="B91" s="26">
        <v>0</v>
      </c>
      <c r="C91" s="25" t="s">
        <v>726</v>
      </c>
      <c r="D91" s="27">
        <v>3500</v>
      </c>
      <c r="E91" s="27">
        <v>3640</v>
      </c>
      <c r="F91" s="27">
        <f t="shared" si="1"/>
        <v>3570</v>
      </c>
      <c r="G91" s="27" t="b">
        <v>0</v>
      </c>
      <c r="H91" s="25" t="s">
        <v>19</v>
      </c>
      <c r="I91" s="25" t="s">
        <v>15</v>
      </c>
    </row>
    <row r="92" spans="1:9" ht="16" x14ac:dyDescent="0.2">
      <c r="A92" s="25" t="s">
        <v>111</v>
      </c>
      <c r="B92" s="26">
        <v>0</v>
      </c>
      <c r="C92" s="25" t="s">
        <v>726</v>
      </c>
      <c r="D92" s="27">
        <v>420.84982299804699</v>
      </c>
      <c r="E92" s="27">
        <v>340.68795776367199</v>
      </c>
      <c r="F92" s="27">
        <f t="shared" si="1"/>
        <v>380.76889038085949</v>
      </c>
      <c r="G92" s="27" t="b">
        <v>0</v>
      </c>
      <c r="H92" s="25" t="s">
        <v>14</v>
      </c>
      <c r="I92" s="25" t="s">
        <v>15</v>
      </c>
    </row>
    <row r="93" spans="1:9" ht="16" x14ac:dyDescent="0.2">
      <c r="A93" s="25" t="s">
        <v>112</v>
      </c>
      <c r="B93" s="26">
        <v>0</v>
      </c>
      <c r="C93" s="25" t="s">
        <v>726</v>
      </c>
      <c r="D93" s="27">
        <v>2040</v>
      </c>
      <c r="E93" s="27">
        <v>2240</v>
      </c>
      <c r="F93" s="27">
        <f t="shared" si="1"/>
        <v>2140</v>
      </c>
      <c r="G93" s="27" t="b">
        <v>0</v>
      </c>
      <c r="H93" s="25" t="s">
        <v>19</v>
      </c>
      <c r="I93" s="25" t="s">
        <v>15</v>
      </c>
    </row>
    <row r="94" spans="1:9" ht="16" x14ac:dyDescent="0.2">
      <c r="A94" s="25" t="s">
        <v>113</v>
      </c>
      <c r="B94" s="26">
        <v>0</v>
      </c>
      <c r="C94" s="25" t="s">
        <v>726</v>
      </c>
      <c r="D94" s="27">
        <v>2340</v>
      </c>
      <c r="E94" s="27">
        <v>2680</v>
      </c>
      <c r="F94" s="27">
        <f t="shared" si="1"/>
        <v>2510</v>
      </c>
      <c r="G94" s="27" t="b">
        <v>0</v>
      </c>
      <c r="H94" s="25" t="s">
        <v>17</v>
      </c>
      <c r="I94" s="25" t="s">
        <v>15</v>
      </c>
    </row>
    <row r="95" spans="1:9" ht="16" x14ac:dyDescent="0.2">
      <c r="A95" s="25" t="s">
        <v>114</v>
      </c>
      <c r="B95" s="26">
        <v>0</v>
      </c>
      <c r="C95" s="25" t="s">
        <v>726</v>
      </c>
      <c r="D95" s="27">
        <v>2240</v>
      </c>
      <c r="E95" s="27">
        <v>2200</v>
      </c>
      <c r="F95" s="27">
        <f t="shared" si="1"/>
        <v>2220</v>
      </c>
      <c r="G95" s="27" t="b">
        <v>0</v>
      </c>
      <c r="H95" s="25" t="s">
        <v>19</v>
      </c>
      <c r="I95" s="25" t="s">
        <v>15</v>
      </c>
    </row>
    <row r="96" spans="1:9" ht="16" x14ac:dyDescent="0.2">
      <c r="A96" s="25" t="s">
        <v>115</v>
      </c>
      <c r="B96" s="26">
        <v>0</v>
      </c>
      <c r="C96" s="25" t="s">
        <v>726</v>
      </c>
      <c r="D96" s="27">
        <v>14156</v>
      </c>
      <c r="E96" s="27">
        <v>13990</v>
      </c>
      <c r="F96" s="27">
        <f t="shared" si="1"/>
        <v>14073</v>
      </c>
      <c r="G96" s="27" t="b">
        <v>0</v>
      </c>
      <c r="H96" s="25" t="s">
        <v>19</v>
      </c>
      <c r="I96" s="25" t="s">
        <v>15</v>
      </c>
    </row>
    <row r="97" spans="1:9" ht="16" x14ac:dyDescent="0.2">
      <c r="A97" s="25" t="s">
        <v>116</v>
      </c>
      <c r="B97" s="26">
        <v>0</v>
      </c>
      <c r="C97" s="25" t="s">
        <v>726</v>
      </c>
      <c r="D97" s="27">
        <v>8153</v>
      </c>
      <c r="E97" s="27">
        <v>8792</v>
      </c>
      <c r="F97" s="27">
        <f t="shared" si="1"/>
        <v>8472.5</v>
      </c>
      <c r="G97" s="27" t="b">
        <v>0</v>
      </c>
      <c r="H97" s="25" t="s">
        <v>19</v>
      </c>
      <c r="I97" s="25" t="s">
        <v>15</v>
      </c>
    </row>
    <row r="98" spans="1:9" ht="16" x14ac:dyDescent="0.2">
      <c r="A98" s="25" t="s">
        <v>117</v>
      </c>
      <c r="B98" s="26">
        <v>0</v>
      </c>
      <c r="C98" s="25" t="s">
        <v>726</v>
      </c>
      <c r="D98" s="27">
        <v>1663.35888671875</v>
      </c>
      <c r="E98" s="27">
        <v>1943.92541503906</v>
      </c>
      <c r="F98" s="27">
        <f t="shared" si="1"/>
        <v>1803.6421508789049</v>
      </c>
      <c r="G98" s="27" t="b">
        <v>0</v>
      </c>
      <c r="H98" s="25" t="s">
        <v>14</v>
      </c>
      <c r="I98" s="25" t="s">
        <v>15</v>
      </c>
    </row>
    <row r="99" spans="1:9" ht="16" x14ac:dyDescent="0.2">
      <c r="A99" s="25" t="s">
        <v>118</v>
      </c>
      <c r="B99" s="26">
        <v>0</v>
      </c>
      <c r="C99" s="25" t="s">
        <v>726</v>
      </c>
      <c r="D99" s="27">
        <v>1380</v>
      </c>
      <c r="E99" s="27">
        <v>1440</v>
      </c>
      <c r="F99" s="27">
        <f t="shared" si="1"/>
        <v>1410</v>
      </c>
      <c r="G99" s="27" t="b">
        <v>0</v>
      </c>
      <c r="H99" s="25" t="s">
        <v>19</v>
      </c>
      <c r="I99" s="25" t="s">
        <v>15</v>
      </c>
    </row>
    <row r="100" spans="1:9" ht="16" x14ac:dyDescent="0.2">
      <c r="A100" s="25" t="s">
        <v>119</v>
      </c>
      <c r="B100" s="26">
        <v>0</v>
      </c>
      <c r="C100" s="25" t="s">
        <v>726</v>
      </c>
      <c r="D100" s="27">
        <v>13245</v>
      </c>
      <c r="E100" s="27">
        <v>11149</v>
      </c>
      <c r="F100" s="27">
        <f t="shared" si="1"/>
        <v>12197</v>
      </c>
      <c r="G100" s="27" t="b">
        <v>0</v>
      </c>
      <c r="H100" s="25" t="s">
        <v>17</v>
      </c>
      <c r="I100" s="25" t="s">
        <v>15</v>
      </c>
    </row>
    <row r="101" spans="1:9" ht="16" x14ac:dyDescent="0.2">
      <c r="A101" s="25" t="s">
        <v>120</v>
      </c>
      <c r="B101" s="26">
        <v>0</v>
      </c>
      <c r="C101" s="25" t="s">
        <v>726</v>
      </c>
      <c r="D101" s="27">
        <v>960</v>
      </c>
      <c r="E101" s="27">
        <v>980</v>
      </c>
      <c r="F101" s="27">
        <f t="shared" si="1"/>
        <v>970</v>
      </c>
      <c r="G101" s="27" t="b">
        <v>0</v>
      </c>
      <c r="H101" s="25" t="s">
        <v>19</v>
      </c>
      <c r="I101" s="25" t="s">
        <v>15</v>
      </c>
    </row>
    <row r="102" spans="1:9" ht="16" x14ac:dyDescent="0.2">
      <c r="A102" s="25" t="s">
        <v>121</v>
      </c>
      <c r="B102" s="26">
        <v>0</v>
      </c>
      <c r="C102" s="25" t="s">
        <v>726</v>
      </c>
      <c r="D102" s="27">
        <v>680</v>
      </c>
      <c r="E102" s="27">
        <v>1020</v>
      </c>
      <c r="F102" s="27">
        <f t="shared" si="1"/>
        <v>850</v>
      </c>
      <c r="G102" s="27" t="b">
        <v>0</v>
      </c>
      <c r="H102" s="25" t="s">
        <v>19</v>
      </c>
      <c r="I102" s="25" t="s">
        <v>15</v>
      </c>
    </row>
    <row r="103" spans="1:9" ht="16" x14ac:dyDescent="0.2">
      <c r="A103" s="25" t="s">
        <v>122</v>
      </c>
      <c r="B103" s="26">
        <v>2</v>
      </c>
      <c r="C103" s="25" t="s">
        <v>726</v>
      </c>
      <c r="D103" s="27">
        <v>72000</v>
      </c>
      <c r="E103" s="27">
        <v>68000</v>
      </c>
      <c r="F103" s="27">
        <f t="shared" si="1"/>
        <v>70000</v>
      </c>
      <c r="G103" s="27" t="b">
        <v>0</v>
      </c>
      <c r="H103" s="25" t="s">
        <v>19</v>
      </c>
      <c r="I103" s="25" t="s">
        <v>15</v>
      </c>
    </row>
    <row r="104" spans="1:9" ht="16" x14ac:dyDescent="0.2">
      <c r="A104" s="25" t="s">
        <v>123</v>
      </c>
      <c r="B104" s="26">
        <v>0</v>
      </c>
      <c r="C104" s="25" t="s">
        <v>726</v>
      </c>
      <c r="D104" s="27">
        <v>1162.34716796875</v>
      </c>
      <c r="E104" s="27">
        <v>1282.58996582031</v>
      </c>
      <c r="F104" s="27">
        <f t="shared" si="1"/>
        <v>1222.4685668945299</v>
      </c>
      <c r="G104" s="27" t="b">
        <v>0</v>
      </c>
      <c r="H104" s="25" t="s">
        <v>14</v>
      </c>
      <c r="I104" s="25" t="s">
        <v>15</v>
      </c>
    </row>
    <row r="105" spans="1:9" ht="16" x14ac:dyDescent="0.2">
      <c r="A105" s="25" t="s">
        <v>124</v>
      </c>
      <c r="B105" s="26">
        <v>0</v>
      </c>
      <c r="C105" s="25" t="s">
        <v>726</v>
      </c>
      <c r="D105" s="27">
        <v>5446</v>
      </c>
      <c r="E105" s="27">
        <v>8546</v>
      </c>
      <c r="F105" s="27">
        <f t="shared" si="1"/>
        <v>6996</v>
      </c>
      <c r="G105" s="27" t="b">
        <v>0</v>
      </c>
      <c r="H105" s="25" t="s">
        <v>19</v>
      </c>
      <c r="I105" s="25" t="s">
        <v>15</v>
      </c>
    </row>
    <row r="106" spans="1:9" ht="16" x14ac:dyDescent="0.2">
      <c r="A106" s="25" t="s">
        <v>125</v>
      </c>
      <c r="B106" s="26">
        <v>2</v>
      </c>
      <c r="C106" s="25" t="s">
        <v>726</v>
      </c>
      <c r="D106" s="27">
        <v>90000</v>
      </c>
      <c r="E106" s="27">
        <v>70000</v>
      </c>
      <c r="F106" s="27">
        <f t="shared" si="1"/>
        <v>80000</v>
      </c>
      <c r="G106" s="27" t="b">
        <v>0</v>
      </c>
      <c r="H106" s="25" t="s">
        <v>17</v>
      </c>
      <c r="I106" s="25" t="s">
        <v>15</v>
      </c>
    </row>
    <row r="107" spans="1:9" ht="16" x14ac:dyDescent="0.2">
      <c r="A107" s="25" t="s">
        <v>126</v>
      </c>
      <c r="B107" s="26">
        <v>0</v>
      </c>
      <c r="C107" s="25" t="s">
        <v>726</v>
      </c>
      <c r="D107" s="27">
        <v>1140</v>
      </c>
      <c r="E107" s="27">
        <v>1160</v>
      </c>
      <c r="F107" s="27">
        <f t="shared" si="1"/>
        <v>1150</v>
      </c>
      <c r="G107" s="27" t="b">
        <v>0</v>
      </c>
      <c r="H107" s="25" t="s">
        <v>19</v>
      </c>
      <c r="I107" s="25" t="s">
        <v>15</v>
      </c>
    </row>
    <row r="108" spans="1:9" ht="16" x14ac:dyDescent="0.2">
      <c r="A108" s="25" t="s">
        <v>127</v>
      </c>
      <c r="B108" s="26">
        <v>0</v>
      </c>
      <c r="C108" s="25" t="s">
        <v>726</v>
      </c>
      <c r="D108" s="27">
        <v>780</v>
      </c>
      <c r="E108" s="27">
        <v>900</v>
      </c>
      <c r="F108" s="27">
        <f t="shared" si="1"/>
        <v>840</v>
      </c>
      <c r="G108" s="27" t="b">
        <v>0</v>
      </c>
      <c r="H108" s="25" t="s">
        <v>19</v>
      </c>
      <c r="I108" s="25" t="s">
        <v>15</v>
      </c>
    </row>
    <row r="109" spans="1:9" ht="16" x14ac:dyDescent="0.2">
      <c r="A109" s="25" t="s">
        <v>128</v>
      </c>
      <c r="B109" s="26">
        <v>0</v>
      </c>
      <c r="C109" s="25" t="s">
        <v>726</v>
      </c>
      <c r="D109" s="27">
        <v>1000</v>
      </c>
      <c r="E109" s="27">
        <v>820</v>
      </c>
      <c r="F109" s="27">
        <f t="shared" si="1"/>
        <v>910</v>
      </c>
      <c r="G109" s="27" t="b">
        <v>0</v>
      </c>
      <c r="H109" s="25" t="s">
        <v>19</v>
      </c>
      <c r="I109" s="25" t="s">
        <v>15</v>
      </c>
    </row>
    <row r="110" spans="1:9" ht="16" x14ac:dyDescent="0.2">
      <c r="A110" s="25" t="s">
        <v>129</v>
      </c>
      <c r="B110" s="26">
        <v>0</v>
      </c>
      <c r="C110" s="25" t="s">
        <v>726</v>
      </c>
      <c r="D110" s="27">
        <v>721.45684814453102</v>
      </c>
      <c r="E110" s="27">
        <v>681.37591552734398</v>
      </c>
      <c r="F110" s="27">
        <f t="shared" si="1"/>
        <v>701.4163818359375</v>
      </c>
      <c r="G110" s="27" t="b">
        <v>0</v>
      </c>
      <c r="H110" s="25" t="s">
        <v>14</v>
      </c>
      <c r="I110" s="25" t="s">
        <v>15</v>
      </c>
    </row>
    <row r="111" spans="1:9" ht="16" x14ac:dyDescent="0.2">
      <c r="A111" s="25" t="s">
        <v>130</v>
      </c>
      <c r="B111" s="26">
        <v>0</v>
      </c>
      <c r="C111" s="25" t="s">
        <v>726</v>
      </c>
      <c r="D111" s="27">
        <v>320</v>
      </c>
      <c r="E111" s="27">
        <v>240</v>
      </c>
      <c r="F111" s="27">
        <f t="shared" si="1"/>
        <v>280</v>
      </c>
      <c r="G111" s="27" t="b">
        <v>0</v>
      </c>
      <c r="H111" s="25" t="s">
        <v>19</v>
      </c>
      <c r="I111" s="25" t="s">
        <v>15</v>
      </c>
    </row>
    <row r="112" spans="1:9" ht="16" x14ac:dyDescent="0.2">
      <c r="A112" s="25" t="s">
        <v>131</v>
      </c>
      <c r="B112" s="26">
        <v>0</v>
      </c>
      <c r="C112" s="25" t="s">
        <v>726</v>
      </c>
      <c r="D112" s="27">
        <v>4280</v>
      </c>
      <c r="E112" s="27">
        <v>3600</v>
      </c>
      <c r="F112" s="27">
        <f t="shared" si="1"/>
        <v>3940</v>
      </c>
      <c r="G112" s="27" t="b">
        <v>0</v>
      </c>
      <c r="H112" s="25" t="s">
        <v>19</v>
      </c>
      <c r="I112" s="25" t="s">
        <v>15</v>
      </c>
    </row>
    <row r="113" spans="1:9" ht="16" x14ac:dyDescent="0.2">
      <c r="A113" s="25" t="s">
        <v>132</v>
      </c>
      <c r="B113" s="26">
        <v>0</v>
      </c>
      <c r="C113" s="25" t="s">
        <v>726</v>
      </c>
      <c r="D113" s="27">
        <v>420</v>
      </c>
      <c r="E113" s="27">
        <v>500</v>
      </c>
      <c r="F113" s="27">
        <f t="shared" si="1"/>
        <v>460</v>
      </c>
      <c r="G113" s="27" t="b">
        <v>0</v>
      </c>
      <c r="H113" s="25" t="s">
        <v>19</v>
      </c>
      <c r="I113" s="25" t="s">
        <v>15</v>
      </c>
    </row>
    <row r="114" spans="1:9" ht="16" x14ac:dyDescent="0.2">
      <c r="A114" s="25" t="s">
        <v>133</v>
      </c>
      <c r="B114" s="26">
        <v>0</v>
      </c>
      <c r="C114" s="25" t="s">
        <v>726</v>
      </c>
      <c r="D114" s="27">
        <v>1240</v>
      </c>
      <c r="E114" s="27">
        <v>1240</v>
      </c>
      <c r="F114" s="27">
        <f t="shared" si="1"/>
        <v>1240</v>
      </c>
      <c r="G114" s="27" t="b">
        <v>0</v>
      </c>
      <c r="H114" s="25" t="s">
        <v>19</v>
      </c>
      <c r="I114" s="25" t="s">
        <v>15</v>
      </c>
    </row>
    <row r="115" spans="1:9" ht="16" x14ac:dyDescent="0.2">
      <c r="A115" s="25" t="s">
        <v>134</v>
      </c>
      <c r="B115" s="26">
        <v>0</v>
      </c>
      <c r="C115" s="25" t="s">
        <v>726</v>
      </c>
      <c r="D115" s="27">
        <v>1060</v>
      </c>
      <c r="E115" s="27">
        <v>1120</v>
      </c>
      <c r="F115" s="27">
        <f t="shared" si="1"/>
        <v>1090</v>
      </c>
      <c r="G115" s="27" t="b">
        <v>0</v>
      </c>
      <c r="H115" s="25" t="s">
        <v>19</v>
      </c>
      <c r="I115" s="25" t="s">
        <v>15</v>
      </c>
    </row>
    <row r="116" spans="1:9" ht="16" x14ac:dyDescent="0.2">
      <c r="A116" s="25" t="s">
        <v>135</v>
      </c>
      <c r="B116" s="26">
        <v>2</v>
      </c>
      <c r="C116" s="25" t="s">
        <v>726</v>
      </c>
      <c r="D116" s="27">
        <v>120242.8046875</v>
      </c>
      <c r="E116" s="27">
        <v>136275.1875</v>
      </c>
      <c r="F116" s="27">
        <f t="shared" si="1"/>
        <v>128258.99609375</v>
      </c>
      <c r="G116" s="27" t="b">
        <v>0</v>
      </c>
      <c r="H116" s="25" t="s">
        <v>14</v>
      </c>
      <c r="I116" s="25" t="s">
        <v>15</v>
      </c>
    </row>
    <row r="117" spans="1:9" ht="16" x14ac:dyDescent="0.2">
      <c r="A117" s="25" t="s">
        <v>136</v>
      </c>
      <c r="B117" s="26">
        <v>0</v>
      </c>
      <c r="C117" s="25" t="s">
        <v>726</v>
      </c>
      <c r="D117" s="27">
        <v>3240</v>
      </c>
      <c r="E117" s="27">
        <v>3640</v>
      </c>
      <c r="F117" s="27">
        <f t="shared" si="1"/>
        <v>3440</v>
      </c>
      <c r="G117" s="27" t="b">
        <v>0</v>
      </c>
      <c r="H117" s="25" t="s">
        <v>19</v>
      </c>
      <c r="I117" s="25" t="s">
        <v>15</v>
      </c>
    </row>
    <row r="118" spans="1:9" ht="16" x14ac:dyDescent="0.2">
      <c r="A118" s="25" t="s">
        <v>137</v>
      </c>
      <c r="B118" s="26">
        <v>0</v>
      </c>
      <c r="C118" s="25" t="s">
        <v>726</v>
      </c>
      <c r="D118" s="27">
        <v>2660</v>
      </c>
      <c r="E118" s="27">
        <v>2780</v>
      </c>
      <c r="F118" s="27">
        <f t="shared" si="1"/>
        <v>2720</v>
      </c>
      <c r="G118" s="27" t="b">
        <v>0</v>
      </c>
      <c r="H118" s="25" t="s">
        <v>17</v>
      </c>
      <c r="I118" s="25" t="s">
        <v>15</v>
      </c>
    </row>
    <row r="119" spans="1:9" ht="16" x14ac:dyDescent="0.2">
      <c r="A119" s="25" t="s">
        <v>138</v>
      </c>
      <c r="B119" s="26">
        <v>2</v>
      </c>
      <c r="C119" s="25" t="s">
        <v>726</v>
      </c>
      <c r="D119" s="27">
        <v>24000</v>
      </c>
      <c r="E119" s="27">
        <v>14000</v>
      </c>
      <c r="F119" s="27">
        <f t="shared" si="1"/>
        <v>19000</v>
      </c>
      <c r="G119" s="27" t="b">
        <v>0</v>
      </c>
      <c r="H119" s="25" t="s">
        <v>19</v>
      </c>
      <c r="I119" s="25" t="s">
        <v>15</v>
      </c>
    </row>
    <row r="120" spans="1:9" ht="16" x14ac:dyDescent="0.2">
      <c r="A120" s="25" t="s">
        <v>139</v>
      </c>
      <c r="B120" s="26">
        <v>0</v>
      </c>
      <c r="C120" s="25" t="s">
        <v>726</v>
      </c>
      <c r="D120" s="27">
        <v>8890</v>
      </c>
      <c r="E120" s="27">
        <v>9086</v>
      </c>
      <c r="F120" s="27">
        <f t="shared" si="1"/>
        <v>8988</v>
      </c>
      <c r="G120" s="27" t="b">
        <v>0</v>
      </c>
      <c r="H120" s="25" t="s">
        <v>19</v>
      </c>
      <c r="I120" s="25" t="s">
        <v>15</v>
      </c>
    </row>
    <row r="121" spans="1:9" ht="16" x14ac:dyDescent="0.2">
      <c r="A121" s="25" t="s">
        <v>140</v>
      </c>
      <c r="B121" s="26">
        <v>0</v>
      </c>
      <c r="C121" s="25" t="s">
        <v>726</v>
      </c>
      <c r="D121" s="27">
        <v>8644</v>
      </c>
      <c r="E121" s="27">
        <v>8055</v>
      </c>
      <c r="F121" s="27">
        <f t="shared" si="1"/>
        <v>8349.5</v>
      </c>
      <c r="G121" s="27" t="b">
        <v>0</v>
      </c>
      <c r="H121" s="25" t="s">
        <v>19</v>
      </c>
      <c r="I121" s="25" t="s">
        <v>15</v>
      </c>
    </row>
    <row r="122" spans="1:9" ht="16" x14ac:dyDescent="0.2">
      <c r="A122" s="25" t="s">
        <v>141</v>
      </c>
      <c r="B122" s="26">
        <v>2</v>
      </c>
      <c r="C122" s="25" t="s">
        <v>726</v>
      </c>
      <c r="D122" s="27">
        <v>92000</v>
      </c>
      <c r="E122" s="27">
        <v>58000</v>
      </c>
      <c r="F122" s="27">
        <f t="shared" si="1"/>
        <v>75000</v>
      </c>
      <c r="G122" s="27" t="b">
        <v>0</v>
      </c>
      <c r="H122" s="25" t="s">
        <v>14</v>
      </c>
      <c r="I122" s="25" t="s">
        <v>15</v>
      </c>
    </row>
    <row r="123" spans="1:9" ht="16" x14ac:dyDescent="0.2">
      <c r="A123" s="25" t="s">
        <v>143</v>
      </c>
      <c r="B123" s="26">
        <v>0</v>
      </c>
      <c r="C123" s="25" t="s">
        <v>726</v>
      </c>
      <c r="D123" s="27">
        <v>15563</v>
      </c>
      <c r="E123" s="27">
        <v>15646</v>
      </c>
      <c r="F123" s="27">
        <f t="shared" si="1"/>
        <v>15604.5</v>
      </c>
      <c r="G123" s="27" t="b">
        <v>0</v>
      </c>
      <c r="H123" s="25" t="s">
        <v>19</v>
      </c>
      <c r="I123" s="25" t="s">
        <v>15</v>
      </c>
    </row>
    <row r="124" spans="1:9" ht="16" x14ac:dyDescent="0.2">
      <c r="A124" s="25" t="s">
        <v>144</v>
      </c>
      <c r="B124" s="26">
        <v>0</v>
      </c>
      <c r="C124" s="25" t="s">
        <v>726</v>
      </c>
      <c r="D124" s="27">
        <v>18212</v>
      </c>
      <c r="E124" s="27">
        <v>15232</v>
      </c>
      <c r="F124" s="27">
        <f t="shared" si="1"/>
        <v>16722</v>
      </c>
      <c r="G124" s="27" t="b">
        <v>0</v>
      </c>
      <c r="H124" s="25" t="s">
        <v>19</v>
      </c>
      <c r="I124" s="25" t="s">
        <v>15</v>
      </c>
    </row>
    <row r="125" spans="1:9" ht="16" x14ac:dyDescent="0.2">
      <c r="A125" s="25" t="s">
        <v>145</v>
      </c>
      <c r="B125" s="26">
        <v>0</v>
      </c>
      <c r="C125" s="25" t="s">
        <v>726</v>
      </c>
      <c r="D125" s="27">
        <v>15894</v>
      </c>
      <c r="E125" s="27">
        <v>16970</v>
      </c>
      <c r="F125" s="27">
        <f t="shared" si="1"/>
        <v>16432</v>
      </c>
      <c r="G125" s="27" t="b">
        <v>0</v>
      </c>
      <c r="H125" s="25" t="s">
        <v>19</v>
      </c>
      <c r="I125" s="25" t="s">
        <v>15</v>
      </c>
    </row>
    <row r="126" spans="1:9" ht="16" x14ac:dyDescent="0.2">
      <c r="A126" s="25" t="s">
        <v>146</v>
      </c>
      <c r="B126" s="26">
        <v>0</v>
      </c>
      <c r="C126" s="25" t="s">
        <v>726</v>
      </c>
      <c r="D126" s="27">
        <v>11542</v>
      </c>
      <c r="E126" s="27">
        <v>11002</v>
      </c>
      <c r="F126" s="27">
        <f t="shared" si="1"/>
        <v>11272</v>
      </c>
      <c r="G126" s="27" t="b">
        <v>0</v>
      </c>
      <c r="H126" s="25" t="s">
        <v>19</v>
      </c>
      <c r="I126" s="25" t="s">
        <v>15</v>
      </c>
    </row>
    <row r="127" spans="1:9" ht="16" x14ac:dyDescent="0.2">
      <c r="A127" s="25" t="s">
        <v>147</v>
      </c>
      <c r="B127" s="26">
        <v>0</v>
      </c>
      <c r="C127" s="25" t="s">
        <v>726</v>
      </c>
      <c r="D127" s="27">
        <v>8202</v>
      </c>
      <c r="E127" s="27">
        <v>10118</v>
      </c>
      <c r="F127" s="27">
        <f t="shared" si="1"/>
        <v>9160</v>
      </c>
      <c r="G127" s="27" t="b">
        <v>0</v>
      </c>
      <c r="H127" s="25" t="s">
        <v>19</v>
      </c>
      <c r="I127" s="25" t="s">
        <v>15</v>
      </c>
    </row>
    <row r="128" spans="1:9" ht="16" x14ac:dyDescent="0.2">
      <c r="A128" s="25" t="s">
        <v>148</v>
      </c>
      <c r="B128" s="26">
        <v>0</v>
      </c>
      <c r="C128" s="25" t="s">
        <v>726</v>
      </c>
      <c r="D128" s="27">
        <v>2200</v>
      </c>
      <c r="E128" s="27">
        <v>2360</v>
      </c>
      <c r="F128" s="27">
        <f t="shared" si="1"/>
        <v>2280</v>
      </c>
      <c r="G128" s="27" t="b">
        <v>0</v>
      </c>
      <c r="H128" s="25" t="s">
        <v>14</v>
      </c>
      <c r="I128" s="25" t="s">
        <v>15</v>
      </c>
    </row>
    <row r="129" spans="1:9" ht="16" x14ac:dyDescent="0.2">
      <c r="A129" s="25" t="s">
        <v>149</v>
      </c>
      <c r="B129" s="26">
        <v>0</v>
      </c>
      <c r="C129" s="25" t="s">
        <v>726</v>
      </c>
      <c r="D129" s="27">
        <v>480</v>
      </c>
      <c r="E129" s="27">
        <v>700</v>
      </c>
      <c r="F129" s="27">
        <f t="shared" si="1"/>
        <v>590</v>
      </c>
      <c r="G129" s="27" t="b">
        <v>0</v>
      </c>
      <c r="H129" s="25" t="s">
        <v>19</v>
      </c>
      <c r="I129" s="25" t="s">
        <v>15</v>
      </c>
    </row>
    <row r="130" spans="1:9" ht="16" x14ac:dyDescent="0.2">
      <c r="A130" s="25" t="s">
        <v>150</v>
      </c>
      <c r="B130" s="26">
        <v>0</v>
      </c>
      <c r="C130" s="25" t="s">
        <v>726</v>
      </c>
      <c r="D130" s="27">
        <v>2060</v>
      </c>
      <c r="E130" s="27">
        <v>1940</v>
      </c>
      <c r="F130" s="27">
        <f t="shared" ref="F130:F193" si="2">AVERAGE(D130:E130)</f>
        <v>2000</v>
      </c>
      <c r="G130" s="27" t="b">
        <v>0</v>
      </c>
      <c r="H130" s="25" t="s">
        <v>17</v>
      </c>
      <c r="I130" s="25" t="s">
        <v>15</v>
      </c>
    </row>
    <row r="131" spans="1:9" ht="16" x14ac:dyDescent="0.2">
      <c r="A131" s="25" t="s">
        <v>151</v>
      </c>
      <c r="B131" s="26">
        <v>0</v>
      </c>
      <c r="C131" s="25" t="s">
        <v>726</v>
      </c>
      <c r="D131" s="27">
        <v>2300</v>
      </c>
      <c r="E131" s="27">
        <v>2380</v>
      </c>
      <c r="F131" s="27">
        <f t="shared" si="2"/>
        <v>2340</v>
      </c>
      <c r="G131" s="27" t="b">
        <v>0</v>
      </c>
      <c r="H131" s="25" t="s">
        <v>19</v>
      </c>
      <c r="I131" s="25" t="s">
        <v>15</v>
      </c>
    </row>
    <row r="132" spans="1:9" ht="16" x14ac:dyDescent="0.2">
      <c r="A132" s="25" t="s">
        <v>152</v>
      </c>
      <c r="B132" s="26">
        <v>0</v>
      </c>
      <c r="C132" s="25" t="s">
        <v>726</v>
      </c>
      <c r="D132" s="27">
        <v>3980</v>
      </c>
      <c r="E132" s="27">
        <v>3800</v>
      </c>
      <c r="F132" s="27">
        <f t="shared" si="2"/>
        <v>3890</v>
      </c>
      <c r="G132" s="27" t="b">
        <v>0</v>
      </c>
      <c r="H132" s="25" t="s">
        <v>19</v>
      </c>
      <c r="I132" s="25" t="s">
        <v>15</v>
      </c>
    </row>
    <row r="133" spans="1:9" ht="16" x14ac:dyDescent="0.2">
      <c r="A133" s="25" t="s">
        <v>153</v>
      </c>
      <c r="B133" s="26">
        <v>0</v>
      </c>
      <c r="C133" s="25" t="s">
        <v>726</v>
      </c>
      <c r="D133" s="27">
        <v>2040</v>
      </c>
      <c r="E133" s="27">
        <v>2220</v>
      </c>
      <c r="F133" s="27">
        <f t="shared" si="2"/>
        <v>2130</v>
      </c>
      <c r="G133" s="27" t="b">
        <v>0</v>
      </c>
      <c r="H133" s="25" t="s">
        <v>19</v>
      </c>
      <c r="I133" s="25" t="s">
        <v>15</v>
      </c>
    </row>
    <row r="134" spans="1:9" ht="16" x14ac:dyDescent="0.2">
      <c r="A134" s="25" t="s">
        <v>154</v>
      </c>
      <c r="B134" s="26">
        <v>0</v>
      </c>
      <c r="C134" s="25" t="s">
        <v>726</v>
      </c>
      <c r="D134" s="27">
        <v>5446</v>
      </c>
      <c r="E134" s="27">
        <v>4981</v>
      </c>
      <c r="F134" s="27">
        <f t="shared" si="2"/>
        <v>5213.5</v>
      </c>
      <c r="G134" s="27" t="b">
        <v>0</v>
      </c>
      <c r="H134" s="25" t="s">
        <v>14</v>
      </c>
      <c r="I134" s="25" t="s">
        <v>15</v>
      </c>
    </row>
    <row r="135" spans="1:9" ht="16" x14ac:dyDescent="0.2">
      <c r="A135" s="25" t="s">
        <v>155</v>
      </c>
      <c r="B135" s="26">
        <v>0</v>
      </c>
      <c r="C135" s="25" t="s">
        <v>726</v>
      </c>
      <c r="D135" s="27">
        <v>2480</v>
      </c>
      <c r="E135" s="27">
        <v>2880</v>
      </c>
      <c r="F135" s="27">
        <f t="shared" si="2"/>
        <v>2680</v>
      </c>
      <c r="G135" s="27" t="b">
        <v>0</v>
      </c>
      <c r="H135" s="25" t="s">
        <v>19</v>
      </c>
      <c r="I135" s="25" t="s">
        <v>15</v>
      </c>
    </row>
    <row r="136" spans="1:9" ht="16" x14ac:dyDescent="0.2">
      <c r="A136" s="25" t="s">
        <v>156</v>
      </c>
      <c r="B136" s="26">
        <v>0</v>
      </c>
      <c r="C136" s="25" t="s">
        <v>726</v>
      </c>
      <c r="D136" s="27">
        <v>14156</v>
      </c>
      <c r="E136" s="27">
        <v>17467</v>
      </c>
      <c r="F136" s="27">
        <f t="shared" si="2"/>
        <v>15811.5</v>
      </c>
      <c r="G136" s="27" t="b">
        <v>0</v>
      </c>
      <c r="H136" s="25" t="s">
        <v>17</v>
      </c>
      <c r="I136" s="25" t="s">
        <v>15</v>
      </c>
    </row>
    <row r="137" spans="1:9" ht="16" x14ac:dyDescent="0.2">
      <c r="A137" s="25" t="s">
        <v>157</v>
      </c>
      <c r="B137" s="26">
        <v>0</v>
      </c>
      <c r="C137" s="25" t="s">
        <v>726</v>
      </c>
      <c r="D137" s="27">
        <v>1340</v>
      </c>
      <c r="E137" s="27">
        <v>1400</v>
      </c>
      <c r="F137" s="27">
        <f t="shared" si="2"/>
        <v>1370</v>
      </c>
      <c r="G137" s="27" t="b">
        <v>0</v>
      </c>
      <c r="H137" s="25" t="s">
        <v>19</v>
      </c>
      <c r="I137" s="25" t="s">
        <v>15</v>
      </c>
    </row>
    <row r="138" spans="1:9" ht="16" x14ac:dyDescent="0.2">
      <c r="A138" s="25" t="s">
        <v>158</v>
      </c>
      <c r="B138" s="26">
        <v>0</v>
      </c>
      <c r="C138" s="25" t="s">
        <v>726</v>
      </c>
      <c r="D138" s="27">
        <v>2180</v>
      </c>
      <c r="E138" s="27">
        <v>1960</v>
      </c>
      <c r="F138" s="27">
        <f t="shared" si="2"/>
        <v>2070</v>
      </c>
      <c r="G138" s="27" t="b">
        <v>0</v>
      </c>
      <c r="H138" s="25" t="s">
        <v>19</v>
      </c>
      <c r="I138" s="25" t="s">
        <v>15</v>
      </c>
    </row>
    <row r="139" spans="1:9" ht="16" x14ac:dyDescent="0.2">
      <c r="A139" s="25" t="s">
        <v>159</v>
      </c>
      <c r="B139" s="26">
        <v>0</v>
      </c>
      <c r="C139" s="25" t="s">
        <v>726</v>
      </c>
      <c r="D139" s="27">
        <v>3140</v>
      </c>
      <c r="E139" s="27">
        <v>3760</v>
      </c>
      <c r="F139" s="27">
        <f t="shared" si="2"/>
        <v>3450</v>
      </c>
      <c r="G139" s="27" t="b">
        <v>0</v>
      </c>
      <c r="H139" s="25" t="s">
        <v>19</v>
      </c>
      <c r="I139" s="25" t="s">
        <v>15</v>
      </c>
    </row>
    <row r="140" spans="1:9" ht="16" x14ac:dyDescent="0.2">
      <c r="A140" s="25" t="s">
        <v>160</v>
      </c>
      <c r="B140" s="26">
        <v>0</v>
      </c>
      <c r="C140" s="25" t="s">
        <v>726</v>
      </c>
      <c r="D140" s="27">
        <v>7271</v>
      </c>
      <c r="E140" s="27">
        <v>7426</v>
      </c>
      <c r="F140" s="27">
        <f t="shared" si="2"/>
        <v>7348.5</v>
      </c>
      <c r="G140" s="27" t="b">
        <v>0</v>
      </c>
      <c r="H140" s="25" t="s">
        <v>14</v>
      </c>
      <c r="I140" s="25" t="s">
        <v>15</v>
      </c>
    </row>
    <row r="141" spans="1:9" ht="16" x14ac:dyDescent="0.2">
      <c r="A141" s="25" t="s">
        <v>161</v>
      </c>
      <c r="B141" s="26">
        <v>2</v>
      </c>
      <c r="C141" s="25" t="s">
        <v>726</v>
      </c>
      <c r="D141" s="27">
        <v>500</v>
      </c>
      <c r="E141" s="27">
        <v>340</v>
      </c>
      <c r="F141" s="27">
        <f t="shared" si="2"/>
        <v>420</v>
      </c>
      <c r="G141" s="27" t="b">
        <v>0</v>
      </c>
      <c r="H141" s="25" t="s">
        <v>19</v>
      </c>
      <c r="I141" s="25" t="s">
        <v>15</v>
      </c>
    </row>
    <row r="142" spans="1:9" ht="16" x14ac:dyDescent="0.2">
      <c r="A142" s="25" t="s">
        <v>162</v>
      </c>
      <c r="B142" s="26">
        <v>0</v>
      </c>
      <c r="C142" s="25" t="s">
        <v>726</v>
      </c>
      <c r="D142" s="27">
        <v>9971</v>
      </c>
      <c r="E142" s="27">
        <v>14073</v>
      </c>
      <c r="F142" s="27">
        <f t="shared" si="2"/>
        <v>12022</v>
      </c>
      <c r="G142" s="27" t="b">
        <v>0</v>
      </c>
      <c r="H142" s="25" t="s">
        <v>19</v>
      </c>
      <c r="I142" s="25" t="s">
        <v>15</v>
      </c>
    </row>
    <row r="143" spans="1:9" ht="16" x14ac:dyDescent="0.2">
      <c r="A143" s="25" t="s">
        <v>163</v>
      </c>
      <c r="B143" s="26">
        <v>0</v>
      </c>
      <c r="C143" s="25" t="s">
        <v>726</v>
      </c>
      <c r="D143" s="27">
        <v>9627</v>
      </c>
      <c r="E143" s="27">
        <v>9578</v>
      </c>
      <c r="F143" s="27">
        <f t="shared" si="2"/>
        <v>9602.5</v>
      </c>
      <c r="G143" s="27" t="b">
        <v>0</v>
      </c>
      <c r="H143" s="25" t="s">
        <v>19</v>
      </c>
      <c r="I143" s="25" t="s">
        <v>15</v>
      </c>
    </row>
    <row r="144" spans="1:9" ht="16" x14ac:dyDescent="0.2">
      <c r="A144" s="25" t="s">
        <v>164</v>
      </c>
      <c r="B144" s="26">
        <v>2</v>
      </c>
      <c r="C144" s="25" t="s">
        <v>726</v>
      </c>
      <c r="D144" s="27">
        <v>66000</v>
      </c>
      <c r="E144" s="27">
        <v>86000</v>
      </c>
      <c r="F144" s="27">
        <f t="shared" si="2"/>
        <v>76000</v>
      </c>
      <c r="G144" s="27" t="b">
        <v>0</v>
      </c>
      <c r="H144" s="25" t="s">
        <v>19</v>
      </c>
      <c r="I144" s="25" t="s">
        <v>15</v>
      </c>
    </row>
    <row r="145" spans="1:9" ht="16" x14ac:dyDescent="0.2">
      <c r="A145" s="25" t="s">
        <v>165</v>
      </c>
      <c r="B145" s="26">
        <v>0</v>
      </c>
      <c r="C145" s="25" t="s">
        <v>726</v>
      </c>
      <c r="D145" s="27">
        <v>3000</v>
      </c>
      <c r="E145" s="27">
        <v>2480</v>
      </c>
      <c r="F145" s="27">
        <f t="shared" si="2"/>
        <v>2740</v>
      </c>
      <c r="G145" s="27" t="b">
        <v>0</v>
      </c>
      <c r="H145" s="25" t="s">
        <v>19</v>
      </c>
      <c r="I145" s="25" t="s">
        <v>15</v>
      </c>
    </row>
    <row r="146" spans="1:9" ht="16" x14ac:dyDescent="0.2">
      <c r="A146" s="25" t="s">
        <v>166</v>
      </c>
      <c r="B146" s="26">
        <v>0</v>
      </c>
      <c r="C146" s="25" t="s">
        <v>726</v>
      </c>
      <c r="D146" s="27">
        <v>9083</v>
      </c>
      <c r="E146" s="32"/>
      <c r="F146" s="27">
        <f t="shared" si="2"/>
        <v>9083</v>
      </c>
      <c r="G146" s="27" t="b">
        <v>0</v>
      </c>
      <c r="H146" s="25" t="s">
        <v>14</v>
      </c>
      <c r="I146" s="25" t="s">
        <v>693</v>
      </c>
    </row>
    <row r="147" spans="1:9" ht="16" x14ac:dyDescent="0.2">
      <c r="A147" s="25" t="s">
        <v>167</v>
      </c>
      <c r="B147" s="26">
        <v>0</v>
      </c>
      <c r="C147" s="25" t="s">
        <v>726</v>
      </c>
      <c r="D147" s="27">
        <v>3641</v>
      </c>
      <c r="E147" s="33">
        <v>3822</v>
      </c>
      <c r="F147" s="27">
        <f t="shared" si="2"/>
        <v>3731.5</v>
      </c>
      <c r="G147" s="27" t="b">
        <v>0</v>
      </c>
      <c r="H147" s="25" t="s">
        <v>19</v>
      </c>
      <c r="I147" s="25" t="s">
        <v>15</v>
      </c>
    </row>
    <row r="148" spans="1:9" ht="16" x14ac:dyDescent="0.2">
      <c r="A148" s="25" t="s">
        <v>168</v>
      </c>
      <c r="B148" s="26">
        <v>0</v>
      </c>
      <c r="C148" s="25" t="s">
        <v>726</v>
      </c>
      <c r="D148" s="27">
        <v>6312</v>
      </c>
      <c r="E148" s="27">
        <v>6776</v>
      </c>
      <c r="F148" s="27">
        <f t="shared" si="2"/>
        <v>6544</v>
      </c>
      <c r="G148" s="27" t="b">
        <v>0</v>
      </c>
      <c r="H148" s="25" t="s">
        <v>19</v>
      </c>
      <c r="I148" s="25" t="s">
        <v>15</v>
      </c>
    </row>
    <row r="149" spans="1:9" ht="16" x14ac:dyDescent="0.2">
      <c r="A149" s="25" t="s">
        <v>169</v>
      </c>
      <c r="B149" s="26">
        <v>0</v>
      </c>
      <c r="C149" s="25" t="s">
        <v>726</v>
      </c>
      <c r="D149" s="27">
        <v>3800</v>
      </c>
      <c r="E149" s="27">
        <v>5569</v>
      </c>
      <c r="F149" s="27">
        <f t="shared" si="2"/>
        <v>4684.5</v>
      </c>
      <c r="G149" s="27" t="b">
        <v>0</v>
      </c>
      <c r="H149" s="25" t="s">
        <v>19</v>
      </c>
      <c r="I149" s="25" t="s">
        <v>15</v>
      </c>
    </row>
    <row r="150" spans="1:9" ht="16" x14ac:dyDescent="0.2">
      <c r="A150" s="25" t="s">
        <v>171</v>
      </c>
      <c r="B150" s="26">
        <v>0</v>
      </c>
      <c r="C150" s="25" t="s">
        <v>726</v>
      </c>
      <c r="D150" s="27">
        <v>2800</v>
      </c>
      <c r="E150" s="27">
        <v>2840</v>
      </c>
      <c r="F150" s="27">
        <f t="shared" si="2"/>
        <v>2820</v>
      </c>
      <c r="G150" s="27" t="b">
        <v>0</v>
      </c>
      <c r="H150" s="25" t="s">
        <v>19</v>
      </c>
      <c r="I150" s="25" t="s">
        <v>15</v>
      </c>
    </row>
    <row r="151" spans="1:9" ht="16" x14ac:dyDescent="0.2">
      <c r="A151" s="25" t="s">
        <v>172</v>
      </c>
      <c r="B151" s="26">
        <v>0</v>
      </c>
      <c r="C151" s="25" t="s">
        <v>726</v>
      </c>
      <c r="D151" s="27">
        <v>3580</v>
      </c>
      <c r="E151" s="27">
        <v>3180</v>
      </c>
      <c r="F151" s="27">
        <f t="shared" si="2"/>
        <v>3380</v>
      </c>
      <c r="G151" s="27" t="b">
        <v>0</v>
      </c>
      <c r="H151" s="25" t="s">
        <v>19</v>
      </c>
      <c r="I151" s="25" t="s">
        <v>15</v>
      </c>
    </row>
    <row r="152" spans="1:9" ht="16" x14ac:dyDescent="0.2">
      <c r="A152" s="25" t="s">
        <v>173</v>
      </c>
      <c r="B152" s="26">
        <v>0</v>
      </c>
      <c r="C152" s="25" t="s">
        <v>726</v>
      </c>
      <c r="D152" s="27">
        <v>665</v>
      </c>
      <c r="E152" s="27">
        <v>714</v>
      </c>
      <c r="F152" s="27">
        <f t="shared" si="2"/>
        <v>689.5</v>
      </c>
      <c r="G152" s="27" t="b">
        <v>0</v>
      </c>
      <c r="H152" s="25" t="s">
        <v>14</v>
      </c>
      <c r="I152" s="25" t="s">
        <v>15</v>
      </c>
    </row>
    <row r="153" spans="1:9" ht="16" x14ac:dyDescent="0.2">
      <c r="A153" s="25" t="s">
        <v>174</v>
      </c>
      <c r="B153" s="26">
        <v>0</v>
      </c>
      <c r="C153" s="25" t="s">
        <v>726</v>
      </c>
      <c r="D153" s="27">
        <v>1380</v>
      </c>
      <c r="E153" s="27">
        <v>1140</v>
      </c>
      <c r="F153" s="27">
        <f t="shared" si="2"/>
        <v>1260</v>
      </c>
      <c r="G153" s="27" t="b">
        <v>0</v>
      </c>
      <c r="H153" s="25" t="s">
        <v>19</v>
      </c>
      <c r="I153" s="25" t="s">
        <v>15</v>
      </c>
    </row>
    <row r="154" spans="1:9" ht="16" x14ac:dyDescent="0.2">
      <c r="A154" s="25" t="s">
        <v>175</v>
      </c>
      <c r="B154" s="26">
        <v>0</v>
      </c>
      <c r="C154" s="25" t="s">
        <v>726</v>
      </c>
      <c r="D154" s="27">
        <v>1520</v>
      </c>
      <c r="E154" s="27">
        <v>1620</v>
      </c>
      <c r="F154" s="27">
        <f t="shared" si="2"/>
        <v>1570</v>
      </c>
      <c r="G154" s="27" t="b">
        <v>0</v>
      </c>
      <c r="H154" s="25" t="s">
        <v>19</v>
      </c>
      <c r="I154" s="25" t="s">
        <v>15</v>
      </c>
    </row>
    <row r="155" spans="1:9" ht="16" x14ac:dyDescent="0.2">
      <c r="A155" s="25" t="s">
        <v>176</v>
      </c>
      <c r="B155" s="26">
        <v>0</v>
      </c>
      <c r="C155" s="25" t="s">
        <v>726</v>
      </c>
      <c r="D155" s="27">
        <v>1220</v>
      </c>
      <c r="E155" s="27">
        <v>880</v>
      </c>
      <c r="F155" s="27">
        <f t="shared" si="2"/>
        <v>1050</v>
      </c>
      <c r="G155" s="27" t="b">
        <v>0</v>
      </c>
      <c r="H155" s="25" t="s">
        <v>19</v>
      </c>
      <c r="I155" s="25" t="s">
        <v>15</v>
      </c>
    </row>
    <row r="156" spans="1:9" ht="16" x14ac:dyDescent="0.2">
      <c r="A156" s="25" t="s">
        <v>177</v>
      </c>
      <c r="B156" s="26">
        <v>0</v>
      </c>
      <c r="C156" s="25" t="s">
        <v>726</v>
      </c>
      <c r="D156" s="27">
        <v>520</v>
      </c>
      <c r="E156" s="27">
        <v>420</v>
      </c>
      <c r="F156" s="27">
        <f t="shared" si="2"/>
        <v>470</v>
      </c>
      <c r="G156" s="27" t="b">
        <v>0</v>
      </c>
      <c r="H156" s="25" t="s">
        <v>19</v>
      </c>
      <c r="I156" s="25" t="s">
        <v>15</v>
      </c>
    </row>
    <row r="157" spans="1:9" ht="16" x14ac:dyDescent="0.2">
      <c r="A157" s="25" t="s">
        <v>178</v>
      </c>
      <c r="B157" s="26">
        <v>0</v>
      </c>
      <c r="C157" s="25" t="s">
        <v>726</v>
      </c>
      <c r="D157" s="27">
        <v>660</v>
      </c>
      <c r="E157" s="27">
        <v>500</v>
      </c>
      <c r="F157" s="27">
        <f t="shared" si="2"/>
        <v>580</v>
      </c>
      <c r="G157" s="27" t="b">
        <v>0</v>
      </c>
      <c r="H157" s="25" t="s">
        <v>19</v>
      </c>
      <c r="I157" s="25" t="s">
        <v>15</v>
      </c>
    </row>
    <row r="158" spans="1:9" ht="16" x14ac:dyDescent="0.2">
      <c r="A158" s="25" t="s">
        <v>179</v>
      </c>
      <c r="B158" s="26">
        <v>0</v>
      </c>
      <c r="C158" s="25" t="s">
        <v>726</v>
      </c>
      <c r="D158" s="27">
        <v>688</v>
      </c>
      <c r="E158" s="27">
        <v>640</v>
      </c>
      <c r="F158" s="27">
        <f t="shared" si="2"/>
        <v>664</v>
      </c>
      <c r="G158" s="27" t="b">
        <v>0</v>
      </c>
      <c r="H158" s="25" t="s">
        <v>14</v>
      </c>
      <c r="I158" s="25" t="s">
        <v>15</v>
      </c>
    </row>
    <row r="159" spans="1:9" ht="16" x14ac:dyDescent="0.2">
      <c r="A159" s="25" t="s">
        <v>180</v>
      </c>
      <c r="B159" s="26">
        <v>0</v>
      </c>
      <c r="C159" s="25" t="s">
        <v>726</v>
      </c>
      <c r="D159" s="27">
        <v>111493</v>
      </c>
      <c r="E159" s="27">
        <v>101670</v>
      </c>
      <c r="F159" s="27">
        <f t="shared" si="2"/>
        <v>106581.5</v>
      </c>
      <c r="G159" s="27" t="b">
        <v>0</v>
      </c>
      <c r="H159" s="25" t="s">
        <v>19</v>
      </c>
      <c r="I159" s="25" t="s">
        <v>15</v>
      </c>
    </row>
    <row r="160" spans="1:9" ht="16" x14ac:dyDescent="0.2">
      <c r="A160" s="25" t="s">
        <v>181</v>
      </c>
      <c r="B160" s="26">
        <v>0</v>
      </c>
      <c r="C160" s="25" t="s">
        <v>726</v>
      </c>
      <c r="D160" s="27">
        <v>14901</v>
      </c>
      <c r="E160" s="27">
        <v>8153</v>
      </c>
      <c r="F160" s="27">
        <f t="shared" si="2"/>
        <v>11527</v>
      </c>
      <c r="G160" s="27" t="b">
        <v>0</v>
      </c>
      <c r="H160" s="25" t="s">
        <v>19</v>
      </c>
      <c r="I160" s="25" t="s">
        <v>15</v>
      </c>
    </row>
    <row r="161" spans="1:9" ht="16" x14ac:dyDescent="0.2">
      <c r="A161" s="25" t="s">
        <v>182</v>
      </c>
      <c r="B161" s="26">
        <v>0</v>
      </c>
      <c r="C161" s="25" t="s">
        <v>726</v>
      </c>
      <c r="D161" s="27">
        <v>9971</v>
      </c>
      <c r="E161" s="27">
        <v>10167</v>
      </c>
      <c r="F161" s="27">
        <f t="shared" si="2"/>
        <v>10069</v>
      </c>
      <c r="G161" s="27" t="b">
        <v>0</v>
      </c>
      <c r="H161" s="25" t="s">
        <v>19</v>
      </c>
      <c r="I161" s="25" t="s">
        <v>15</v>
      </c>
    </row>
    <row r="162" spans="1:9" ht="16" x14ac:dyDescent="0.2">
      <c r="A162" s="25" t="s">
        <v>183</v>
      </c>
      <c r="B162" s="26">
        <v>0</v>
      </c>
      <c r="C162" s="25" t="s">
        <v>726</v>
      </c>
      <c r="D162" s="27">
        <v>2172</v>
      </c>
      <c r="E162" s="27">
        <v>1793</v>
      </c>
      <c r="F162" s="27">
        <f t="shared" si="2"/>
        <v>1982.5</v>
      </c>
      <c r="G162" s="27" t="b">
        <v>0</v>
      </c>
      <c r="H162" s="25" t="s">
        <v>19</v>
      </c>
      <c r="I162" s="25" t="s">
        <v>15</v>
      </c>
    </row>
    <row r="163" spans="1:9" ht="16" x14ac:dyDescent="0.2">
      <c r="A163" s="25" t="s">
        <v>184</v>
      </c>
      <c r="B163" s="26">
        <v>0</v>
      </c>
      <c r="C163" s="25" t="s">
        <v>726</v>
      </c>
      <c r="D163" s="27">
        <v>14238</v>
      </c>
      <c r="E163" s="27">
        <v>11346</v>
      </c>
      <c r="F163" s="27">
        <f t="shared" si="2"/>
        <v>12792</v>
      </c>
      <c r="G163" s="27" t="b">
        <v>0</v>
      </c>
      <c r="H163" s="25" t="s">
        <v>19</v>
      </c>
      <c r="I163" s="25" t="s">
        <v>15</v>
      </c>
    </row>
    <row r="164" spans="1:9" ht="16" x14ac:dyDescent="0.2">
      <c r="A164" s="25" t="s">
        <v>185</v>
      </c>
      <c r="B164" s="26">
        <v>0</v>
      </c>
      <c r="C164" s="25" t="s">
        <v>726</v>
      </c>
      <c r="D164" s="27">
        <v>2248</v>
      </c>
      <c r="E164" s="27">
        <v>2395</v>
      </c>
      <c r="F164" s="27">
        <f t="shared" si="2"/>
        <v>2321.5</v>
      </c>
      <c r="G164" s="27" t="b">
        <v>0</v>
      </c>
      <c r="H164" s="25" t="s">
        <v>14</v>
      </c>
      <c r="I164" s="25" t="s">
        <v>15</v>
      </c>
    </row>
    <row r="165" spans="1:9" ht="16" x14ac:dyDescent="0.2">
      <c r="A165" s="25" t="s">
        <v>186</v>
      </c>
      <c r="B165" s="26">
        <v>0</v>
      </c>
      <c r="C165" s="25" t="s">
        <v>726</v>
      </c>
      <c r="D165" s="27">
        <v>1861</v>
      </c>
      <c r="E165" s="27">
        <v>2581</v>
      </c>
      <c r="F165" s="27">
        <f t="shared" si="2"/>
        <v>2221</v>
      </c>
      <c r="G165" s="27" t="b">
        <v>0</v>
      </c>
      <c r="H165" s="25" t="s">
        <v>19</v>
      </c>
      <c r="I165" s="25" t="s">
        <v>15</v>
      </c>
    </row>
    <row r="166" spans="1:9" ht="16" x14ac:dyDescent="0.2">
      <c r="A166" s="25" t="s">
        <v>187</v>
      </c>
      <c r="B166" s="26">
        <v>0</v>
      </c>
      <c r="C166" s="25" t="s">
        <v>726</v>
      </c>
      <c r="D166" s="27">
        <v>1980</v>
      </c>
      <c r="E166" s="27">
        <v>1860</v>
      </c>
      <c r="F166" s="27">
        <f t="shared" si="2"/>
        <v>1920</v>
      </c>
      <c r="G166" s="27" t="b">
        <v>0</v>
      </c>
      <c r="H166" s="25" t="s">
        <v>19</v>
      </c>
      <c r="I166" s="25" t="s">
        <v>15</v>
      </c>
    </row>
    <row r="167" spans="1:9" ht="16" x14ac:dyDescent="0.2">
      <c r="A167" s="25" t="s">
        <v>188</v>
      </c>
      <c r="B167" s="26">
        <v>2</v>
      </c>
      <c r="C167" s="25" t="s">
        <v>726</v>
      </c>
      <c r="D167" s="27">
        <v>1159136</v>
      </c>
      <c r="E167" s="27">
        <v>1432119</v>
      </c>
      <c r="F167" s="27">
        <f t="shared" si="2"/>
        <v>1295627.5</v>
      </c>
      <c r="G167" s="27" t="b">
        <v>0</v>
      </c>
      <c r="H167" s="25" t="s">
        <v>19</v>
      </c>
      <c r="I167" s="25" t="s">
        <v>15</v>
      </c>
    </row>
    <row r="168" spans="1:9" ht="16" x14ac:dyDescent="0.2">
      <c r="A168" s="25" t="s">
        <v>189</v>
      </c>
      <c r="B168" s="26">
        <v>0</v>
      </c>
      <c r="C168" s="25" t="s">
        <v>726</v>
      </c>
      <c r="D168" s="27">
        <v>11051</v>
      </c>
      <c r="E168" s="27">
        <v>14652</v>
      </c>
      <c r="F168" s="27">
        <f t="shared" si="2"/>
        <v>12851.5</v>
      </c>
      <c r="G168" s="27" t="b">
        <v>0</v>
      </c>
      <c r="H168" s="25" t="s">
        <v>19</v>
      </c>
      <c r="I168" s="25" t="s">
        <v>15</v>
      </c>
    </row>
    <row r="169" spans="1:9" ht="16" x14ac:dyDescent="0.2">
      <c r="A169" s="25" t="s">
        <v>190</v>
      </c>
      <c r="B169" s="26">
        <v>0</v>
      </c>
      <c r="C169" s="25" t="s">
        <v>726</v>
      </c>
      <c r="D169" s="27">
        <v>1400</v>
      </c>
      <c r="E169" s="27">
        <v>1640</v>
      </c>
      <c r="F169" s="27">
        <f t="shared" si="2"/>
        <v>1520</v>
      </c>
      <c r="G169" s="27" t="b">
        <v>0</v>
      </c>
      <c r="H169" s="25" t="s">
        <v>19</v>
      </c>
      <c r="I169" s="25" t="s">
        <v>15</v>
      </c>
    </row>
    <row r="170" spans="1:9" ht="16" x14ac:dyDescent="0.2">
      <c r="A170" s="25" t="s">
        <v>191</v>
      </c>
      <c r="B170" s="26">
        <v>0</v>
      </c>
      <c r="C170" s="25" t="s">
        <v>726</v>
      </c>
      <c r="D170" s="27">
        <v>460</v>
      </c>
      <c r="E170" s="27">
        <v>680</v>
      </c>
      <c r="F170" s="27">
        <f t="shared" si="2"/>
        <v>570</v>
      </c>
      <c r="G170" s="27" t="b">
        <v>0</v>
      </c>
      <c r="H170" s="25" t="s">
        <v>14</v>
      </c>
      <c r="I170" s="25" t="s">
        <v>15</v>
      </c>
    </row>
    <row r="171" spans="1:9" ht="16" x14ac:dyDescent="0.2">
      <c r="A171" s="25" t="s">
        <v>192</v>
      </c>
      <c r="B171" s="26">
        <v>0</v>
      </c>
      <c r="C171" s="25" t="s">
        <v>726</v>
      </c>
      <c r="D171" s="27">
        <v>1140</v>
      </c>
      <c r="E171" s="27">
        <v>300</v>
      </c>
      <c r="F171" s="27">
        <f t="shared" si="2"/>
        <v>720</v>
      </c>
      <c r="G171" s="27" t="b">
        <v>0</v>
      </c>
      <c r="H171" s="25" t="s">
        <v>19</v>
      </c>
      <c r="I171" s="25" t="s">
        <v>15</v>
      </c>
    </row>
    <row r="172" spans="1:9" ht="16" x14ac:dyDescent="0.2">
      <c r="A172" s="25" t="s">
        <v>193</v>
      </c>
      <c r="B172" s="26">
        <v>0</v>
      </c>
      <c r="C172" s="25" t="s">
        <v>726</v>
      </c>
      <c r="D172" s="27">
        <v>260</v>
      </c>
      <c r="E172" s="27">
        <v>280</v>
      </c>
      <c r="F172" s="27">
        <f t="shared" si="2"/>
        <v>270</v>
      </c>
      <c r="G172" s="27" t="b">
        <v>0</v>
      </c>
      <c r="H172" s="25" t="s">
        <v>19</v>
      </c>
      <c r="I172" s="25" t="s">
        <v>15</v>
      </c>
    </row>
    <row r="173" spans="1:9" ht="16" x14ac:dyDescent="0.2">
      <c r="A173" s="25" t="s">
        <v>194</v>
      </c>
      <c r="B173" s="26">
        <v>0</v>
      </c>
      <c r="C173" s="25" t="s">
        <v>726</v>
      </c>
      <c r="D173" s="27">
        <v>480</v>
      </c>
      <c r="E173" s="27">
        <v>400</v>
      </c>
      <c r="F173" s="27">
        <f t="shared" si="2"/>
        <v>440</v>
      </c>
      <c r="G173" s="27" t="b">
        <v>0</v>
      </c>
      <c r="H173" s="25" t="s">
        <v>19</v>
      </c>
      <c r="I173" s="25" t="s">
        <v>15</v>
      </c>
    </row>
    <row r="174" spans="1:9" ht="16" x14ac:dyDescent="0.2">
      <c r="A174" s="25" t="s">
        <v>195</v>
      </c>
      <c r="B174" s="26">
        <v>0</v>
      </c>
      <c r="C174" s="25" t="s">
        <v>726</v>
      </c>
      <c r="D174" s="27">
        <v>780</v>
      </c>
      <c r="E174" s="27">
        <v>560</v>
      </c>
      <c r="F174" s="27">
        <f t="shared" si="2"/>
        <v>670</v>
      </c>
      <c r="G174" s="27" t="b">
        <v>0</v>
      </c>
      <c r="H174" s="25" t="s">
        <v>19</v>
      </c>
      <c r="I174" s="25" t="s">
        <v>15</v>
      </c>
    </row>
    <row r="175" spans="1:9" ht="16" x14ac:dyDescent="0.2">
      <c r="A175" s="25" t="s">
        <v>196</v>
      </c>
      <c r="B175" s="26">
        <v>2</v>
      </c>
      <c r="C175" s="25" t="s">
        <v>726</v>
      </c>
      <c r="D175" s="27">
        <v>228000</v>
      </c>
      <c r="E175" s="27">
        <v>166000</v>
      </c>
      <c r="F175" s="27">
        <f t="shared" si="2"/>
        <v>197000</v>
      </c>
      <c r="G175" s="27" t="b">
        <v>0</v>
      </c>
      <c r="H175" s="25" t="s">
        <v>19</v>
      </c>
      <c r="I175" s="25" t="s">
        <v>15</v>
      </c>
    </row>
    <row r="176" spans="1:9" ht="16" x14ac:dyDescent="0.2">
      <c r="A176" s="25" t="s">
        <v>197</v>
      </c>
      <c r="B176" s="26">
        <v>0</v>
      </c>
      <c r="C176" s="25" t="s">
        <v>726</v>
      </c>
      <c r="D176" s="27">
        <v>100</v>
      </c>
      <c r="E176" s="27">
        <v>140</v>
      </c>
      <c r="F176" s="27">
        <f t="shared" si="2"/>
        <v>120</v>
      </c>
      <c r="G176" s="27" t="b">
        <v>0</v>
      </c>
      <c r="H176" s="25" t="s">
        <v>14</v>
      </c>
      <c r="I176" s="25" t="s">
        <v>15</v>
      </c>
    </row>
    <row r="177" spans="1:9" ht="16" x14ac:dyDescent="0.2">
      <c r="A177" s="25" t="s">
        <v>198</v>
      </c>
      <c r="B177" s="26">
        <v>0</v>
      </c>
      <c r="C177" s="25" t="s">
        <v>726</v>
      </c>
      <c r="D177" s="27">
        <v>780</v>
      </c>
      <c r="E177" s="27">
        <v>300</v>
      </c>
      <c r="F177" s="27">
        <f t="shared" si="2"/>
        <v>540</v>
      </c>
      <c r="G177" s="27" t="b">
        <v>0</v>
      </c>
      <c r="H177" s="25" t="s">
        <v>19</v>
      </c>
      <c r="I177" s="25" t="s">
        <v>15</v>
      </c>
    </row>
    <row r="178" spans="1:9" ht="16" x14ac:dyDescent="0.2">
      <c r="A178" s="25" t="s">
        <v>199</v>
      </c>
      <c r="B178" s="26">
        <v>0</v>
      </c>
      <c r="C178" s="25" t="s">
        <v>726</v>
      </c>
      <c r="D178" s="27">
        <v>0</v>
      </c>
      <c r="E178" s="27">
        <v>120</v>
      </c>
      <c r="F178" s="27">
        <f t="shared" si="2"/>
        <v>60</v>
      </c>
      <c r="G178" s="27" t="b">
        <v>0</v>
      </c>
      <c r="H178" s="25" t="s">
        <v>19</v>
      </c>
      <c r="I178" s="25" t="s">
        <v>15</v>
      </c>
    </row>
    <row r="179" spans="1:9" ht="16" x14ac:dyDescent="0.2">
      <c r="A179" s="25" t="s">
        <v>200</v>
      </c>
      <c r="B179" s="26">
        <v>0</v>
      </c>
      <c r="C179" s="25" t="s">
        <v>726</v>
      </c>
      <c r="D179" s="27">
        <v>80</v>
      </c>
      <c r="E179" s="27">
        <v>40</v>
      </c>
      <c r="F179" s="27">
        <f t="shared" si="2"/>
        <v>60</v>
      </c>
      <c r="G179" s="27" t="b">
        <v>0</v>
      </c>
      <c r="H179" s="25" t="s">
        <v>19</v>
      </c>
      <c r="I179" s="25" t="s">
        <v>15</v>
      </c>
    </row>
    <row r="180" spans="1:9" ht="16" x14ac:dyDescent="0.2">
      <c r="A180" s="25" t="s">
        <v>201</v>
      </c>
      <c r="B180" s="26">
        <v>0</v>
      </c>
      <c r="C180" s="25" t="s">
        <v>726</v>
      </c>
      <c r="D180" s="27">
        <v>80</v>
      </c>
      <c r="E180" s="27">
        <v>160</v>
      </c>
      <c r="F180" s="27">
        <f t="shared" si="2"/>
        <v>120</v>
      </c>
      <c r="G180" s="27" t="b">
        <v>0</v>
      </c>
      <c r="H180" s="25" t="s">
        <v>19</v>
      </c>
      <c r="I180" s="25" t="s">
        <v>15</v>
      </c>
    </row>
    <row r="181" spans="1:9" ht="16" x14ac:dyDescent="0.2">
      <c r="A181" s="25" t="s">
        <v>202</v>
      </c>
      <c r="B181" s="26">
        <v>0</v>
      </c>
      <c r="C181" s="25" t="s">
        <v>726</v>
      </c>
      <c r="D181" s="27">
        <v>200</v>
      </c>
      <c r="E181" s="27">
        <v>100</v>
      </c>
      <c r="F181" s="27">
        <f t="shared" si="2"/>
        <v>150</v>
      </c>
      <c r="G181" s="27" t="b">
        <v>0</v>
      </c>
      <c r="H181" s="25" t="s">
        <v>19</v>
      </c>
      <c r="I181" s="25" t="s">
        <v>15</v>
      </c>
    </row>
    <row r="182" spans="1:9" ht="16" x14ac:dyDescent="0.2">
      <c r="A182" s="25" t="s">
        <v>203</v>
      </c>
      <c r="B182" s="26">
        <v>0</v>
      </c>
      <c r="C182" s="25" t="s">
        <v>726</v>
      </c>
      <c r="D182" s="27">
        <v>1290</v>
      </c>
      <c r="E182" s="27">
        <v>966</v>
      </c>
      <c r="F182" s="27">
        <f t="shared" si="2"/>
        <v>1128</v>
      </c>
      <c r="G182" s="27" t="b">
        <v>0</v>
      </c>
      <c r="H182" s="25" t="s">
        <v>14</v>
      </c>
      <c r="I182" s="25" t="s">
        <v>15</v>
      </c>
    </row>
    <row r="183" spans="1:9" ht="16" x14ac:dyDescent="0.2">
      <c r="A183" s="25" t="s">
        <v>204</v>
      </c>
      <c r="B183" s="26">
        <v>0</v>
      </c>
      <c r="C183" s="25" t="s">
        <v>726</v>
      </c>
      <c r="D183" s="27">
        <v>1080</v>
      </c>
      <c r="E183" s="27">
        <v>740</v>
      </c>
      <c r="F183" s="27">
        <f t="shared" si="2"/>
        <v>910</v>
      </c>
      <c r="G183" s="27" t="b">
        <v>0</v>
      </c>
      <c r="H183" s="25" t="s">
        <v>19</v>
      </c>
      <c r="I183" s="25" t="s">
        <v>15</v>
      </c>
    </row>
    <row r="184" spans="1:9" ht="16" x14ac:dyDescent="0.2">
      <c r="A184" s="25" t="s">
        <v>205</v>
      </c>
      <c r="B184" s="26">
        <v>2</v>
      </c>
      <c r="C184" s="25" t="s">
        <v>726</v>
      </c>
      <c r="D184" s="27">
        <v>124000</v>
      </c>
      <c r="E184" s="27">
        <v>136000</v>
      </c>
      <c r="F184" s="27">
        <f t="shared" si="2"/>
        <v>130000</v>
      </c>
      <c r="G184" s="27" t="b">
        <v>0</v>
      </c>
      <c r="H184" s="25" t="s">
        <v>19</v>
      </c>
      <c r="I184" s="25" t="s">
        <v>15</v>
      </c>
    </row>
    <row r="185" spans="1:9" ht="16" x14ac:dyDescent="0.2">
      <c r="A185" s="25" t="s">
        <v>206</v>
      </c>
      <c r="B185" s="26">
        <v>0</v>
      </c>
      <c r="C185" s="25" t="s">
        <v>726</v>
      </c>
      <c r="D185" s="27">
        <v>2220</v>
      </c>
      <c r="E185" s="27">
        <v>2880</v>
      </c>
      <c r="F185" s="27">
        <f t="shared" si="2"/>
        <v>2550</v>
      </c>
      <c r="G185" s="27" t="b">
        <v>0</v>
      </c>
      <c r="H185" s="25" t="s">
        <v>19</v>
      </c>
      <c r="I185" s="25" t="s">
        <v>15</v>
      </c>
    </row>
    <row r="186" spans="1:9" ht="16" x14ac:dyDescent="0.2">
      <c r="A186" s="25" t="s">
        <v>207</v>
      </c>
      <c r="B186" s="26">
        <v>0</v>
      </c>
      <c r="C186" s="25" t="s">
        <v>726</v>
      </c>
      <c r="D186" s="27">
        <v>1540</v>
      </c>
      <c r="E186" s="27">
        <v>2020</v>
      </c>
      <c r="F186" s="27">
        <f t="shared" si="2"/>
        <v>1780</v>
      </c>
      <c r="G186" s="27" t="b">
        <v>0</v>
      </c>
      <c r="H186" s="25" t="s">
        <v>19</v>
      </c>
      <c r="I186" s="25" t="s">
        <v>15</v>
      </c>
    </row>
    <row r="187" spans="1:9" ht="16" x14ac:dyDescent="0.2">
      <c r="A187" s="25" t="s">
        <v>208</v>
      </c>
      <c r="B187" s="26">
        <v>0</v>
      </c>
      <c r="C187" s="25" t="s">
        <v>726</v>
      </c>
      <c r="D187" s="27">
        <v>1020</v>
      </c>
      <c r="E187" s="27">
        <v>940</v>
      </c>
      <c r="F187" s="27">
        <f t="shared" si="2"/>
        <v>980</v>
      </c>
      <c r="G187" s="27" t="b">
        <v>0</v>
      </c>
      <c r="H187" s="25" t="s">
        <v>19</v>
      </c>
      <c r="I187" s="25" t="s">
        <v>15</v>
      </c>
    </row>
    <row r="188" spans="1:9" ht="16" x14ac:dyDescent="0.2">
      <c r="A188" s="25" t="s">
        <v>209</v>
      </c>
      <c r="B188" s="26">
        <v>0</v>
      </c>
      <c r="C188" s="25" t="s">
        <v>726</v>
      </c>
      <c r="D188" s="27">
        <v>367</v>
      </c>
      <c r="E188" s="27">
        <v>651</v>
      </c>
      <c r="F188" s="27">
        <f t="shared" si="2"/>
        <v>509</v>
      </c>
      <c r="G188" s="27" t="b">
        <v>0</v>
      </c>
      <c r="H188" s="25" t="s">
        <v>14</v>
      </c>
      <c r="I188" s="25" t="s">
        <v>15</v>
      </c>
    </row>
    <row r="189" spans="1:9" ht="16" x14ac:dyDescent="0.2">
      <c r="A189" s="25" t="s">
        <v>210</v>
      </c>
      <c r="B189" s="26">
        <v>0</v>
      </c>
      <c r="C189" s="25" t="s">
        <v>726</v>
      </c>
      <c r="D189" s="27">
        <v>1660</v>
      </c>
      <c r="E189" s="27">
        <v>1520</v>
      </c>
      <c r="F189" s="27">
        <f t="shared" si="2"/>
        <v>1590</v>
      </c>
      <c r="G189" s="27" t="b">
        <v>0</v>
      </c>
      <c r="H189" s="25" t="s">
        <v>19</v>
      </c>
      <c r="I189" s="25" t="s">
        <v>15</v>
      </c>
    </row>
    <row r="190" spans="1:9" ht="16" x14ac:dyDescent="0.2">
      <c r="A190" s="25" t="s">
        <v>211</v>
      </c>
      <c r="B190" s="26">
        <v>0</v>
      </c>
      <c r="C190" s="25" t="s">
        <v>726</v>
      </c>
      <c r="D190" s="27">
        <v>3820</v>
      </c>
      <c r="E190" s="27">
        <v>3020</v>
      </c>
      <c r="F190" s="27">
        <f t="shared" si="2"/>
        <v>3420</v>
      </c>
      <c r="G190" s="27" t="b">
        <v>0</v>
      </c>
      <c r="H190" s="25" t="s">
        <v>19</v>
      </c>
      <c r="I190" s="25" t="s">
        <v>15</v>
      </c>
    </row>
    <row r="191" spans="1:9" ht="16" x14ac:dyDescent="0.2">
      <c r="A191" s="25" t="s">
        <v>212</v>
      </c>
      <c r="B191" s="26">
        <v>0</v>
      </c>
      <c r="C191" s="25" t="s">
        <v>726</v>
      </c>
      <c r="D191" s="27">
        <v>620</v>
      </c>
      <c r="E191" s="27">
        <v>600</v>
      </c>
      <c r="F191" s="27">
        <f t="shared" si="2"/>
        <v>610</v>
      </c>
      <c r="G191" s="27" t="b">
        <v>0</v>
      </c>
      <c r="H191" s="25" t="s">
        <v>19</v>
      </c>
      <c r="I191" s="25" t="s">
        <v>15</v>
      </c>
    </row>
    <row r="192" spans="1:9" ht="16" x14ac:dyDescent="0.2">
      <c r="A192" s="25" t="s">
        <v>213</v>
      </c>
      <c r="B192" s="26">
        <v>0</v>
      </c>
      <c r="C192" s="25" t="s">
        <v>726</v>
      </c>
      <c r="D192" s="27">
        <v>560</v>
      </c>
      <c r="E192" s="27">
        <v>660</v>
      </c>
      <c r="F192" s="27">
        <f t="shared" si="2"/>
        <v>610</v>
      </c>
      <c r="G192" s="27" t="b">
        <v>0</v>
      </c>
      <c r="H192" s="25" t="s">
        <v>19</v>
      </c>
      <c r="I192" s="25" t="s">
        <v>15</v>
      </c>
    </row>
    <row r="193" spans="1:9" ht="16" x14ac:dyDescent="0.2">
      <c r="A193" s="25" t="s">
        <v>214</v>
      </c>
      <c r="B193" s="26">
        <v>0</v>
      </c>
      <c r="C193" s="25" t="s">
        <v>726</v>
      </c>
      <c r="D193" s="27">
        <v>600</v>
      </c>
      <c r="E193" s="27">
        <v>760</v>
      </c>
      <c r="F193" s="27">
        <f t="shared" si="2"/>
        <v>680</v>
      </c>
      <c r="G193" s="27" t="b">
        <v>0</v>
      </c>
      <c r="H193" s="25" t="s">
        <v>19</v>
      </c>
      <c r="I193" s="25" t="s">
        <v>15</v>
      </c>
    </row>
    <row r="194" spans="1:9" ht="16" x14ac:dyDescent="0.2">
      <c r="A194" s="25" t="s">
        <v>215</v>
      </c>
      <c r="B194" s="26">
        <v>0</v>
      </c>
      <c r="C194" s="25" t="s">
        <v>726</v>
      </c>
      <c r="D194" s="27">
        <v>1930</v>
      </c>
      <c r="E194" s="27">
        <v>1440</v>
      </c>
      <c r="F194" s="27">
        <f t="shared" ref="F194:F257" si="3">AVERAGE(D194:E194)</f>
        <v>1685</v>
      </c>
      <c r="G194" s="27" t="b">
        <v>0</v>
      </c>
      <c r="H194" s="25" t="s">
        <v>14</v>
      </c>
      <c r="I194" s="25" t="s">
        <v>15</v>
      </c>
    </row>
    <row r="195" spans="1:9" ht="16" x14ac:dyDescent="0.2">
      <c r="A195" s="25" t="s">
        <v>216</v>
      </c>
      <c r="B195" s="26">
        <v>0</v>
      </c>
      <c r="C195" s="25" t="s">
        <v>726</v>
      </c>
      <c r="D195" s="27">
        <v>1480</v>
      </c>
      <c r="E195" s="27">
        <v>1760</v>
      </c>
      <c r="F195" s="27">
        <f t="shared" si="3"/>
        <v>1620</v>
      </c>
      <c r="G195" s="27" t="b">
        <v>0</v>
      </c>
      <c r="H195" s="25" t="s">
        <v>19</v>
      </c>
      <c r="I195" s="25" t="s">
        <v>15</v>
      </c>
    </row>
    <row r="196" spans="1:9" ht="16" x14ac:dyDescent="0.2">
      <c r="A196" s="25" t="s">
        <v>217</v>
      </c>
      <c r="B196" s="26">
        <v>0</v>
      </c>
      <c r="C196" s="25" t="s">
        <v>726</v>
      </c>
      <c r="D196" s="27">
        <v>2160</v>
      </c>
      <c r="E196" s="27">
        <v>2360</v>
      </c>
      <c r="F196" s="27">
        <f t="shared" si="3"/>
        <v>2260</v>
      </c>
      <c r="G196" s="27" t="b">
        <v>0</v>
      </c>
      <c r="H196" s="25" t="s">
        <v>19</v>
      </c>
      <c r="I196" s="25" t="s">
        <v>15</v>
      </c>
    </row>
    <row r="197" spans="1:9" ht="16" x14ac:dyDescent="0.2">
      <c r="A197" s="25" t="s">
        <v>218</v>
      </c>
      <c r="B197" s="26">
        <v>0</v>
      </c>
      <c r="C197" s="25" t="s">
        <v>726</v>
      </c>
      <c r="D197" s="27">
        <v>3200</v>
      </c>
      <c r="E197" s="27">
        <v>3760</v>
      </c>
      <c r="F197" s="27">
        <f t="shared" si="3"/>
        <v>3480</v>
      </c>
      <c r="G197" s="27" t="b">
        <v>0</v>
      </c>
      <c r="H197" s="25" t="s">
        <v>19</v>
      </c>
      <c r="I197" s="25" t="s">
        <v>15</v>
      </c>
    </row>
    <row r="198" spans="1:9" ht="16" x14ac:dyDescent="0.2">
      <c r="A198" s="25" t="s">
        <v>219</v>
      </c>
      <c r="B198" s="26">
        <v>0</v>
      </c>
      <c r="C198" s="25" t="s">
        <v>726</v>
      </c>
      <c r="D198" s="27">
        <v>2280</v>
      </c>
      <c r="E198" s="27">
        <v>1660</v>
      </c>
      <c r="F198" s="27">
        <f t="shared" si="3"/>
        <v>1970</v>
      </c>
      <c r="G198" s="27" t="b">
        <v>0</v>
      </c>
      <c r="H198" s="25" t="s">
        <v>19</v>
      </c>
      <c r="I198" s="25" t="s">
        <v>15</v>
      </c>
    </row>
    <row r="199" spans="1:9" ht="16" x14ac:dyDescent="0.2">
      <c r="A199" s="25" t="s">
        <v>220</v>
      </c>
      <c r="B199" s="26">
        <v>0</v>
      </c>
      <c r="C199" s="25" t="s">
        <v>726</v>
      </c>
      <c r="D199" s="27">
        <v>2200</v>
      </c>
      <c r="E199" s="27">
        <v>2120</v>
      </c>
      <c r="F199" s="27">
        <f t="shared" si="3"/>
        <v>2160</v>
      </c>
      <c r="G199" s="27" t="b">
        <v>0</v>
      </c>
      <c r="H199" s="25" t="s">
        <v>19</v>
      </c>
      <c r="I199" s="25" t="s">
        <v>15</v>
      </c>
    </row>
    <row r="200" spans="1:9" ht="16" x14ac:dyDescent="0.2">
      <c r="A200" s="25" t="s">
        <v>221</v>
      </c>
      <c r="B200" s="26">
        <v>0</v>
      </c>
      <c r="C200" s="25" t="s">
        <v>726</v>
      </c>
      <c r="D200" s="27">
        <v>33604</v>
      </c>
      <c r="E200" s="27">
        <v>33141</v>
      </c>
      <c r="F200" s="27">
        <f t="shared" si="3"/>
        <v>33372.5</v>
      </c>
      <c r="G200" s="27" t="b">
        <v>0</v>
      </c>
      <c r="H200" s="25" t="s">
        <v>14</v>
      </c>
      <c r="I200" s="25" t="s">
        <v>15</v>
      </c>
    </row>
    <row r="201" spans="1:9" ht="16" x14ac:dyDescent="0.2">
      <c r="A201" s="25" t="s">
        <v>222</v>
      </c>
      <c r="B201" s="26">
        <v>0</v>
      </c>
      <c r="C201" s="25" t="s">
        <v>726</v>
      </c>
      <c r="D201" s="27">
        <v>280</v>
      </c>
      <c r="E201" s="27">
        <v>520</v>
      </c>
      <c r="F201" s="27">
        <f t="shared" si="3"/>
        <v>400</v>
      </c>
      <c r="G201" s="27" t="b">
        <v>0</v>
      </c>
      <c r="H201" s="25" t="s">
        <v>19</v>
      </c>
      <c r="I201" s="25" t="s">
        <v>15</v>
      </c>
    </row>
    <row r="202" spans="1:9" ht="16" x14ac:dyDescent="0.2">
      <c r="A202" s="25" t="s">
        <v>223</v>
      </c>
      <c r="B202" s="26">
        <v>0</v>
      </c>
      <c r="C202" s="25" t="s">
        <v>726</v>
      </c>
      <c r="D202" s="27">
        <v>680</v>
      </c>
      <c r="E202" s="27">
        <v>740</v>
      </c>
      <c r="F202" s="27">
        <f t="shared" si="3"/>
        <v>710</v>
      </c>
      <c r="G202" s="27" t="b">
        <v>0</v>
      </c>
      <c r="H202" s="25" t="s">
        <v>19</v>
      </c>
      <c r="I202" s="25" t="s">
        <v>15</v>
      </c>
    </row>
    <row r="203" spans="1:9" ht="16" x14ac:dyDescent="0.2">
      <c r="A203" s="25" t="s">
        <v>224</v>
      </c>
      <c r="B203" s="26">
        <v>0</v>
      </c>
      <c r="C203" s="25" t="s">
        <v>726</v>
      </c>
      <c r="D203" s="27">
        <v>1720</v>
      </c>
      <c r="E203" s="27">
        <v>1600</v>
      </c>
      <c r="F203" s="27">
        <f t="shared" si="3"/>
        <v>1660</v>
      </c>
      <c r="G203" s="27" t="b">
        <v>0</v>
      </c>
      <c r="H203" s="25" t="s">
        <v>19</v>
      </c>
      <c r="I203" s="25" t="s">
        <v>15</v>
      </c>
    </row>
    <row r="204" spans="1:9" ht="16" x14ac:dyDescent="0.2">
      <c r="A204" s="25" t="s">
        <v>225</v>
      </c>
      <c r="B204" s="26">
        <v>0</v>
      </c>
      <c r="C204" s="25" t="s">
        <v>726</v>
      </c>
      <c r="D204" s="27">
        <v>180</v>
      </c>
      <c r="E204" s="27">
        <v>360</v>
      </c>
      <c r="F204" s="27">
        <f t="shared" si="3"/>
        <v>270</v>
      </c>
      <c r="G204" s="27" t="b">
        <v>0</v>
      </c>
      <c r="H204" s="25" t="s">
        <v>19</v>
      </c>
      <c r="I204" s="25" t="s">
        <v>15</v>
      </c>
    </row>
    <row r="205" spans="1:9" ht="16" x14ac:dyDescent="0.2">
      <c r="A205" s="25" t="s">
        <v>226</v>
      </c>
      <c r="B205" s="26">
        <v>0</v>
      </c>
      <c r="C205" s="25" t="s">
        <v>726</v>
      </c>
      <c r="D205" s="27">
        <v>660</v>
      </c>
      <c r="E205" s="27">
        <v>1000</v>
      </c>
      <c r="F205" s="27">
        <f t="shared" si="3"/>
        <v>830</v>
      </c>
      <c r="G205" s="27" t="b">
        <v>0</v>
      </c>
      <c r="H205" s="25" t="s">
        <v>19</v>
      </c>
      <c r="I205" s="25" t="s">
        <v>15</v>
      </c>
    </row>
    <row r="206" spans="1:9" ht="16" x14ac:dyDescent="0.2">
      <c r="A206" s="25" t="s">
        <v>227</v>
      </c>
      <c r="B206" s="26">
        <v>0</v>
      </c>
      <c r="C206" s="25" t="s">
        <v>726</v>
      </c>
      <c r="D206" s="27">
        <v>2820</v>
      </c>
      <c r="E206" s="27">
        <v>2340</v>
      </c>
      <c r="F206" s="27">
        <f t="shared" si="3"/>
        <v>2580</v>
      </c>
      <c r="G206" s="27" t="b">
        <v>0</v>
      </c>
      <c r="H206" s="25" t="s">
        <v>14</v>
      </c>
      <c r="I206" s="25" t="s">
        <v>15</v>
      </c>
    </row>
    <row r="207" spans="1:9" ht="16" x14ac:dyDescent="0.2">
      <c r="A207" s="25" t="s">
        <v>228</v>
      </c>
      <c r="B207" s="26">
        <v>2</v>
      </c>
      <c r="C207" s="25" t="s">
        <v>726</v>
      </c>
      <c r="D207" s="27">
        <v>566213</v>
      </c>
      <c r="E207" s="27">
        <v>646658</v>
      </c>
      <c r="F207" s="27">
        <f t="shared" si="3"/>
        <v>606435.5</v>
      </c>
      <c r="G207" s="27" t="b">
        <v>0</v>
      </c>
      <c r="H207" s="25" t="s">
        <v>19</v>
      </c>
      <c r="I207" s="25" t="s">
        <v>15</v>
      </c>
    </row>
    <row r="208" spans="1:9" ht="16" x14ac:dyDescent="0.2">
      <c r="A208" s="25" t="s">
        <v>229</v>
      </c>
      <c r="B208" s="26">
        <v>0</v>
      </c>
      <c r="C208" s="25" t="s">
        <v>726</v>
      </c>
      <c r="D208" s="27">
        <v>14156</v>
      </c>
      <c r="E208" s="27">
        <v>10118</v>
      </c>
      <c r="F208" s="27">
        <f t="shared" si="3"/>
        <v>12137</v>
      </c>
      <c r="G208" s="27" t="b">
        <v>0</v>
      </c>
      <c r="H208" s="25" t="s">
        <v>19</v>
      </c>
      <c r="I208" s="25" t="s">
        <v>15</v>
      </c>
    </row>
    <row r="209" spans="1:9" ht="16" x14ac:dyDescent="0.2">
      <c r="A209" s="25" t="s">
        <v>230</v>
      </c>
      <c r="B209" s="26">
        <v>0</v>
      </c>
      <c r="C209" s="25" t="s">
        <v>726</v>
      </c>
      <c r="D209" s="27">
        <v>28727</v>
      </c>
      <c r="E209" s="27">
        <v>25311</v>
      </c>
      <c r="F209" s="27">
        <f t="shared" si="3"/>
        <v>27019</v>
      </c>
      <c r="G209" s="27" t="b">
        <v>0</v>
      </c>
      <c r="H209" s="25" t="s">
        <v>19</v>
      </c>
      <c r="I209" s="25" t="s">
        <v>15</v>
      </c>
    </row>
    <row r="210" spans="1:9" ht="16" x14ac:dyDescent="0.2">
      <c r="A210" s="25" t="s">
        <v>231</v>
      </c>
      <c r="B210" s="26">
        <v>2</v>
      </c>
      <c r="C210" s="25" t="s">
        <v>726</v>
      </c>
      <c r="D210" s="27">
        <v>76000</v>
      </c>
      <c r="E210" s="27">
        <v>74000</v>
      </c>
      <c r="F210" s="27">
        <f t="shared" si="3"/>
        <v>75000</v>
      </c>
      <c r="G210" s="27" t="b">
        <v>0</v>
      </c>
      <c r="H210" s="25" t="s">
        <v>19</v>
      </c>
      <c r="I210" s="25" t="s">
        <v>15</v>
      </c>
    </row>
    <row r="211" spans="1:9" ht="16" x14ac:dyDescent="0.2">
      <c r="A211" s="25" t="s">
        <v>232</v>
      </c>
      <c r="B211" s="26">
        <v>2</v>
      </c>
      <c r="C211" s="25" t="s">
        <v>726</v>
      </c>
      <c r="D211" s="27">
        <v>64000</v>
      </c>
      <c r="E211" s="27">
        <v>84000</v>
      </c>
      <c r="F211" s="27">
        <f t="shared" si="3"/>
        <v>74000</v>
      </c>
      <c r="G211" s="27" t="b">
        <v>0</v>
      </c>
      <c r="H211" s="25" t="s">
        <v>19</v>
      </c>
      <c r="I211" s="25" t="s">
        <v>15</v>
      </c>
    </row>
    <row r="212" spans="1:9" ht="16" x14ac:dyDescent="0.2">
      <c r="A212" s="25" t="s">
        <v>233</v>
      </c>
      <c r="B212" s="26">
        <v>0</v>
      </c>
      <c r="C212" s="25" t="s">
        <v>726</v>
      </c>
      <c r="D212" s="27">
        <v>10812</v>
      </c>
      <c r="E212" s="27">
        <v>10806</v>
      </c>
      <c r="F212" s="27">
        <f t="shared" si="3"/>
        <v>10809</v>
      </c>
      <c r="G212" s="27" t="b">
        <v>0</v>
      </c>
      <c r="H212" s="25" t="s">
        <v>14</v>
      </c>
      <c r="I212" s="25" t="s">
        <v>15</v>
      </c>
    </row>
    <row r="213" spans="1:9" ht="16" x14ac:dyDescent="0.2">
      <c r="A213" s="25" t="s">
        <v>234</v>
      </c>
      <c r="B213" s="26">
        <v>0</v>
      </c>
      <c r="C213" s="25" t="s">
        <v>726</v>
      </c>
      <c r="D213" s="27">
        <v>13493</v>
      </c>
      <c r="E213" s="27">
        <v>11198</v>
      </c>
      <c r="F213" s="27">
        <f t="shared" si="3"/>
        <v>12345.5</v>
      </c>
      <c r="G213" s="27" t="b">
        <v>0</v>
      </c>
      <c r="H213" s="25" t="s">
        <v>19</v>
      </c>
      <c r="I213" s="25" t="s">
        <v>15</v>
      </c>
    </row>
    <row r="214" spans="1:9" ht="16" x14ac:dyDescent="0.2">
      <c r="A214" s="25" t="s">
        <v>235</v>
      </c>
      <c r="B214" s="26">
        <v>0</v>
      </c>
      <c r="C214" s="25" t="s">
        <v>726</v>
      </c>
      <c r="D214" s="27">
        <v>15977</v>
      </c>
      <c r="E214" s="27">
        <v>17384</v>
      </c>
      <c r="F214" s="27">
        <f t="shared" si="3"/>
        <v>16680.5</v>
      </c>
      <c r="G214" s="27" t="b">
        <v>0</v>
      </c>
      <c r="H214" s="25" t="s">
        <v>19</v>
      </c>
      <c r="I214" s="25" t="s">
        <v>15</v>
      </c>
    </row>
    <row r="215" spans="1:9" ht="16" x14ac:dyDescent="0.2">
      <c r="A215" s="25" t="s">
        <v>236</v>
      </c>
      <c r="B215" s="26">
        <v>0</v>
      </c>
      <c r="C215" s="25" t="s">
        <v>726</v>
      </c>
      <c r="D215" s="27">
        <v>13245</v>
      </c>
      <c r="E215" s="27">
        <v>10756</v>
      </c>
      <c r="F215" s="27">
        <f t="shared" si="3"/>
        <v>12000.5</v>
      </c>
      <c r="G215" s="27" t="b">
        <v>0</v>
      </c>
      <c r="H215" s="25" t="s">
        <v>19</v>
      </c>
      <c r="I215" s="25" t="s">
        <v>15</v>
      </c>
    </row>
    <row r="216" spans="1:9" ht="16" x14ac:dyDescent="0.2">
      <c r="A216" s="25" t="s">
        <v>237</v>
      </c>
      <c r="B216" s="26">
        <v>0</v>
      </c>
      <c r="C216" s="25" t="s">
        <v>726</v>
      </c>
      <c r="D216" s="27">
        <v>33696</v>
      </c>
      <c r="E216" s="27">
        <v>27019</v>
      </c>
      <c r="F216" s="27">
        <f t="shared" si="3"/>
        <v>30357.5</v>
      </c>
      <c r="G216" s="27" t="b">
        <v>0</v>
      </c>
      <c r="H216" s="25" t="s">
        <v>19</v>
      </c>
      <c r="I216" s="25" t="s">
        <v>15</v>
      </c>
    </row>
    <row r="217" spans="1:9" ht="16" x14ac:dyDescent="0.2">
      <c r="A217" s="25" t="s">
        <v>238</v>
      </c>
      <c r="B217" s="26">
        <v>2</v>
      </c>
      <c r="C217" s="25" t="s">
        <v>726</v>
      </c>
      <c r="D217" s="27">
        <v>46000</v>
      </c>
      <c r="E217" s="27">
        <v>60000</v>
      </c>
      <c r="F217" s="27">
        <f t="shared" si="3"/>
        <v>53000</v>
      </c>
      <c r="G217" s="27" t="b">
        <v>0</v>
      </c>
      <c r="H217" s="25" t="s">
        <v>19</v>
      </c>
      <c r="I217" s="25" t="s">
        <v>15</v>
      </c>
    </row>
    <row r="218" spans="1:9" ht="16" x14ac:dyDescent="0.2">
      <c r="A218" s="25" t="s">
        <v>239</v>
      </c>
      <c r="B218" s="26">
        <v>0</v>
      </c>
      <c r="C218" s="25" t="s">
        <v>726</v>
      </c>
      <c r="D218" s="27">
        <v>11942</v>
      </c>
      <c r="E218" s="27">
        <v>10985</v>
      </c>
      <c r="F218" s="27">
        <f t="shared" si="3"/>
        <v>11463.5</v>
      </c>
      <c r="G218" s="27" t="b">
        <v>0</v>
      </c>
      <c r="H218" s="25" t="s">
        <v>14</v>
      </c>
      <c r="I218" s="25" t="s">
        <v>15</v>
      </c>
    </row>
    <row r="219" spans="1:9" ht="16" x14ac:dyDescent="0.2">
      <c r="A219" s="25" t="s">
        <v>240</v>
      </c>
      <c r="B219" s="26">
        <v>0</v>
      </c>
      <c r="C219" s="25" t="s">
        <v>726</v>
      </c>
      <c r="D219" s="27">
        <v>8595</v>
      </c>
      <c r="E219" s="27">
        <v>8939</v>
      </c>
      <c r="F219" s="27">
        <f t="shared" si="3"/>
        <v>8767</v>
      </c>
      <c r="G219" s="27" t="b">
        <v>0</v>
      </c>
      <c r="H219" s="25" t="s">
        <v>19</v>
      </c>
      <c r="I219" s="25" t="s">
        <v>15</v>
      </c>
    </row>
    <row r="220" spans="1:9" ht="16" x14ac:dyDescent="0.2">
      <c r="A220" s="25" t="s">
        <v>241</v>
      </c>
      <c r="B220" s="26">
        <v>0</v>
      </c>
      <c r="C220" s="25" t="s">
        <v>726</v>
      </c>
      <c r="D220" s="27">
        <v>12033</v>
      </c>
      <c r="E220" s="27">
        <v>10609</v>
      </c>
      <c r="F220" s="27">
        <f t="shared" si="3"/>
        <v>11321</v>
      </c>
      <c r="G220" s="27" t="b">
        <v>0</v>
      </c>
      <c r="H220" s="25" t="s">
        <v>19</v>
      </c>
      <c r="I220" s="25" t="s">
        <v>15</v>
      </c>
    </row>
    <row r="221" spans="1:9" ht="16" x14ac:dyDescent="0.2">
      <c r="A221" s="25" t="s">
        <v>242</v>
      </c>
      <c r="B221" s="26">
        <v>0</v>
      </c>
      <c r="C221" s="25" t="s">
        <v>726</v>
      </c>
      <c r="D221" s="27">
        <v>5941</v>
      </c>
      <c r="E221" s="27">
        <v>5817</v>
      </c>
      <c r="F221" s="27">
        <f t="shared" si="3"/>
        <v>5879</v>
      </c>
      <c r="G221" s="27" t="b">
        <v>0</v>
      </c>
      <c r="H221" s="25" t="s">
        <v>19</v>
      </c>
      <c r="I221" s="25" t="s">
        <v>15</v>
      </c>
    </row>
    <row r="222" spans="1:9" ht="16" x14ac:dyDescent="0.2">
      <c r="A222" s="25" t="s">
        <v>243</v>
      </c>
      <c r="B222" s="26">
        <v>2</v>
      </c>
      <c r="C222" s="25" t="s">
        <v>726</v>
      </c>
      <c r="D222" s="27">
        <v>18000</v>
      </c>
      <c r="E222" s="27">
        <v>6000</v>
      </c>
      <c r="F222" s="27">
        <f t="shared" si="3"/>
        <v>12000</v>
      </c>
      <c r="G222" s="27" t="b">
        <v>0</v>
      </c>
      <c r="H222" s="25" t="s">
        <v>19</v>
      </c>
      <c r="I222" s="25" t="s">
        <v>15</v>
      </c>
    </row>
    <row r="223" spans="1:9" ht="16" x14ac:dyDescent="0.2">
      <c r="A223" s="25" t="s">
        <v>244</v>
      </c>
      <c r="B223" s="26">
        <v>0</v>
      </c>
      <c r="C223" s="25" t="s">
        <v>726</v>
      </c>
      <c r="D223" s="27">
        <v>6095</v>
      </c>
      <c r="E223" s="27">
        <v>5353</v>
      </c>
      <c r="F223" s="27">
        <f t="shared" si="3"/>
        <v>5724</v>
      </c>
      <c r="G223" s="27" t="b">
        <v>0</v>
      </c>
      <c r="H223" s="25" t="s">
        <v>19</v>
      </c>
      <c r="I223" s="25" t="s">
        <v>15</v>
      </c>
    </row>
    <row r="224" spans="1:9" ht="16" x14ac:dyDescent="0.2">
      <c r="A224" s="25" t="s">
        <v>245</v>
      </c>
      <c r="B224" s="26">
        <v>0</v>
      </c>
      <c r="C224" s="25" t="s">
        <v>726</v>
      </c>
      <c r="D224" s="27">
        <v>1700</v>
      </c>
      <c r="E224" s="27">
        <v>1780</v>
      </c>
      <c r="F224" s="27">
        <f t="shared" si="3"/>
        <v>1740</v>
      </c>
      <c r="G224" s="27" t="b">
        <v>0</v>
      </c>
      <c r="H224" s="25" t="s">
        <v>14</v>
      </c>
      <c r="I224" s="25" t="s">
        <v>15</v>
      </c>
    </row>
    <row r="225" spans="1:9" ht="16" x14ac:dyDescent="0.2">
      <c r="A225" s="25" t="s">
        <v>246</v>
      </c>
      <c r="B225" s="26">
        <v>0</v>
      </c>
      <c r="C225" s="25" t="s">
        <v>726</v>
      </c>
      <c r="D225" s="27">
        <v>320</v>
      </c>
      <c r="E225" s="27">
        <v>320</v>
      </c>
      <c r="F225" s="27">
        <f t="shared" si="3"/>
        <v>320</v>
      </c>
      <c r="G225" s="27" t="b">
        <v>0</v>
      </c>
      <c r="H225" s="25" t="s">
        <v>19</v>
      </c>
      <c r="I225" s="25" t="s">
        <v>15</v>
      </c>
    </row>
    <row r="226" spans="1:9" ht="16" x14ac:dyDescent="0.2">
      <c r="A226" s="25" t="s">
        <v>247</v>
      </c>
      <c r="B226" s="26">
        <v>0</v>
      </c>
      <c r="C226" s="25" t="s">
        <v>726</v>
      </c>
      <c r="D226" s="27">
        <v>700</v>
      </c>
      <c r="E226" s="27">
        <v>480</v>
      </c>
      <c r="F226" s="27">
        <f t="shared" si="3"/>
        <v>590</v>
      </c>
      <c r="G226" s="27" t="b">
        <v>0</v>
      </c>
      <c r="H226" s="25" t="s">
        <v>17</v>
      </c>
      <c r="I226" s="25" t="s">
        <v>15</v>
      </c>
    </row>
    <row r="227" spans="1:9" ht="16" x14ac:dyDescent="0.2">
      <c r="A227" s="25" t="s">
        <v>248</v>
      </c>
      <c r="B227" s="26">
        <v>0</v>
      </c>
      <c r="C227" s="25" t="s">
        <v>726</v>
      </c>
      <c r="D227" s="27">
        <v>2300</v>
      </c>
      <c r="E227" s="27">
        <v>2340</v>
      </c>
      <c r="F227" s="27">
        <f t="shared" si="3"/>
        <v>2320</v>
      </c>
      <c r="G227" s="27" t="b">
        <v>0</v>
      </c>
      <c r="H227" s="25" t="s">
        <v>19</v>
      </c>
      <c r="I227" s="25" t="s">
        <v>15</v>
      </c>
    </row>
    <row r="228" spans="1:9" ht="16" x14ac:dyDescent="0.2">
      <c r="A228" s="25" t="s">
        <v>249</v>
      </c>
      <c r="B228" s="26">
        <v>0</v>
      </c>
      <c r="C228" s="25" t="s">
        <v>726</v>
      </c>
      <c r="D228" s="27">
        <v>620</v>
      </c>
      <c r="E228" s="27">
        <v>960</v>
      </c>
      <c r="F228" s="27">
        <f t="shared" si="3"/>
        <v>790</v>
      </c>
      <c r="G228" s="27" t="b">
        <v>0</v>
      </c>
      <c r="H228" s="25" t="s">
        <v>19</v>
      </c>
      <c r="I228" s="25" t="s">
        <v>15</v>
      </c>
    </row>
    <row r="229" spans="1:9" ht="16" x14ac:dyDescent="0.2">
      <c r="A229" s="25" t="s">
        <v>250</v>
      </c>
      <c r="B229" s="26">
        <v>0</v>
      </c>
      <c r="C229" s="25" t="s">
        <v>726</v>
      </c>
      <c r="D229" s="27">
        <v>14156</v>
      </c>
      <c r="E229" s="27">
        <v>10953</v>
      </c>
      <c r="F229" s="27">
        <f t="shared" si="3"/>
        <v>12554.5</v>
      </c>
      <c r="G229" s="27" t="b">
        <v>0</v>
      </c>
      <c r="H229" s="25" t="s">
        <v>19</v>
      </c>
      <c r="I229" s="25" t="s">
        <v>15</v>
      </c>
    </row>
    <row r="230" spans="1:9" ht="16" x14ac:dyDescent="0.2">
      <c r="A230" s="25" t="s">
        <v>251</v>
      </c>
      <c r="B230" s="26">
        <v>0</v>
      </c>
      <c r="C230" s="25" t="s">
        <v>726</v>
      </c>
      <c r="D230" s="27">
        <v>680</v>
      </c>
      <c r="E230" s="27">
        <v>540</v>
      </c>
      <c r="F230" s="27">
        <f t="shared" si="3"/>
        <v>610</v>
      </c>
      <c r="G230" s="27" t="b">
        <v>0</v>
      </c>
      <c r="H230" s="25" t="s">
        <v>14</v>
      </c>
      <c r="I230" s="25" t="s">
        <v>15</v>
      </c>
    </row>
    <row r="231" spans="1:9" ht="16" x14ac:dyDescent="0.2">
      <c r="A231" s="25" t="s">
        <v>252</v>
      </c>
      <c r="B231" s="26">
        <v>0</v>
      </c>
      <c r="C231" s="25" t="s">
        <v>726</v>
      </c>
      <c r="D231" s="27">
        <v>840</v>
      </c>
      <c r="E231" s="27">
        <v>1020</v>
      </c>
      <c r="F231" s="27">
        <f t="shared" si="3"/>
        <v>930</v>
      </c>
      <c r="G231" s="27" t="b">
        <v>0</v>
      </c>
      <c r="H231" s="25" t="s">
        <v>19</v>
      </c>
      <c r="I231" s="25" t="s">
        <v>15</v>
      </c>
    </row>
    <row r="232" spans="1:9" ht="16" x14ac:dyDescent="0.2">
      <c r="A232" s="25" t="s">
        <v>253</v>
      </c>
      <c r="B232" s="26">
        <v>0</v>
      </c>
      <c r="C232" s="25" t="s">
        <v>726</v>
      </c>
      <c r="D232" s="27">
        <v>300</v>
      </c>
      <c r="E232" s="27">
        <v>340</v>
      </c>
      <c r="F232" s="27">
        <f t="shared" si="3"/>
        <v>320</v>
      </c>
      <c r="G232" s="27" t="b">
        <v>0</v>
      </c>
      <c r="H232" s="25" t="s">
        <v>17</v>
      </c>
      <c r="I232" s="25" t="s">
        <v>15</v>
      </c>
    </row>
    <row r="233" spans="1:9" ht="16" x14ac:dyDescent="0.2">
      <c r="A233" s="25" t="s">
        <v>254</v>
      </c>
      <c r="B233" s="26">
        <v>0</v>
      </c>
      <c r="C233" s="25" t="s">
        <v>726</v>
      </c>
      <c r="D233" s="27">
        <v>280</v>
      </c>
      <c r="E233" s="27">
        <v>320</v>
      </c>
      <c r="F233" s="27">
        <f t="shared" si="3"/>
        <v>300</v>
      </c>
      <c r="G233" s="27" t="b">
        <v>0</v>
      </c>
      <c r="H233" s="25" t="s">
        <v>19</v>
      </c>
      <c r="I233" s="25" t="s">
        <v>15</v>
      </c>
    </row>
    <row r="234" spans="1:9" ht="16" x14ac:dyDescent="0.2">
      <c r="A234" s="25" t="s">
        <v>255</v>
      </c>
      <c r="B234" s="26">
        <v>0</v>
      </c>
      <c r="C234" s="25" t="s">
        <v>726</v>
      </c>
      <c r="D234" s="27">
        <v>780</v>
      </c>
      <c r="E234" s="27">
        <v>920</v>
      </c>
      <c r="F234" s="27">
        <f t="shared" si="3"/>
        <v>850</v>
      </c>
      <c r="G234" s="27" t="b">
        <v>0</v>
      </c>
      <c r="H234" s="25" t="s">
        <v>19</v>
      </c>
      <c r="I234" s="25" t="s">
        <v>15</v>
      </c>
    </row>
    <row r="235" spans="1:9" ht="16" x14ac:dyDescent="0.2">
      <c r="A235" s="25" t="s">
        <v>256</v>
      </c>
      <c r="B235" s="26">
        <v>0</v>
      </c>
      <c r="C235" s="25" t="s">
        <v>726</v>
      </c>
      <c r="D235" s="27">
        <v>860</v>
      </c>
      <c r="E235" s="27">
        <v>860</v>
      </c>
      <c r="F235" s="27">
        <f t="shared" si="3"/>
        <v>860</v>
      </c>
      <c r="G235" s="27" t="b">
        <v>0</v>
      </c>
      <c r="H235" s="25" t="s">
        <v>19</v>
      </c>
      <c r="I235" s="25" t="s">
        <v>15</v>
      </c>
    </row>
    <row r="236" spans="1:9" ht="16" x14ac:dyDescent="0.2">
      <c r="A236" s="25" t="s">
        <v>257</v>
      </c>
      <c r="B236" s="26">
        <v>0</v>
      </c>
      <c r="C236" s="25" t="s">
        <v>726</v>
      </c>
      <c r="D236" s="27">
        <v>17798</v>
      </c>
      <c r="E236" s="27">
        <v>16639</v>
      </c>
      <c r="F236" s="27">
        <f t="shared" si="3"/>
        <v>17218.5</v>
      </c>
      <c r="G236" s="27" t="b">
        <v>0</v>
      </c>
      <c r="H236" s="25" t="s">
        <v>14</v>
      </c>
      <c r="I236" s="25" t="s">
        <v>15</v>
      </c>
    </row>
    <row r="237" spans="1:9" ht="16" x14ac:dyDescent="0.2">
      <c r="A237" s="25" t="s">
        <v>258</v>
      </c>
      <c r="B237" s="26">
        <v>0</v>
      </c>
      <c r="C237" s="25" t="s">
        <v>726</v>
      </c>
      <c r="D237" s="27">
        <v>1800</v>
      </c>
      <c r="E237" s="27">
        <v>1700</v>
      </c>
      <c r="F237" s="27">
        <f t="shared" si="3"/>
        <v>1750</v>
      </c>
      <c r="G237" s="27" t="b">
        <v>0</v>
      </c>
      <c r="H237" s="25" t="s">
        <v>19</v>
      </c>
      <c r="I237" s="25" t="s">
        <v>15</v>
      </c>
    </row>
    <row r="238" spans="1:9" ht="16" x14ac:dyDescent="0.2">
      <c r="A238" s="25" t="s">
        <v>259</v>
      </c>
      <c r="B238" s="26">
        <v>0</v>
      </c>
      <c r="C238" s="25" t="s">
        <v>726</v>
      </c>
      <c r="D238" s="27">
        <v>5012</v>
      </c>
      <c r="E238" s="27">
        <v>5755</v>
      </c>
      <c r="F238" s="27">
        <f t="shared" si="3"/>
        <v>5383.5</v>
      </c>
      <c r="G238" s="27" t="b">
        <v>0</v>
      </c>
      <c r="H238" s="25" t="s">
        <v>17</v>
      </c>
      <c r="I238" s="25" t="s">
        <v>15</v>
      </c>
    </row>
    <row r="239" spans="1:9" ht="16" x14ac:dyDescent="0.2">
      <c r="A239" s="25" t="s">
        <v>260</v>
      </c>
      <c r="B239" s="26">
        <v>0</v>
      </c>
      <c r="C239" s="25" t="s">
        <v>726</v>
      </c>
      <c r="D239" s="27">
        <v>1620</v>
      </c>
      <c r="E239" s="27">
        <v>1820</v>
      </c>
      <c r="F239" s="27">
        <f t="shared" si="3"/>
        <v>1720</v>
      </c>
      <c r="G239" s="27" t="b">
        <v>0</v>
      </c>
      <c r="H239" s="25" t="s">
        <v>19</v>
      </c>
      <c r="I239" s="25" t="s">
        <v>15</v>
      </c>
    </row>
    <row r="240" spans="1:9" ht="16" x14ac:dyDescent="0.2">
      <c r="A240" s="25" t="s">
        <v>261</v>
      </c>
      <c r="B240" s="26">
        <v>0</v>
      </c>
      <c r="C240" s="25" t="s">
        <v>726</v>
      </c>
      <c r="D240" s="27">
        <v>1180</v>
      </c>
      <c r="E240" s="27">
        <v>1220</v>
      </c>
      <c r="F240" s="27">
        <f t="shared" si="3"/>
        <v>1200</v>
      </c>
      <c r="G240" s="27" t="b">
        <v>0</v>
      </c>
      <c r="H240" s="25" t="s">
        <v>19</v>
      </c>
      <c r="I240" s="25" t="s">
        <v>15</v>
      </c>
    </row>
    <row r="241" spans="1:9" ht="16" x14ac:dyDescent="0.2">
      <c r="A241" s="25" t="s">
        <v>262</v>
      </c>
      <c r="B241" s="26">
        <v>0</v>
      </c>
      <c r="C241" s="25" t="s">
        <v>726</v>
      </c>
      <c r="D241" s="27">
        <v>8497</v>
      </c>
      <c r="E241" s="27">
        <v>7054</v>
      </c>
      <c r="F241" s="27">
        <f t="shared" si="3"/>
        <v>7775.5</v>
      </c>
      <c r="G241" s="27" t="b">
        <v>0</v>
      </c>
      <c r="H241" s="25" t="s">
        <v>19</v>
      </c>
      <c r="I241" s="25" t="s">
        <v>15</v>
      </c>
    </row>
    <row r="242" spans="1:9" ht="16" x14ac:dyDescent="0.2">
      <c r="A242" s="25" t="s">
        <v>263</v>
      </c>
      <c r="B242" s="26">
        <v>0</v>
      </c>
      <c r="C242" s="25" t="s">
        <v>726</v>
      </c>
      <c r="D242" s="27">
        <v>10904</v>
      </c>
      <c r="E242" s="27">
        <v>9578</v>
      </c>
      <c r="F242" s="27">
        <f t="shared" si="3"/>
        <v>10241</v>
      </c>
      <c r="G242" s="27" t="b">
        <v>0</v>
      </c>
      <c r="H242" s="25" t="s">
        <v>14</v>
      </c>
      <c r="I242" s="25" t="s">
        <v>15</v>
      </c>
    </row>
    <row r="243" spans="1:9" ht="16" x14ac:dyDescent="0.2">
      <c r="A243" s="25" t="s">
        <v>264</v>
      </c>
      <c r="B243" s="26">
        <v>0</v>
      </c>
      <c r="C243" s="25" t="s">
        <v>726</v>
      </c>
      <c r="D243" s="27">
        <v>8055</v>
      </c>
      <c r="E243" s="27">
        <v>9479</v>
      </c>
      <c r="F243" s="27">
        <f t="shared" si="3"/>
        <v>8767</v>
      </c>
      <c r="G243" s="27" t="b">
        <v>0</v>
      </c>
      <c r="H243" s="25" t="s">
        <v>19</v>
      </c>
      <c r="I243" s="25" t="s">
        <v>15</v>
      </c>
    </row>
    <row r="244" spans="1:9" ht="16" x14ac:dyDescent="0.2">
      <c r="A244" s="25" t="s">
        <v>265</v>
      </c>
      <c r="B244" s="26">
        <v>0</v>
      </c>
      <c r="C244" s="25" t="s">
        <v>726</v>
      </c>
      <c r="D244" s="27">
        <v>5817</v>
      </c>
      <c r="E244" s="27">
        <v>4420</v>
      </c>
      <c r="F244" s="27">
        <f t="shared" si="3"/>
        <v>5118.5</v>
      </c>
      <c r="G244" s="27" t="b">
        <v>0</v>
      </c>
      <c r="H244" s="25" t="s">
        <v>19</v>
      </c>
      <c r="I244" s="25" t="s">
        <v>15</v>
      </c>
    </row>
    <row r="245" spans="1:9" ht="16" x14ac:dyDescent="0.2">
      <c r="A245" s="25" t="s">
        <v>266</v>
      </c>
      <c r="B245" s="26">
        <v>0</v>
      </c>
      <c r="C245" s="25" t="s">
        <v>726</v>
      </c>
      <c r="D245" s="27">
        <v>12181</v>
      </c>
      <c r="E245" s="27">
        <v>14404</v>
      </c>
      <c r="F245" s="27">
        <f t="shared" si="3"/>
        <v>13292.5</v>
      </c>
      <c r="G245" s="27" t="b">
        <v>0</v>
      </c>
      <c r="H245" s="25" t="s">
        <v>19</v>
      </c>
      <c r="I245" s="25" t="s">
        <v>15</v>
      </c>
    </row>
    <row r="246" spans="1:9" ht="16" x14ac:dyDescent="0.2">
      <c r="A246" s="25" t="s">
        <v>267</v>
      </c>
      <c r="B246" s="26">
        <v>0</v>
      </c>
      <c r="C246" s="25" t="s">
        <v>726</v>
      </c>
      <c r="D246" s="27">
        <v>9430</v>
      </c>
      <c r="E246" s="27">
        <v>7908</v>
      </c>
      <c r="F246" s="27">
        <f t="shared" si="3"/>
        <v>8669</v>
      </c>
      <c r="G246" s="27" t="b">
        <v>0</v>
      </c>
      <c r="H246" s="25" t="s">
        <v>19</v>
      </c>
      <c r="I246" s="25" t="s">
        <v>15</v>
      </c>
    </row>
    <row r="247" spans="1:9" ht="16" x14ac:dyDescent="0.2">
      <c r="A247" s="25" t="s">
        <v>268</v>
      </c>
      <c r="B247" s="26">
        <v>2</v>
      </c>
      <c r="C247" s="25" t="s">
        <v>726</v>
      </c>
      <c r="D247" s="27">
        <v>20000</v>
      </c>
      <c r="E247" s="27">
        <v>22000</v>
      </c>
      <c r="F247" s="27">
        <f t="shared" si="3"/>
        <v>21000</v>
      </c>
      <c r="G247" s="27" t="b">
        <v>0</v>
      </c>
      <c r="H247" s="25" t="s">
        <v>19</v>
      </c>
      <c r="I247" s="25" t="s">
        <v>15</v>
      </c>
    </row>
    <row r="248" spans="1:9" ht="16" x14ac:dyDescent="0.2">
      <c r="A248" s="25" t="s">
        <v>269</v>
      </c>
      <c r="B248" s="26">
        <v>0</v>
      </c>
      <c r="C248" s="25" t="s">
        <v>726</v>
      </c>
      <c r="D248" s="27">
        <v>340</v>
      </c>
      <c r="E248" s="27">
        <v>280</v>
      </c>
      <c r="F248" s="27">
        <f t="shared" si="3"/>
        <v>310</v>
      </c>
      <c r="G248" s="27" t="b">
        <v>0</v>
      </c>
      <c r="H248" s="25" t="s">
        <v>14</v>
      </c>
      <c r="I248" s="25" t="s">
        <v>15</v>
      </c>
    </row>
    <row r="249" spans="1:9" ht="16" x14ac:dyDescent="0.2">
      <c r="A249" s="25" t="s">
        <v>270</v>
      </c>
      <c r="B249" s="26">
        <v>0</v>
      </c>
      <c r="C249" s="25" t="s">
        <v>726</v>
      </c>
      <c r="D249" s="27">
        <v>360</v>
      </c>
      <c r="E249" s="27">
        <v>220</v>
      </c>
      <c r="F249" s="27">
        <f t="shared" si="3"/>
        <v>290</v>
      </c>
      <c r="G249" s="27" t="b">
        <v>0</v>
      </c>
      <c r="H249" s="25" t="s">
        <v>19</v>
      </c>
      <c r="I249" s="25" t="s">
        <v>15</v>
      </c>
    </row>
    <row r="250" spans="1:9" ht="16" x14ac:dyDescent="0.2">
      <c r="A250" s="25" t="s">
        <v>271</v>
      </c>
      <c r="B250" s="26">
        <v>0</v>
      </c>
      <c r="C250" s="25" t="s">
        <v>726</v>
      </c>
      <c r="D250" s="27">
        <v>400</v>
      </c>
      <c r="E250" s="27">
        <v>140</v>
      </c>
      <c r="F250" s="27">
        <f t="shared" si="3"/>
        <v>270</v>
      </c>
      <c r="G250" s="27" t="b">
        <v>0</v>
      </c>
      <c r="H250" s="25" t="s">
        <v>17</v>
      </c>
      <c r="I250" s="25" t="s">
        <v>15</v>
      </c>
    </row>
    <row r="251" spans="1:9" ht="16" x14ac:dyDescent="0.2">
      <c r="A251" s="25" t="s">
        <v>272</v>
      </c>
      <c r="B251" s="26">
        <v>0</v>
      </c>
      <c r="C251" s="25" t="s">
        <v>726</v>
      </c>
      <c r="D251" s="27">
        <v>240</v>
      </c>
      <c r="E251" s="27">
        <v>160</v>
      </c>
      <c r="F251" s="27">
        <f t="shared" si="3"/>
        <v>200</v>
      </c>
      <c r="G251" s="27" t="b">
        <v>0</v>
      </c>
      <c r="H251" s="25" t="s">
        <v>19</v>
      </c>
      <c r="I251" s="25" t="s">
        <v>15</v>
      </c>
    </row>
    <row r="252" spans="1:9" ht="16" x14ac:dyDescent="0.2">
      <c r="A252" s="25" t="s">
        <v>273</v>
      </c>
      <c r="B252" s="26">
        <v>0</v>
      </c>
      <c r="C252" s="25" t="s">
        <v>726</v>
      </c>
      <c r="D252" s="27">
        <v>160</v>
      </c>
      <c r="E252" s="27">
        <v>480</v>
      </c>
      <c r="F252" s="27">
        <f t="shared" si="3"/>
        <v>320</v>
      </c>
      <c r="G252" s="27" t="b">
        <v>0</v>
      </c>
      <c r="H252" s="25" t="s">
        <v>19</v>
      </c>
      <c r="I252" s="25" t="s">
        <v>15</v>
      </c>
    </row>
    <row r="253" spans="1:9" ht="16" x14ac:dyDescent="0.2">
      <c r="A253" s="25" t="s">
        <v>274</v>
      </c>
      <c r="B253" s="26">
        <v>0</v>
      </c>
      <c r="C253" s="25" t="s">
        <v>726</v>
      </c>
      <c r="D253" s="27">
        <v>560</v>
      </c>
      <c r="E253" s="27">
        <v>480</v>
      </c>
      <c r="F253" s="27">
        <f t="shared" si="3"/>
        <v>520</v>
      </c>
      <c r="G253" s="27" t="b">
        <v>0</v>
      </c>
      <c r="H253" s="25" t="s">
        <v>19</v>
      </c>
      <c r="I253" s="25" t="s">
        <v>15</v>
      </c>
    </row>
    <row r="254" spans="1:9" ht="16" x14ac:dyDescent="0.2">
      <c r="A254" s="25" t="s">
        <v>275</v>
      </c>
      <c r="B254" s="26">
        <v>2</v>
      </c>
      <c r="C254" s="25" t="s">
        <v>726</v>
      </c>
      <c r="D254" s="27">
        <v>62000</v>
      </c>
      <c r="E254" s="27">
        <v>52000</v>
      </c>
      <c r="F254" s="27">
        <f t="shared" si="3"/>
        <v>57000</v>
      </c>
      <c r="G254" s="27" t="b">
        <v>0</v>
      </c>
      <c r="H254" s="25" t="s">
        <v>14</v>
      </c>
      <c r="I254" s="25" t="s">
        <v>15</v>
      </c>
    </row>
    <row r="255" spans="1:9" ht="16" x14ac:dyDescent="0.2">
      <c r="A255" s="25" t="s">
        <v>276</v>
      </c>
      <c r="B255" s="26">
        <v>0</v>
      </c>
      <c r="C255" s="25" t="s">
        <v>726</v>
      </c>
      <c r="D255" s="27">
        <v>5724</v>
      </c>
      <c r="E255" s="27">
        <v>5415</v>
      </c>
      <c r="F255" s="27">
        <f t="shared" si="3"/>
        <v>5569.5</v>
      </c>
      <c r="G255" s="27" t="b">
        <v>0</v>
      </c>
      <c r="H255" s="25" t="s">
        <v>19</v>
      </c>
      <c r="I255" s="25" t="s">
        <v>15</v>
      </c>
    </row>
    <row r="256" spans="1:9" ht="16" x14ac:dyDescent="0.2">
      <c r="A256" s="25" t="s">
        <v>278</v>
      </c>
      <c r="B256" s="26">
        <v>0</v>
      </c>
      <c r="C256" s="25" t="s">
        <v>726</v>
      </c>
      <c r="D256" s="27">
        <v>1680</v>
      </c>
      <c r="E256" s="27">
        <v>1180</v>
      </c>
      <c r="F256" s="27">
        <f t="shared" si="3"/>
        <v>1430</v>
      </c>
      <c r="G256" s="27" t="b">
        <v>0</v>
      </c>
      <c r="H256" s="25" t="s">
        <v>19</v>
      </c>
      <c r="I256" s="25" t="s">
        <v>15</v>
      </c>
    </row>
    <row r="257" spans="1:9" ht="16" x14ac:dyDescent="0.2">
      <c r="A257" s="25" t="s">
        <v>279</v>
      </c>
      <c r="B257" s="26">
        <v>0</v>
      </c>
      <c r="C257" s="25" t="s">
        <v>726</v>
      </c>
      <c r="D257" s="27">
        <v>2600</v>
      </c>
      <c r="E257" s="27">
        <v>2740</v>
      </c>
      <c r="F257" s="27">
        <f t="shared" si="3"/>
        <v>2670</v>
      </c>
      <c r="G257" s="27" t="b">
        <v>0</v>
      </c>
      <c r="H257" s="25" t="s">
        <v>19</v>
      </c>
      <c r="I257" s="25" t="s">
        <v>15</v>
      </c>
    </row>
    <row r="258" spans="1:9" ht="16" x14ac:dyDescent="0.2">
      <c r="A258" s="25" t="s">
        <v>280</v>
      </c>
      <c r="B258" s="26">
        <v>0</v>
      </c>
      <c r="C258" s="25" t="s">
        <v>726</v>
      </c>
      <c r="D258" s="27">
        <v>3060</v>
      </c>
      <c r="E258" s="27">
        <v>1800</v>
      </c>
      <c r="F258" s="27">
        <f t="shared" ref="F258:F321" si="4">AVERAGE(D258:E258)</f>
        <v>2430</v>
      </c>
      <c r="G258" s="27" t="b">
        <v>0</v>
      </c>
      <c r="H258" s="25" t="s">
        <v>19</v>
      </c>
      <c r="I258" s="25" t="s">
        <v>15</v>
      </c>
    </row>
    <row r="259" spans="1:9" ht="16" x14ac:dyDescent="0.2">
      <c r="A259" s="25" t="s">
        <v>281</v>
      </c>
      <c r="B259" s="26">
        <v>0</v>
      </c>
      <c r="C259" s="25" t="s">
        <v>726</v>
      </c>
      <c r="D259" s="27">
        <v>12672</v>
      </c>
      <c r="E259" s="27">
        <v>14156</v>
      </c>
      <c r="F259" s="27">
        <f t="shared" si="4"/>
        <v>13414</v>
      </c>
      <c r="G259" s="27" t="b">
        <v>0</v>
      </c>
      <c r="H259" s="25" t="s">
        <v>19</v>
      </c>
      <c r="I259" s="25" t="s">
        <v>15</v>
      </c>
    </row>
    <row r="260" spans="1:9" ht="16" x14ac:dyDescent="0.2">
      <c r="A260" s="25" t="s">
        <v>282</v>
      </c>
      <c r="B260" s="26">
        <v>0</v>
      </c>
      <c r="C260" s="25" t="s">
        <v>726</v>
      </c>
      <c r="D260" s="27">
        <v>5724</v>
      </c>
      <c r="E260" s="27">
        <v>8251</v>
      </c>
      <c r="F260" s="27">
        <f t="shared" si="4"/>
        <v>6987.5</v>
      </c>
      <c r="G260" s="27" t="b">
        <v>0</v>
      </c>
      <c r="H260" s="25" t="s">
        <v>14</v>
      </c>
      <c r="I260" s="25" t="s">
        <v>15</v>
      </c>
    </row>
    <row r="261" spans="1:9" ht="16" x14ac:dyDescent="0.2">
      <c r="A261" s="25" t="s">
        <v>283</v>
      </c>
      <c r="B261" s="26">
        <v>0</v>
      </c>
      <c r="C261" s="25" t="s">
        <v>726</v>
      </c>
      <c r="D261" s="27">
        <v>10363</v>
      </c>
      <c r="E261" s="27">
        <v>9430</v>
      </c>
      <c r="F261" s="27">
        <f t="shared" si="4"/>
        <v>9896.5</v>
      </c>
      <c r="G261" s="27" t="b">
        <v>0</v>
      </c>
      <c r="H261" s="25" t="s">
        <v>19</v>
      </c>
      <c r="I261" s="25" t="s">
        <v>15</v>
      </c>
    </row>
    <row r="262" spans="1:9" ht="16" x14ac:dyDescent="0.2">
      <c r="A262" s="25" t="s">
        <v>284</v>
      </c>
      <c r="B262" s="26">
        <v>2</v>
      </c>
      <c r="C262" s="25" t="s">
        <v>726</v>
      </c>
      <c r="D262" s="27">
        <v>56000</v>
      </c>
      <c r="E262" s="27">
        <v>52000</v>
      </c>
      <c r="F262" s="27">
        <f t="shared" si="4"/>
        <v>54000</v>
      </c>
      <c r="G262" s="27" t="b">
        <v>0</v>
      </c>
      <c r="H262" s="25" t="s">
        <v>19</v>
      </c>
      <c r="I262" s="25" t="s">
        <v>15</v>
      </c>
    </row>
    <row r="263" spans="1:9" ht="16" x14ac:dyDescent="0.2">
      <c r="A263" s="25" t="s">
        <v>285</v>
      </c>
      <c r="B263" s="26">
        <v>0</v>
      </c>
      <c r="C263" s="25" t="s">
        <v>726</v>
      </c>
      <c r="D263" s="27">
        <v>8988</v>
      </c>
      <c r="E263" s="27">
        <v>9725</v>
      </c>
      <c r="F263" s="27">
        <f t="shared" si="4"/>
        <v>9356.5</v>
      </c>
      <c r="G263" s="27" t="b">
        <v>0</v>
      </c>
      <c r="H263" s="25" t="s">
        <v>19</v>
      </c>
      <c r="I263" s="25" t="s">
        <v>15</v>
      </c>
    </row>
    <row r="264" spans="1:9" ht="16" x14ac:dyDescent="0.2">
      <c r="A264" s="25" t="s">
        <v>286</v>
      </c>
      <c r="B264" s="26">
        <v>0</v>
      </c>
      <c r="C264" s="25" t="s">
        <v>726</v>
      </c>
      <c r="D264" s="27">
        <v>760</v>
      </c>
      <c r="E264" s="27">
        <v>520</v>
      </c>
      <c r="F264" s="27">
        <f t="shared" si="4"/>
        <v>640</v>
      </c>
      <c r="G264" s="27" t="b">
        <v>0</v>
      </c>
      <c r="H264" s="25" t="s">
        <v>19</v>
      </c>
      <c r="I264" s="25" t="s">
        <v>15</v>
      </c>
    </row>
    <row r="265" spans="1:9" ht="16" x14ac:dyDescent="0.2">
      <c r="A265" s="25" t="s">
        <v>287</v>
      </c>
      <c r="B265" s="26">
        <v>0</v>
      </c>
      <c r="C265" s="25" t="s">
        <v>726</v>
      </c>
      <c r="D265" s="27">
        <v>960</v>
      </c>
      <c r="E265" s="27">
        <v>980</v>
      </c>
      <c r="F265" s="27">
        <f t="shared" si="4"/>
        <v>970</v>
      </c>
      <c r="G265" s="27" t="b">
        <v>0</v>
      </c>
      <c r="H265" s="25" t="s">
        <v>19</v>
      </c>
      <c r="I265" s="25" t="s">
        <v>15</v>
      </c>
    </row>
    <row r="266" spans="1:9" ht="16" x14ac:dyDescent="0.2">
      <c r="A266" s="25" t="s">
        <v>288</v>
      </c>
      <c r="B266" s="26">
        <v>0</v>
      </c>
      <c r="C266" s="25" t="s">
        <v>726</v>
      </c>
      <c r="D266" s="27">
        <v>1580</v>
      </c>
      <c r="E266" s="27">
        <v>1920</v>
      </c>
      <c r="F266" s="27">
        <f t="shared" si="4"/>
        <v>1750</v>
      </c>
      <c r="G266" s="27" t="b">
        <v>0</v>
      </c>
      <c r="H266" s="25" t="s">
        <v>14</v>
      </c>
      <c r="I266" s="25" t="s">
        <v>15</v>
      </c>
    </row>
    <row r="267" spans="1:9" ht="16" x14ac:dyDescent="0.2">
      <c r="A267" s="25" t="s">
        <v>289</v>
      </c>
      <c r="B267" s="26">
        <v>0</v>
      </c>
      <c r="C267" s="25" t="s">
        <v>726</v>
      </c>
      <c r="D267" s="27">
        <v>440</v>
      </c>
      <c r="E267" s="27">
        <v>560</v>
      </c>
      <c r="F267" s="27">
        <f t="shared" si="4"/>
        <v>500</v>
      </c>
      <c r="G267" s="27" t="b">
        <v>0</v>
      </c>
      <c r="H267" s="25" t="s">
        <v>19</v>
      </c>
      <c r="I267" s="25" t="s">
        <v>15</v>
      </c>
    </row>
    <row r="268" spans="1:9" ht="16" x14ac:dyDescent="0.2">
      <c r="A268" s="25" t="s">
        <v>290</v>
      </c>
      <c r="B268" s="26">
        <v>0</v>
      </c>
      <c r="C268" s="25" t="s">
        <v>726</v>
      </c>
      <c r="D268" s="27">
        <v>500</v>
      </c>
      <c r="E268" s="27">
        <v>500</v>
      </c>
      <c r="F268" s="27">
        <f t="shared" si="4"/>
        <v>500</v>
      </c>
      <c r="G268" s="27" t="b">
        <v>0</v>
      </c>
      <c r="H268" s="25" t="s">
        <v>19</v>
      </c>
      <c r="I268" s="25" t="s">
        <v>15</v>
      </c>
    </row>
    <row r="269" spans="1:9" ht="16" x14ac:dyDescent="0.2">
      <c r="A269" s="25" t="s">
        <v>291</v>
      </c>
      <c r="B269" s="26">
        <v>0</v>
      </c>
      <c r="C269" s="25" t="s">
        <v>726</v>
      </c>
      <c r="D269" s="27">
        <v>1100</v>
      </c>
      <c r="E269" s="27">
        <v>1160</v>
      </c>
      <c r="F269" s="27">
        <f t="shared" si="4"/>
        <v>1130</v>
      </c>
      <c r="G269" s="27" t="b">
        <v>0</v>
      </c>
      <c r="H269" s="25" t="s">
        <v>19</v>
      </c>
      <c r="I269" s="25" t="s">
        <v>15</v>
      </c>
    </row>
    <row r="270" spans="1:9" ht="16" x14ac:dyDescent="0.2">
      <c r="A270" s="25" t="s">
        <v>292</v>
      </c>
      <c r="B270" s="26">
        <v>0</v>
      </c>
      <c r="C270" s="25" t="s">
        <v>726</v>
      </c>
      <c r="D270" s="27">
        <v>2580</v>
      </c>
      <c r="E270" s="27">
        <v>1880</v>
      </c>
      <c r="F270" s="27">
        <f t="shared" si="4"/>
        <v>2230</v>
      </c>
      <c r="G270" s="27" t="b">
        <v>0</v>
      </c>
      <c r="H270" s="25" t="s">
        <v>19</v>
      </c>
      <c r="I270" s="25" t="s">
        <v>15</v>
      </c>
    </row>
    <row r="271" spans="1:9" ht="16" x14ac:dyDescent="0.2">
      <c r="A271" s="25" t="s">
        <v>293</v>
      </c>
      <c r="B271" s="26">
        <v>2</v>
      </c>
      <c r="C271" s="25" t="s">
        <v>726</v>
      </c>
      <c r="D271" s="27">
        <v>126000</v>
      </c>
      <c r="E271" s="27">
        <v>84000</v>
      </c>
      <c r="F271" s="27">
        <f t="shared" si="4"/>
        <v>105000</v>
      </c>
      <c r="G271" s="27" t="b">
        <v>0</v>
      </c>
      <c r="H271" s="25" t="s">
        <v>19</v>
      </c>
      <c r="I271" s="25" t="s">
        <v>15</v>
      </c>
    </row>
    <row r="272" spans="1:9" ht="16" x14ac:dyDescent="0.2">
      <c r="A272" s="25" t="s">
        <v>294</v>
      </c>
      <c r="B272" s="26">
        <v>0</v>
      </c>
      <c r="C272" s="25" t="s">
        <v>726</v>
      </c>
      <c r="D272" s="27">
        <v>1400</v>
      </c>
      <c r="E272" s="27">
        <v>1540</v>
      </c>
      <c r="F272" s="27">
        <f t="shared" si="4"/>
        <v>1470</v>
      </c>
      <c r="G272" s="27" t="b">
        <v>0</v>
      </c>
      <c r="H272" s="25" t="s">
        <v>14</v>
      </c>
      <c r="I272" s="25" t="s">
        <v>15</v>
      </c>
    </row>
    <row r="273" spans="1:9" ht="16" x14ac:dyDescent="0.2">
      <c r="A273" s="25" t="s">
        <v>295</v>
      </c>
      <c r="B273" s="26">
        <v>0</v>
      </c>
      <c r="C273" s="25" t="s">
        <v>726</v>
      </c>
      <c r="D273" s="27">
        <v>6002</v>
      </c>
      <c r="E273" s="27">
        <v>8251</v>
      </c>
      <c r="F273" s="27">
        <f t="shared" si="4"/>
        <v>7126.5</v>
      </c>
      <c r="G273" s="27" t="b">
        <v>0</v>
      </c>
      <c r="H273" s="25" t="s">
        <v>19</v>
      </c>
      <c r="I273" s="25" t="s">
        <v>15</v>
      </c>
    </row>
    <row r="274" spans="1:9" ht="16" x14ac:dyDescent="0.2">
      <c r="A274" s="25" t="s">
        <v>296</v>
      </c>
      <c r="B274" s="26">
        <v>0</v>
      </c>
      <c r="C274" s="25" t="s">
        <v>726</v>
      </c>
      <c r="D274" s="27">
        <v>4060</v>
      </c>
      <c r="E274" s="27">
        <v>3740</v>
      </c>
      <c r="F274" s="27">
        <f t="shared" si="4"/>
        <v>3900</v>
      </c>
      <c r="G274" s="27" t="b">
        <v>0</v>
      </c>
      <c r="H274" s="25" t="s">
        <v>19</v>
      </c>
      <c r="I274" s="25" t="s">
        <v>15</v>
      </c>
    </row>
    <row r="275" spans="1:9" ht="16" x14ac:dyDescent="0.2">
      <c r="A275" s="25" t="s">
        <v>297</v>
      </c>
      <c r="B275" s="26">
        <v>0</v>
      </c>
      <c r="C275" s="25" t="s">
        <v>726</v>
      </c>
      <c r="D275" s="27">
        <v>3240</v>
      </c>
      <c r="E275" s="27">
        <v>2020</v>
      </c>
      <c r="F275" s="27">
        <f t="shared" si="4"/>
        <v>2630</v>
      </c>
      <c r="G275" s="27" t="b">
        <v>0</v>
      </c>
      <c r="H275" s="25" t="s">
        <v>19</v>
      </c>
      <c r="I275" s="25" t="s">
        <v>15</v>
      </c>
    </row>
    <row r="276" spans="1:9" ht="16" x14ac:dyDescent="0.2">
      <c r="A276" s="25" t="s">
        <v>298</v>
      </c>
      <c r="B276" s="26">
        <v>0</v>
      </c>
      <c r="C276" s="25" t="s">
        <v>726</v>
      </c>
      <c r="D276" s="27">
        <v>2140</v>
      </c>
      <c r="E276" s="27">
        <v>2260</v>
      </c>
      <c r="F276" s="27">
        <f t="shared" si="4"/>
        <v>2200</v>
      </c>
      <c r="G276" s="27" t="b">
        <v>0</v>
      </c>
      <c r="H276" s="25" t="s">
        <v>19</v>
      </c>
      <c r="I276" s="25" t="s">
        <v>15</v>
      </c>
    </row>
    <row r="277" spans="1:9" ht="16" x14ac:dyDescent="0.2">
      <c r="A277" s="25" t="s">
        <v>299</v>
      </c>
      <c r="B277" s="26">
        <v>0</v>
      </c>
      <c r="C277" s="25" t="s">
        <v>726</v>
      </c>
      <c r="D277" s="27">
        <v>2180</v>
      </c>
      <c r="E277" s="27">
        <v>3100</v>
      </c>
      <c r="F277" s="27">
        <f t="shared" si="4"/>
        <v>2640</v>
      </c>
      <c r="G277" s="27" t="b">
        <v>0</v>
      </c>
      <c r="H277" s="25" t="s">
        <v>19</v>
      </c>
      <c r="I277" s="25" t="s">
        <v>15</v>
      </c>
    </row>
    <row r="278" spans="1:9" ht="16" x14ac:dyDescent="0.2">
      <c r="A278" s="25" t="s">
        <v>300</v>
      </c>
      <c r="B278" s="26">
        <v>0</v>
      </c>
      <c r="C278" s="25" t="s">
        <v>726</v>
      </c>
      <c r="D278" s="27">
        <v>4981</v>
      </c>
      <c r="E278" s="27">
        <v>3580</v>
      </c>
      <c r="F278" s="27">
        <f t="shared" si="4"/>
        <v>4280.5</v>
      </c>
      <c r="G278" s="27" t="b">
        <v>0</v>
      </c>
      <c r="H278" s="25" t="s">
        <v>14</v>
      </c>
      <c r="I278" s="25" t="s">
        <v>15</v>
      </c>
    </row>
    <row r="279" spans="1:9" ht="16" x14ac:dyDescent="0.2">
      <c r="A279" s="25" t="s">
        <v>301</v>
      </c>
      <c r="B279" s="26">
        <v>0</v>
      </c>
      <c r="C279" s="25" t="s">
        <v>726</v>
      </c>
      <c r="D279" s="27">
        <v>3420</v>
      </c>
      <c r="E279" s="27">
        <v>3780</v>
      </c>
      <c r="F279" s="27">
        <f t="shared" si="4"/>
        <v>3600</v>
      </c>
      <c r="G279" s="27" t="b">
        <v>0</v>
      </c>
      <c r="H279" s="25" t="s">
        <v>19</v>
      </c>
      <c r="I279" s="25" t="s">
        <v>15</v>
      </c>
    </row>
    <row r="280" spans="1:9" ht="16" x14ac:dyDescent="0.2">
      <c r="A280" s="25" t="s">
        <v>302</v>
      </c>
      <c r="B280" s="26">
        <v>0</v>
      </c>
      <c r="C280" s="25" t="s">
        <v>726</v>
      </c>
      <c r="D280" s="27">
        <v>4200</v>
      </c>
      <c r="E280" s="27">
        <v>4340</v>
      </c>
      <c r="F280" s="27">
        <f t="shared" si="4"/>
        <v>4270</v>
      </c>
      <c r="G280" s="27" t="b">
        <v>0</v>
      </c>
      <c r="H280" s="25" t="s">
        <v>19</v>
      </c>
      <c r="I280" s="25" t="s">
        <v>15</v>
      </c>
    </row>
    <row r="281" spans="1:9" ht="16" x14ac:dyDescent="0.2">
      <c r="A281" s="25" t="s">
        <v>303</v>
      </c>
      <c r="B281" s="26">
        <v>0</v>
      </c>
      <c r="C281" s="25" t="s">
        <v>726</v>
      </c>
      <c r="D281" s="27">
        <v>11297</v>
      </c>
      <c r="E281" s="27">
        <v>10020</v>
      </c>
      <c r="F281" s="27">
        <f t="shared" si="4"/>
        <v>10658.5</v>
      </c>
      <c r="G281" s="27" t="b">
        <v>0</v>
      </c>
      <c r="H281" s="25" t="s">
        <v>19</v>
      </c>
      <c r="I281" s="25" t="s">
        <v>15</v>
      </c>
    </row>
    <row r="282" spans="1:9" ht="16" x14ac:dyDescent="0.2">
      <c r="A282" s="25" t="s">
        <v>304</v>
      </c>
      <c r="B282" s="26">
        <v>2</v>
      </c>
      <c r="C282" s="25" t="s">
        <v>726</v>
      </c>
      <c r="D282" s="27">
        <v>100000</v>
      </c>
      <c r="E282" s="27">
        <v>88000</v>
      </c>
      <c r="F282" s="27">
        <f t="shared" si="4"/>
        <v>94000</v>
      </c>
      <c r="G282" s="27" t="b">
        <v>0</v>
      </c>
      <c r="H282" s="25" t="s">
        <v>19</v>
      </c>
      <c r="I282" s="25" t="s">
        <v>15</v>
      </c>
    </row>
    <row r="283" spans="1:9" ht="16" x14ac:dyDescent="0.2">
      <c r="A283" s="25" t="s">
        <v>305</v>
      </c>
      <c r="B283" s="26">
        <v>2</v>
      </c>
      <c r="C283" s="25" t="s">
        <v>726</v>
      </c>
      <c r="D283" s="27">
        <v>184000</v>
      </c>
      <c r="E283" s="27">
        <v>224000</v>
      </c>
      <c r="F283" s="27">
        <f t="shared" si="4"/>
        <v>204000</v>
      </c>
      <c r="G283" s="27" t="b">
        <v>0</v>
      </c>
      <c r="H283" s="25" t="s">
        <v>19</v>
      </c>
      <c r="I283" s="25" t="s">
        <v>15</v>
      </c>
    </row>
    <row r="284" spans="1:9" ht="16" x14ac:dyDescent="0.2">
      <c r="A284" s="25" t="s">
        <v>306</v>
      </c>
      <c r="B284" s="26">
        <v>0</v>
      </c>
      <c r="C284" s="25" t="s">
        <v>726</v>
      </c>
      <c r="D284" s="27">
        <v>2680</v>
      </c>
      <c r="E284" s="27">
        <v>3160</v>
      </c>
      <c r="F284" s="27">
        <f t="shared" si="4"/>
        <v>2920</v>
      </c>
      <c r="G284" s="27" t="b">
        <v>0</v>
      </c>
      <c r="H284" s="25" t="s">
        <v>14</v>
      </c>
      <c r="I284" s="25" t="s">
        <v>15</v>
      </c>
    </row>
    <row r="285" spans="1:9" ht="16" x14ac:dyDescent="0.2">
      <c r="A285" s="25" t="s">
        <v>307</v>
      </c>
      <c r="B285" s="26">
        <v>0</v>
      </c>
      <c r="C285" s="25" t="s">
        <v>726</v>
      </c>
      <c r="D285" s="27">
        <v>7364</v>
      </c>
      <c r="E285" s="27">
        <v>8104</v>
      </c>
      <c r="F285" s="27">
        <f t="shared" si="4"/>
        <v>7734</v>
      </c>
      <c r="G285" s="27" t="b">
        <v>0</v>
      </c>
      <c r="H285" s="25" t="s">
        <v>19</v>
      </c>
      <c r="I285" s="25" t="s">
        <v>15</v>
      </c>
    </row>
    <row r="286" spans="1:9" ht="16" x14ac:dyDescent="0.2">
      <c r="A286" s="25" t="s">
        <v>308</v>
      </c>
      <c r="B286" s="26">
        <v>0</v>
      </c>
      <c r="C286" s="25" t="s">
        <v>726</v>
      </c>
      <c r="D286" s="27">
        <v>2760</v>
      </c>
      <c r="E286" s="27">
        <v>2640</v>
      </c>
      <c r="F286" s="27">
        <f t="shared" si="4"/>
        <v>2700</v>
      </c>
      <c r="G286" s="27" t="b">
        <v>0</v>
      </c>
      <c r="H286" s="25" t="s">
        <v>19</v>
      </c>
      <c r="I286" s="25" t="s">
        <v>15</v>
      </c>
    </row>
    <row r="287" spans="1:9" ht="16" x14ac:dyDescent="0.2">
      <c r="A287" s="25" t="s">
        <v>309</v>
      </c>
      <c r="B287" s="26">
        <v>0</v>
      </c>
      <c r="C287" s="25" t="s">
        <v>726</v>
      </c>
      <c r="D287" s="27">
        <v>1400</v>
      </c>
      <c r="E287" s="27">
        <v>1640</v>
      </c>
      <c r="F287" s="27">
        <f t="shared" si="4"/>
        <v>1520</v>
      </c>
      <c r="G287" s="27" t="b">
        <v>0</v>
      </c>
      <c r="H287" s="25" t="s">
        <v>19</v>
      </c>
      <c r="I287" s="25" t="s">
        <v>15</v>
      </c>
    </row>
    <row r="288" spans="1:9" ht="16" x14ac:dyDescent="0.2">
      <c r="A288" s="25" t="s">
        <v>310</v>
      </c>
      <c r="B288" s="26">
        <v>0</v>
      </c>
      <c r="C288" s="25" t="s">
        <v>726</v>
      </c>
      <c r="D288" s="27">
        <v>2520</v>
      </c>
      <c r="E288" s="27">
        <v>1820</v>
      </c>
      <c r="F288" s="27">
        <f t="shared" si="4"/>
        <v>2170</v>
      </c>
      <c r="G288" s="27" t="b">
        <v>0</v>
      </c>
      <c r="H288" s="25" t="s">
        <v>19</v>
      </c>
      <c r="I288" s="25" t="s">
        <v>15</v>
      </c>
    </row>
    <row r="289" spans="1:9" ht="16" x14ac:dyDescent="0.2">
      <c r="A289" s="25" t="s">
        <v>311</v>
      </c>
      <c r="B289" s="26">
        <v>2</v>
      </c>
      <c r="C289" s="25" t="s">
        <v>726</v>
      </c>
      <c r="D289" s="27">
        <v>10000</v>
      </c>
      <c r="E289" s="27">
        <v>18000</v>
      </c>
      <c r="F289" s="27">
        <f t="shared" si="4"/>
        <v>14000</v>
      </c>
      <c r="G289" s="27" t="b">
        <v>0</v>
      </c>
      <c r="H289" s="25" t="s">
        <v>19</v>
      </c>
      <c r="I289" s="25" t="s">
        <v>15</v>
      </c>
    </row>
    <row r="290" spans="1:9" ht="16" x14ac:dyDescent="0.2">
      <c r="A290" s="25" t="s">
        <v>312</v>
      </c>
      <c r="B290" s="26">
        <v>0</v>
      </c>
      <c r="C290" s="25" t="s">
        <v>726</v>
      </c>
      <c r="D290" s="27">
        <v>27640</v>
      </c>
      <c r="E290" s="27">
        <v>29814</v>
      </c>
      <c r="F290" s="27">
        <f t="shared" si="4"/>
        <v>28727</v>
      </c>
      <c r="G290" s="27" t="b">
        <v>0</v>
      </c>
      <c r="H290" s="25" t="s">
        <v>14</v>
      </c>
      <c r="I290" s="25" t="s">
        <v>15</v>
      </c>
    </row>
    <row r="291" spans="1:9" ht="16" x14ac:dyDescent="0.2">
      <c r="A291" s="25" t="s">
        <v>313</v>
      </c>
      <c r="B291" s="26">
        <v>2</v>
      </c>
      <c r="C291" s="25" t="s">
        <v>726</v>
      </c>
      <c r="D291" s="27">
        <v>128000</v>
      </c>
      <c r="E291" s="27">
        <v>4052795</v>
      </c>
      <c r="F291" s="27">
        <f t="shared" si="4"/>
        <v>2090397.5</v>
      </c>
      <c r="G291" s="27" t="b">
        <v>0</v>
      </c>
      <c r="H291" s="25" t="s">
        <v>19</v>
      </c>
      <c r="I291" s="25" t="s">
        <v>15</v>
      </c>
    </row>
    <row r="292" spans="1:9" ht="16" x14ac:dyDescent="0.2">
      <c r="A292" s="25" t="s">
        <v>314</v>
      </c>
      <c r="B292" s="26">
        <v>2</v>
      </c>
      <c r="C292" s="25" t="s">
        <v>726</v>
      </c>
      <c r="D292" s="27">
        <v>220000</v>
      </c>
      <c r="E292" s="27">
        <v>224000</v>
      </c>
      <c r="F292" s="27">
        <f t="shared" si="4"/>
        <v>222000</v>
      </c>
      <c r="G292" s="27" t="b">
        <v>0</v>
      </c>
      <c r="H292" s="25" t="s">
        <v>19</v>
      </c>
      <c r="I292" s="25" t="s">
        <v>15</v>
      </c>
    </row>
    <row r="293" spans="1:9" ht="16" x14ac:dyDescent="0.2">
      <c r="A293" s="25" t="s">
        <v>315</v>
      </c>
      <c r="B293" s="26">
        <v>2</v>
      </c>
      <c r="C293" s="25" t="s">
        <v>726</v>
      </c>
      <c r="D293" s="27">
        <v>584777</v>
      </c>
      <c r="E293" s="27">
        <v>535272</v>
      </c>
      <c r="F293" s="27">
        <f t="shared" si="4"/>
        <v>560024.5</v>
      </c>
      <c r="G293" s="27" t="b">
        <v>0</v>
      </c>
      <c r="H293" s="25" t="s">
        <v>19</v>
      </c>
      <c r="I293" s="25" t="s">
        <v>15</v>
      </c>
    </row>
    <row r="294" spans="1:9" ht="16" x14ac:dyDescent="0.2">
      <c r="A294" s="25" t="s">
        <v>316</v>
      </c>
      <c r="B294" s="26">
        <v>2</v>
      </c>
      <c r="C294" s="25" t="s">
        <v>726</v>
      </c>
      <c r="D294" s="27">
        <v>50000</v>
      </c>
      <c r="E294" s="27">
        <v>38000</v>
      </c>
      <c r="F294" s="27">
        <f t="shared" si="4"/>
        <v>44000</v>
      </c>
      <c r="G294" s="27" t="b">
        <v>0</v>
      </c>
      <c r="H294" s="25" t="s">
        <v>19</v>
      </c>
      <c r="I294" s="25" t="s">
        <v>15</v>
      </c>
    </row>
    <row r="295" spans="1:9" ht="16" x14ac:dyDescent="0.2">
      <c r="A295" s="25" t="s">
        <v>317</v>
      </c>
      <c r="B295" s="26">
        <v>0</v>
      </c>
      <c r="C295" s="25" t="s">
        <v>726</v>
      </c>
      <c r="D295" s="27">
        <v>6993</v>
      </c>
      <c r="E295" s="27">
        <v>6281</v>
      </c>
      <c r="F295" s="27">
        <f t="shared" si="4"/>
        <v>6637</v>
      </c>
      <c r="G295" s="27" t="b">
        <v>0</v>
      </c>
      <c r="H295" s="25" t="s">
        <v>19</v>
      </c>
      <c r="I295" s="25" t="s">
        <v>15</v>
      </c>
    </row>
    <row r="296" spans="1:9" ht="16" x14ac:dyDescent="0.2">
      <c r="A296" s="25" t="s">
        <v>318</v>
      </c>
      <c r="B296" s="26">
        <v>0</v>
      </c>
      <c r="C296" s="25" t="s">
        <v>726</v>
      </c>
      <c r="D296" s="27">
        <v>2100</v>
      </c>
      <c r="E296" s="27">
        <v>2220</v>
      </c>
      <c r="F296" s="27">
        <f t="shared" si="4"/>
        <v>2160</v>
      </c>
      <c r="G296" s="27" t="b">
        <v>0</v>
      </c>
      <c r="H296" s="25" t="s">
        <v>14</v>
      </c>
      <c r="I296" s="25" t="s">
        <v>15</v>
      </c>
    </row>
    <row r="297" spans="1:9" ht="16" x14ac:dyDescent="0.2">
      <c r="A297" s="25" t="s">
        <v>319</v>
      </c>
      <c r="B297" s="26">
        <v>0</v>
      </c>
      <c r="C297" s="25" t="s">
        <v>726</v>
      </c>
      <c r="D297" s="27">
        <v>5110</v>
      </c>
      <c r="E297" s="27">
        <v>5511</v>
      </c>
      <c r="F297" s="27">
        <f t="shared" si="4"/>
        <v>5310.5</v>
      </c>
      <c r="G297" s="27" t="b">
        <v>0</v>
      </c>
      <c r="H297" s="25" t="s">
        <v>19</v>
      </c>
      <c r="I297" s="25" t="s">
        <v>15</v>
      </c>
    </row>
    <row r="298" spans="1:9" ht="16" x14ac:dyDescent="0.2">
      <c r="A298" s="25" t="s">
        <v>320</v>
      </c>
      <c r="B298" s="26">
        <v>0</v>
      </c>
      <c r="C298" s="25" t="s">
        <v>726</v>
      </c>
      <c r="D298" s="27">
        <v>31988</v>
      </c>
      <c r="E298" s="27">
        <v>32764</v>
      </c>
      <c r="F298" s="27">
        <f t="shared" si="4"/>
        <v>32376</v>
      </c>
      <c r="G298" s="27" t="b">
        <v>0</v>
      </c>
      <c r="H298" s="25" t="s">
        <v>19</v>
      </c>
      <c r="I298" s="25" t="s">
        <v>15</v>
      </c>
    </row>
    <row r="299" spans="1:9" ht="16" x14ac:dyDescent="0.2">
      <c r="A299" s="25" t="s">
        <v>321</v>
      </c>
      <c r="B299" s="26">
        <v>2</v>
      </c>
      <c r="C299" s="25" t="s">
        <v>726</v>
      </c>
      <c r="D299" s="27">
        <v>68000</v>
      </c>
      <c r="E299" s="27">
        <v>58000</v>
      </c>
      <c r="F299" s="27">
        <f t="shared" si="4"/>
        <v>63000</v>
      </c>
      <c r="G299" s="27" t="b">
        <v>0</v>
      </c>
      <c r="H299" s="25" t="s">
        <v>19</v>
      </c>
      <c r="I299" s="25" t="s">
        <v>15</v>
      </c>
    </row>
    <row r="300" spans="1:9" ht="16" x14ac:dyDescent="0.2">
      <c r="A300" s="25" t="s">
        <v>322</v>
      </c>
      <c r="B300" s="26">
        <v>2</v>
      </c>
      <c r="C300" s="25" t="s">
        <v>726</v>
      </c>
      <c r="D300" s="27">
        <v>2000</v>
      </c>
      <c r="E300" s="27">
        <v>2000</v>
      </c>
      <c r="F300" s="27">
        <f t="shared" si="4"/>
        <v>2000</v>
      </c>
      <c r="G300" s="27" t="b">
        <v>0</v>
      </c>
      <c r="H300" s="25" t="s">
        <v>19</v>
      </c>
      <c r="I300" s="25" t="s">
        <v>15</v>
      </c>
    </row>
    <row r="301" spans="1:9" ht="16" x14ac:dyDescent="0.2">
      <c r="A301" s="25" t="s">
        <v>323</v>
      </c>
      <c r="B301" s="26">
        <v>0</v>
      </c>
      <c r="C301" s="25" t="s">
        <v>726</v>
      </c>
      <c r="D301" s="27">
        <v>3700</v>
      </c>
      <c r="E301" s="27">
        <v>3620</v>
      </c>
      <c r="F301" s="27">
        <f t="shared" si="4"/>
        <v>3660</v>
      </c>
      <c r="G301" s="27" t="b">
        <v>0</v>
      </c>
      <c r="H301" s="25" t="s">
        <v>19</v>
      </c>
      <c r="I301" s="25" t="s">
        <v>15</v>
      </c>
    </row>
    <row r="302" spans="1:9" ht="16" x14ac:dyDescent="0.2">
      <c r="A302" s="25" t="s">
        <v>324</v>
      </c>
      <c r="B302" s="26">
        <v>0</v>
      </c>
      <c r="C302" s="25" t="s">
        <v>726</v>
      </c>
      <c r="D302" s="27">
        <v>740</v>
      </c>
      <c r="E302" s="27">
        <v>520</v>
      </c>
      <c r="F302" s="27">
        <f t="shared" si="4"/>
        <v>630</v>
      </c>
      <c r="G302" s="27" t="b">
        <v>0</v>
      </c>
      <c r="H302" s="25" t="s">
        <v>14</v>
      </c>
      <c r="I302" s="25" t="s">
        <v>15</v>
      </c>
    </row>
    <row r="303" spans="1:9" ht="16" x14ac:dyDescent="0.2">
      <c r="A303" s="25" t="s">
        <v>325</v>
      </c>
      <c r="B303" s="26">
        <v>0</v>
      </c>
      <c r="C303" s="25" t="s">
        <v>726</v>
      </c>
      <c r="D303" s="27">
        <v>1340</v>
      </c>
      <c r="E303" s="27">
        <v>1960</v>
      </c>
      <c r="F303" s="27">
        <f t="shared" si="4"/>
        <v>1650</v>
      </c>
      <c r="G303" s="27" t="b">
        <v>0</v>
      </c>
      <c r="H303" s="25" t="s">
        <v>19</v>
      </c>
      <c r="I303" s="25" t="s">
        <v>15</v>
      </c>
    </row>
    <row r="304" spans="1:9" ht="16" x14ac:dyDescent="0.2">
      <c r="A304" s="25" t="s">
        <v>326</v>
      </c>
      <c r="B304" s="26">
        <v>0</v>
      </c>
      <c r="C304" s="25" t="s">
        <v>726</v>
      </c>
      <c r="D304" s="27">
        <v>2500</v>
      </c>
      <c r="E304" s="27">
        <v>2520</v>
      </c>
      <c r="F304" s="27">
        <f t="shared" si="4"/>
        <v>2510</v>
      </c>
      <c r="G304" s="27" t="b">
        <v>0</v>
      </c>
      <c r="H304" s="25" t="s">
        <v>19</v>
      </c>
      <c r="I304" s="25" t="s">
        <v>15</v>
      </c>
    </row>
    <row r="305" spans="1:9" ht="16" x14ac:dyDescent="0.2">
      <c r="A305" s="25" t="s">
        <v>327</v>
      </c>
      <c r="B305" s="26">
        <v>0</v>
      </c>
      <c r="C305" s="25" t="s">
        <v>726</v>
      </c>
      <c r="D305" s="27">
        <v>980</v>
      </c>
      <c r="E305" s="27">
        <v>1080</v>
      </c>
      <c r="F305" s="27">
        <f t="shared" si="4"/>
        <v>1030</v>
      </c>
      <c r="G305" s="27" t="b">
        <v>0</v>
      </c>
      <c r="H305" s="25" t="s">
        <v>19</v>
      </c>
      <c r="I305" s="25" t="s">
        <v>15</v>
      </c>
    </row>
    <row r="306" spans="1:9" ht="16" x14ac:dyDescent="0.2">
      <c r="A306" s="25" t="s">
        <v>328</v>
      </c>
      <c r="B306" s="26">
        <v>0</v>
      </c>
      <c r="C306" s="25" t="s">
        <v>726</v>
      </c>
      <c r="D306" s="27">
        <v>2060</v>
      </c>
      <c r="E306" s="27">
        <v>2060</v>
      </c>
      <c r="F306" s="27">
        <f t="shared" si="4"/>
        <v>2060</v>
      </c>
      <c r="G306" s="27" t="b">
        <v>0</v>
      </c>
      <c r="H306" s="25" t="s">
        <v>19</v>
      </c>
      <c r="I306" s="25" t="s">
        <v>15</v>
      </c>
    </row>
    <row r="307" spans="1:9" ht="16" x14ac:dyDescent="0.2">
      <c r="A307" s="25" t="s">
        <v>329</v>
      </c>
      <c r="B307" s="26">
        <v>0</v>
      </c>
      <c r="C307" s="25" t="s">
        <v>726</v>
      </c>
      <c r="D307" s="27">
        <v>1760</v>
      </c>
      <c r="E307" s="27">
        <v>1560</v>
      </c>
      <c r="F307" s="27">
        <f t="shared" si="4"/>
        <v>1660</v>
      </c>
      <c r="G307" s="27" t="b">
        <v>0</v>
      </c>
      <c r="H307" s="25" t="s">
        <v>19</v>
      </c>
      <c r="I307" s="25" t="s">
        <v>15</v>
      </c>
    </row>
    <row r="308" spans="1:9" ht="16" x14ac:dyDescent="0.2">
      <c r="A308" s="25" t="s">
        <v>330</v>
      </c>
      <c r="B308" s="26">
        <v>2</v>
      </c>
      <c r="C308" s="25" t="s">
        <v>726</v>
      </c>
      <c r="D308" s="27">
        <v>62000</v>
      </c>
      <c r="E308" s="27">
        <v>84000</v>
      </c>
      <c r="F308" s="27">
        <f t="shared" si="4"/>
        <v>73000</v>
      </c>
      <c r="G308" s="27" t="b">
        <v>0</v>
      </c>
      <c r="H308" s="25" t="s">
        <v>14</v>
      </c>
      <c r="I308" s="25" t="s">
        <v>15</v>
      </c>
    </row>
    <row r="309" spans="1:9" ht="16" x14ac:dyDescent="0.2">
      <c r="A309" s="25" t="s">
        <v>331</v>
      </c>
      <c r="B309" s="26">
        <v>0</v>
      </c>
      <c r="C309" s="25" t="s">
        <v>726</v>
      </c>
      <c r="D309" s="27">
        <v>1280</v>
      </c>
      <c r="E309" s="27">
        <v>1280</v>
      </c>
      <c r="F309" s="27">
        <f t="shared" si="4"/>
        <v>1280</v>
      </c>
      <c r="G309" s="27" t="b">
        <v>0</v>
      </c>
      <c r="H309" s="25" t="s">
        <v>19</v>
      </c>
      <c r="I309" s="25" t="s">
        <v>15</v>
      </c>
    </row>
    <row r="310" spans="1:9" ht="16" x14ac:dyDescent="0.2">
      <c r="A310" s="25" t="s">
        <v>332</v>
      </c>
      <c r="B310" s="26">
        <v>0</v>
      </c>
      <c r="C310" s="25" t="s">
        <v>726</v>
      </c>
      <c r="D310" s="27">
        <v>540</v>
      </c>
      <c r="E310" s="27">
        <v>760</v>
      </c>
      <c r="F310" s="27">
        <f t="shared" si="4"/>
        <v>650</v>
      </c>
      <c r="G310" s="27" t="b">
        <v>0</v>
      </c>
      <c r="H310" s="25" t="s">
        <v>19</v>
      </c>
      <c r="I310" s="25" t="s">
        <v>15</v>
      </c>
    </row>
    <row r="311" spans="1:9" ht="16" x14ac:dyDescent="0.2">
      <c r="A311" s="25" t="s">
        <v>333</v>
      </c>
      <c r="B311" s="26">
        <v>0</v>
      </c>
      <c r="C311" s="25" t="s">
        <v>726</v>
      </c>
      <c r="D311" s="27">
        <v>16805</v>
      </c>
      <c r="E311" s="27">
        <v>13742</v>
      </c>
      <c r="F311" s="27">
        <f t="shared" si="4"/>
        <v>15273.5</v>
      </c>
      <c r="G311" s="27" t="b">
        <v>0</v>
      </c>
      <c r="H311" s="25" t="s">
        <v>19</v>
      </c>
      <c r="I311" s="25" t="s">
        <v>15</v>
      </c>
    </row>
    <row r="312" spans="1:9" ht="16" x14ac:dyDescent="0.2">
      <c r="A312" s="25" t="s">
        <v>334</v>
      </c>
      <c r="B312" s="26">
        <v>0</v>
      </c>
      <c r="C312" s="25" t="s">
        <v>726</v>
      </c>
      <c r="D312" s="27">
        <v>16060</v>
      </c>
      <c r="E312" s="27">
        <v>17467</v>
      </c>
      <c r="F312" s="27">
        <f t="shared" si="4"/>
        <v>16763.5</v>
      </c>
      <c r="G312" s="27" t="b">
        <v>0</v>
      </c>
      <c r="H312" s="25" t="s">
        <v>19</v>
      </c>
      <c r="I312" s="25" t="s">
        <v>15</v>
      </c>
    </row>
    <row r="313" spans="1:9" ht="16" x14ac:dyDescent="0.2">
      <c r="A313" s="25" t="s">
        <v>335</v>
      </c>
      <c r="B313" s="26">
        <v>0</v>
      </c>
      <c r="C313" s="25" t="s">
        <v>726</v>
      </c>
      <c r="D313" s="27">
        <v>3480</v>
      </c>
      <c r="E313" s="27">
        <v>3960</v>
      </c>
      <c r="F313" s="27">
        <f t="shared" si="4"/>
        <v>3720</v>
      </c>
      <c r="G313" s="27" t="b">
        <v>0</v>
      </c>
      <c r="H313" s="25" t="s">
        <v>19</v>
      </c>
      <c r="I313" s="25" t="s">
        <v>15</v>
      </c>
    </row>
    <row r="314" spans="1:9" ht="16" x14ac:dyDescent="0.2">
      <c r="A314" s="25" t="s">
        <v>336</v>
      </c>
      <c r="B314" s="26">
        <v>0</v>
      </c>
      <c r="C314" s="25" t="s">
        <v>726</v>
      </c>
      <c r="D314" s="27">
        <v>2380</v>
      </c>
      <c r="E314" s="27">
        <v>2020</v>
      </c>
      <c r="F314" s="27">
        <f t="shared" si="4"/>
        <v>2200</v>
      </c>
      <c r="G314" s="27" t="b">
        <v>0</v>
      </c>
      <c r="H314" s="25" t="s">
        <v>14</v>
      </c>
      <c r="I314" s="25" t="s">
        <v>15</v>
      </c>
    </row>
    <row r="315" spans="1:9" ht="16" x14ac:dyDescent="0.2">
      <c r="A315" s="25" t="s">
        <v>337</v>
      </c>
      <c r="B315" s="26">
        <v>0</v>
      </c>
      <c r="C315" s="25" t="s">
        <v>726</v>
      </c>
      <c r="D315" s="27">
        <v>16474</v>
      </c>
      <c r="E315" s="27">
        <v>16887</v>
      </c>
      <c r="F315" s="27">
        <f t="shared" si="4"/>
        <v>16680.5</v>
      </c>
      <c r="G315" s="27" t="b">
        <v>0</v>
      </c>
      <c r="H315" s="25" t="s">
        <v>19</v>
      </c>
      <c r="I315" s="25" t="s">
        <v>15</v>
      </c>
    </row>
    <row r="316" spans="1:9" ht="16" x14ac:dyDescent="0.2">
      <c r="A316" s="25" t="s">
        <v>338</v>
      </c>
      <c r="B316" s="26">
        <v>2</v>
      </c>
      <c r="C316" s="25" t="s">
        <v>726</v>
      </c>
      <c r="D316" s="27">
        <v>98000</v>
      </c>
      <c r="E316" s="27">
        <v>114000</v>
      </c>
      <c r="F316" s="27">
        <f t="shared" si="4"/>
        <v>106000</v>
      </c>
      <c r="G316" s="27" t="b">
        <v>0</v>
      </c>
      <c r="H316" s="25" t="s">
        <v>19</v>
      </c>
      <c r="I316" s="25" t="s">
        <v>15</v>
      </c>
    </row>
    <row r="317" spans="1:9" ht="16" x14ac:dyDescent="0.2">
      <c r="A317" s="25" t="s">
        <v>339</v>
      </c>
      <c r="B317" s="26">
        <v>0</v>
      </c>
      <c r="C317" s="25" t="s">
        <v>726</v>
      </c>
      <c r="D317" s="27">
        <v>8644</v>
      </c>
      <c r="E317" s="27">
        <v>6652</v>
      </c>
      <c r="F317" s="27">
        <f t="shared" si="4"/>
        <v>7648</v>
      </c>
      <c r="G317" s="27" t="b">
        <v>0</v>
      </c>
      <c r="H317" s="25" t="s">
        <v>19</v>
      </c>
      <c r="I317" s="25" t="s">
        <v>15</v>
      </c>
    </row>
    <row r="318" spans="1:9" ht="16" x14ac:dyDescent="0.2">
      <c r="A318" s="25" t="s">
        <v>340</v>
      </c>
      <c r="B318" s="26">
        <v>2</v>
      </c>
      <c r="C318" s="25" t="s">
        <v>726</v>
      </c>
      <c r="D318" s="27">
        <v>2810559</v>
      </c>
      <c r="E318" s="27">
        <v>3043478</v>
      </c>
      <c r="F318" s="27">
        <f t="shared" si="4"/>
        <v>2927018.5</v>
      </c>
      <c r="G318" s="27" t="b">
        <v>0</v>
      </c>
      <c r="H318" s="25" t="s">
        <v>19</v>
      </c>
      <c r="I318" s="25" t="s">
        <v>15</v>
      </c>
    </row>
    <row r="319" spans="1:9" ht="16" x14ac:dyDescent="0.2">
      <c r="A319" s="25" t="s">
        <v>341</v>
      </c>
      <c r="B319" s="26">
        <v>2</v>
      </c>
      <c r="C319" s="25" t="s">
        <v>726</v>
      </c>
      <c r="D319" s="27">
        <v>48000</v>
      </c>
      <c r="E319" s="27">
        <v>44000</v>
      </c>
      <c r="F319" s="27">
        <f t="shared" si="4"/>
        <v>46000</v>
      </c>
      <c r="G319" s="27" t="b">
        <v>0</v>
      </c>
      <c r="H319" s="25" t="s">
        <v>19</v>
      </c>
      <c r="I319" s="25" t="s">
        <v>15</v>
      </c>
    </row>
    <row r="320" spans="1:9" ht="16" x14ac:dyDescent="0.2">
      <c r="A320" s="25" t="s">
        <v>342</v>
      </c>
      <c r="B320" s="26">
        <v>0</v>
      </c>
      <c r="C320" s="25" t="s">
        <v>726</v>
      </c>
      <c r="D320" s="27">
        <v>660</v>
      </c>
      <c r="E320" s="27">
        <v>760</v>
      </c>
      <c r="F320" s="27">
        <f t="shared" si="4"/>
        <v>710</v>
      </c>
      <c r="G320" s="27" t="b">
        <v>0</v>
      </c>
      <c r="H320" s="25" t="s">
        <v>14</v>
      </c>
      <c r="I320" s="25" t="s">
        <v>15</v>
      </c>
    </row>
    <row r="321" spans="1:9" ht="16" x14ac:dyDescent="0.2">
      <c r="A321" s="25" t="s">
        <v>343</v>
      </c>
      <c r="B321" s="26">
        <v>0</v>
      </c>
      <c r="C321" s="25" t="s">
        <v>726</v>
      </c>
      <c r="D321" s="27">
        <v>3220</v>
      </c>
      <c r="E321" s="27">
        <v>3220</v>
      </c>
      <c r="F321" s="27">
        <f t="shared" si="4"/>
        <v>3220</v>
      </c>
      <c r="G321" s="27" t="b">
        <v>0</v>
      </c>
      <c r="H321" s="25" t="s">
        <v>19</v>
      </c>
      <c r="I321" s="25" t="s">
        <v>15</v>
      </c>
    </row>
    <row r="322" spans="1:9" ht="16" x14ac:dyDescent="0.2">
      <c r="A322" s="25" t="s">
        <v>344</v>
      </c>
      <c r="B322" s="26">
        <v>0</v>
      </c>
      <c r="C322" s="25" t="s">
        <v>726</v>
      </c>
      <c r="D322" s="27">
        <v>300</v>
      </c>
      <c r="E322" s="27">
        <v>240</v>
      </c>
      <c r="F322" s="27">
        <f t="shared" ref="F322:F385" si="5">AVERAGE(D322:E322)</f>
        <v>270</v>
      </c>
      <c r="G322" s="27" t="b">
        <v>0</v>
      </c>
      <c r="H322" s="25" t="s">
        <v>19</v>
      </c>
      <c r="I322" s="25" t="s">
        <v>15</v>
      </c>
    </row>
    <row r="323" spans="1:9" ht="16" x14ac:dyDescent="0.2">
      <c r="A323" s="25" t="s">
        <v>345</v>
      </c>
      <c r="B323" s="26">
        <v>0</v>
      </c>
      <c r="C323" s="25" t="s">
        <v>726</v>
      </c>
      <c r="D323" s="27">
        <v>260</v>
      </c>
      <c r="E323" s="27">
        <v>200</v>
      </c>
      <c r="F323" s="27">
        <f t="shared" si="5"/>
        <v>230</v>
      </c>
      <c r="G323" s="27" t="b">
        <v>0</v>
      </c>
      <c r="H323" s="25" t="s">
        <v>19</v>
      </c>
      <c r="I323" s="25" t="s">
        <v>15</v>
      </c>
    </row>
    <row r="324" spans="1:9" ht="16" x14ac:dyDescent="0.2">
      <c r="A324" s="25" t="s">
        <v>346</v>
      </c>
      <c r="B324" s="26">
        <v>0</v>
      </c>
      <c r="C324" s="25" t="s">
        <v>726</v>
      </c>
      <c r="D324" s="27">
        <v>360</v>
      </c>
      <c r="E324" s="27">
        <v>240</v>
      </c>
      <c r="F324" s="27">
        <f t="shared" si="5"/>
        <v>300</v>
      </c>
      <c r="G324" s="27" t="b">
        <v>0</v>
      </c>
      <c r="H324" s="25" t="s">
        <v>19</v>
      </c>
      <c r="I324" s="25" t="s">
        <v>15</v>
      </c>
    </row>
    <row r="325" spans="1:9" ht="16" x14ac:dyDescent="0.2">
      <c r="A325" s="25" t="s">
        <v>347</v>
      </c>
      <c r="B325" s="26">
        <v>0</v>
      </c>
      <c r="C325" s="25" t="s">
        <v>726</v>
      </c>
      <c r="D325" s="27">
        <v>640</v>
      </c>
      <c r="E325" s="27">
        <v>480</v>
      </c>
      <c r="F325" s="27">
        <f t="shared" si="5"/>
        <v>560</v>
      </c>
      <c r="G325" s="27" t="b">
        <v>0</v>
      </c>
      <c r="H325" s="25" t="s">
        <v>19</v>
      </c>
      <c r="I325" s="25" t="s">
        <v>15</v>
      </c>
    </row>
    <row r="326" spans="1:9" ht="16" x14ac:dyDescent="0.2">
      <c r="A326" s="25" t="s">
        <v>348</v>
      </c>
      <c r="B326" s="26">
        <v>0</v>
      </c>
      <c r="C326" s="25" t="s">
        <v>726</v>
      </c>
      <c r="D326" s="27">
        <v>800</v>
      </c>
      <c r="E326" s="27">
        <v>920</v>
      </c>
      <c r="F326" s="27">
        <f t="shared" si="5"/>
        <v>860</v>
      </c>
      <c r="G326" s="27" t="b">
        <v>0</v>
      </c>
      <c r="H326" s="25" t="s">
        <v>14</v>
      </c>
      <c r="I326" s="25" t="s">
        <v>15</v>
      </c>
    </row>
    <row r="327" spans="1:9" ht="16" x14ac:dyDescent="0.2">
      <c r="A327" s="25" t="s">
        <v>349</v>
      </c>
      <c r="B327" s="26">
        <v>0</v>
      </c>
      <c r="C327" s="25" t="s">
        <v>726</v>
      </c>
      <c r="D327" s="27">
        <v>680</v>
      </c>
      <c r="E327" s="27">
        <v>760</v>
      </c>
      <c r="F327" s="27">
        <f t="shared" si="5"/>
        <v>720</v>
      </c>
      <c r="G327" s="27" t="b">
        <v>0</v>
      </c>
      <c r="H327" s="25" t="s">
        <v>19</v>
      </c>
      <c r="I327" s="25" t="s">
        <v>15</v>
      </c>
    </row>
    <row r="328" spans="1:9" ht="16" x14ac:dyDescent="0.2">
      <c r="A328" s="25" t="s">
        <v>350</v>
      </c>
      <c r="B328" s="26">
        <v>0</v>
      </c>
      <c r="C328" s="25" t="s">
        <v>726</v>
      </c>
      <c r="D328" s="27">
        <v>360</v>
      </c>
      <c r="E328" s="27">
        <v>360</v>
      </c>
      <c r="F328" s="27">
        <f t="shared" si="5"/>
        <v>360</v>
      </c>
      <c r="G328" s="27" t="b">
        <v>0</v>
      </c>
      <c r="H328" s="25" t="s">
        <v>19</v>
      </c>
      <c r="I328" s="25" t="s">
        <v>15</v>
      </c>
    </row>
    <row r="329" spans="1:9" ht="16" x14ac:dyDescent="0.2">
      <c r="A329" s="25" t="s">
        <v>351</v>
      </c>
      <c r="B329" s="26">
        <v>0</v>
      </c>
      <c r="C329" s="25" t="s">
        <v>726</v>
      </c>
      <c r="D329" s="27">
        <v>2240</v>
      </c>
      <c r="E329" s="27">
        <v>2040</v>
      </c>
      <c r="F329" s="27">
        <f t="shared" si="5"/>
        <v>2140</v>
      </c>
      <c r="G329" s="27" t="b">
        <v>0</v>
      </c>
      <c r="H329" s="25" t="s">
        <v>19</v>
      </c>
      <c r="I329" s="25" t="s">
        <v>15</v>
      </c>
    </row>
    <row r="330" spans="1:9" ht="16" x14ac:dyDescent="0.2">
      <c r="A330" s="25" t="s">
        <v>352</v>
      </c>
      <c r="B330" s="26">
        <v>0</v>
      </c>
      <c r="C330" s="25" t="s">
        <v>726</v>
      </c>
      <c r="D330" s="27">
        <v>4520</v>
      </c>
      <c r="E330" s="27">
        <v>4300</v>
      </c>
      <c r="F330" s="27">
        <f t="shared" si="5"/>
        <v>4410</v>
      </c>
      <c r="G330" s="27" t="b">
        <v>0</v>
      </c>
      <c r="H330" s="25" t="s">
        <v>19</v>
      </c>
      <c r="I330" s="25" t="s">
        <v>15</v>
      </c>
    </row>
    <row r="331" spans="1:9" ht="16" x14ac:dyDescent="0.2">
      <c r="A331" s="25" t="s">
        <v>353</v>
      </c>
      <c r="B331" s="26">
        <v>0</v>
      </c>
      <c r="C331" s="25" t="s">
        <v>726</v>
      </c>
      <c r="D331" s="27">
        <v>3280</v>
      </c>
      <c r="E331" s="27">
        <v>3480</v>
      </c>
      <c r="F331" s="27">
        <f t="shared" si="5"/>
        <v>3380</v>
      </c>
      <c r="G331" s="27" t="b">
        <v>0</v>
      </c>
      <c r="H331" s="25" t="s">
        <v>19</v>
      </c>
      <c r="I331" s="25" t="s">
        <v>15</v>
      </c>
    </row>
    <row r="332" spans="1:9" ht="16" x14ac:dyDescent="0.2">
      <c r="A332" s="25" t="s">
        <v>354</v>
      </c>
      <c r="B332" s="26">
        <v>0</v>
      </c>
      <c r="C332" s="25" t="s">
        <v>726</v>
      </c>
      <c r="D332" s="27">
        <v>780</v>
      </c>
      <c r="E332" s="27">
        <v>1000</v>
      </c>
      <c r="F332" s="27">
        <f t="shared" si="5"/>
        <v>890</v>
      </c>
      <c r="G332" s="27" t="b">
        <v>0</v>
      </c>
      <c r="H332" s="25" t="s">
        <v>14</v>
      </c>
      <c r="I332" s="25" t="s">
        <v>15</v>
      </c>
    </row>
    <row r="333" spans="1:9" ht="16" x14ac:dyDescent="0.2">
      <c r="A333" s="25" t="s">
        <v>355</v>
      </c>
      <c r="B333" s="26">
        <v>0</v>
      </c>
      <c r="C333" s="25" t="s">
        <v>726</v>
      </c>
      <c r="D333" s="27">
        <v>2180</v>
      </c>
      <c r="E333" s="27">
        <v>2120</v>
      </c>
      <c r="F333" s="27">
        <f t="shared" si="5"/>
        <v>2150</v>
      </c>
      <c r="G333" s="27" t="b">
        <v>0</v>
      </c>
      <c r="H333" s="25" t="s">
        <v>19</v>
      </c>
      <c r="I333" s="25" t="s">
        <v>15</v>
      </c>
    </row>
    <row r="334" spans="1:9" ht="16" x14ac:dyDescent="0.2">
      <c r="A334" s="25" t="s">
        <v>356</v>
      </c>
      <c r="B334" s="26">
        <v>0</v>
      </c>
      <c r="C334" s="25" t="s">
        <v>726</v>
      </c>
      <c r="D334" s="27">
        <v>1840</v>
      </c>
      <c r="E334" s="27">
        <v>1680</v>
      </c>
      <c r="F334" s="27">
        <f t="shared" si="5"/>
        <v>1760</v>
      </c>
      <c r="G334" s="27" t="b">
        <v>0</v>
      </c>
      <c r="H334" s="25" t="s">
        <v>19</v>
      </c>
      <c r="I334" s="25" t="s">
        <v>15</v>
      </c>
    </row>
    <row r="335" spans="1:9" ht="16" x14ac:dyDescent="0.2">
      <c r="A335" s="25" t="s">
        <v>357</v>
      </c>
      <c r="B335" s="26">
        <v>2</v>
      </c>
      <c r="C335" s="25" t="s">
        <v>726</v>
      </c>
      <c r="D335" s="27">
        <v>2872671</v>
      </c>
      <c r="E335" s="27">
        <v>3478261</v>
      </c>
      <c r="F335" s="27">
        <f t="shared" si="5"/>
        <v>3175466</v>
      </c>
      <c r="G335" s="27" t="b">
        <v>0</v>
      </c>
      <c r="H335" s="25" t="s">
        <v>19</v>
      </c>
      <c r="I335" s="25" t="s">
        <v>15</v>
      </c>
    </row>
    <row r="336" spans="1:9" ht="16" x14ac:dyDescent="0.2">
      <c r="A336" s="25" t="s">
        <v>358</v>
      </c>
      <c r="B336" s="26">
        <v>2</v>
      </c>
      <c r="C336" s="25" t="s">
        <v>726</v>
      </c>
      <c r="D336" s="27">
        <v>66000</v>
      </c>
      <c r="E336" s="27">
        <v>70000</v>
      </c>
      <c r="F336" s="27">
        <f t="shared" si="5"/>
        <v>68000</v>
      </c>
      <c r="G336" s="27" t="b">
        <v>0</v>
      </c>
      <c r="H336" s="25" t="s">
        <v>19</v>
      </c>
      <c r="I336" s="25" t="s">
        <v>15</v>
      </c>
    </row>
    <row r="337" spans="1:9" ht="16" x14ac:dyDescent="0.2">
      <c r="A337" s="25" t="s">
        <v>359</v>
      </c>
      <c r="B337" s="26">
        <v>2</v>
      </c>
      <c r="C337" s="25" t="s">
        <v>726</v>
      </c>
      <c r="D337" s="27">
        <v>28000</v>
      </c>
      <c r="E337" s="27">
        <v>24000</v>
      </c>
      <c r="F337" s="27">
        <f t="shared" si="5"/>
        <v>26000</v>
      </c>
      <c r="G337" s="27" t="b">
        <v>0</v>
      </c>
      <c r="H337" s="25" t="s">
        <v>19</v>
      </c>
      <c r="I337" s="25" t="s">
        <v>15</v>
      </c>
    </row>
    <row r="338" spans="1:9" ht="16" x14ac:dyDescent="0.2">
      <c r="A338" s="25" t="s">
        <v>360</v>
      </c>
      <c r="B338" s="26">
        <v>0</v>
      </c>
      <c r="C338" s="25" t="s">
        <v>726</v>
      </c>
      <c r="D338" s="27">
        <v>800</v>
      </c>
      <c r="E338" s="27">
        <v>660</v>
      </c>
      <c r="F338" s="27">
        <f t="shared" si="5"/>
        <v>730</v>
      </c>
      <c r="G338" s="27" t="b">
        <v>0</v>
      </c>
      <c r="H338" s="25" t="s">
        <v>14</v>
      </c>
      <c r="I338" s="25" t="s">
        <v>15</v>
      </c>
    </row>
    <row r="339" spans="1:9" ht="16" x14ac:dyDescent="0.2">
      <c r="A339" s="25" t="s">
        <v>361</v>
      </c>
      <c r="B339" s="26">
        <v>0</v>
      </c>
      <c r="C339" s="25" t="s">
        <v>726</v>
      </c>
      <c r="D339" s="27">
        <v>763</v>
      </c>
      <c r="E339" s="27">
        <v>1161</v>
      </c>
      <c r="F339" s="27">
        <f t="shared" si="5"/>
        <v>962</v>
      </c>
      <c r="G339" s="27" t="b">
        <v>0</v>
      </c>
      <c r="H339" s="25" t="s">
        <v>19</v>
      </c>
      <c r="I339" s="25" t="s">
        <v>15</v>
      </c>
    </row>
    <row r="340" spans="1:9" ht="16" x14ac:dyDescent="0.2">
      <c r="A340" s="25" t="s">
        <v>362</v>
      </c>
      <c r="B340" s="26">
        <v>0</v>
      </c>
      <c r="C340" s="25" t="s">
        <v>726</v>
      </c>
      <c r="D340" s="27">
        <v>2060</v>
      </c>
      <c r="E340" s="27">
        <v>1960</v>
      </c>
      <c r="F340" s="27">
        <f t="shared" si="5"/>
        <v>2010</v>
      </c>
      <c r="G340" s="27" t="b">
        <v>0</v>
      </c>
      <c r="H340" s="25" t="s">
        <v>19</v>
      </c>
      <c r="I340" s="25" t="s">
        <v>15</v>
      </c>
    </row>
    <row r="341" spans="1:9" ht="16" x14ac:dyDescent="0.2">
      <c r="A341" s="25" t="s">
        <v>363</v>
      </c>
      <c r="B341" s="26">
        <v>0</v>
      </c>
      <c r="C341" s="25" t="s">
        <v>726</v>
      </c>
      <c r="D341" s="27">
        <v>1980</v>
      </c>
      <c r="E341" s="27">
        <v>1940</v>
      </c>
      <c r="F341" s="27">
        <f t="shared" si="5"/>
        <v>1960</v>
      </c>
      <c r="G341" s="27" t="b">
        <v>0</v>
      </c>
      <c r="H341" s="25" t="s">
        <v>19</v>
      </c>
      <c r="I341" s="25" t="s">
        <v>15</v>
      </c>
    </row>
    <row r="342" spans="1:9" ht="16" x14ac:dyDescent="0.2">
      <c r="A342" s="25" t="s">
        <v>364</v>
      </c>
      <c r="B342" s="26">
        <v>0</v>
      </c>
      <c r="C342" s="25" t="s">
        <v>726</v>
      </c>
      <c r="D342" s="27">
        <v>2800</v>
      </c>
      <c r="E342" s="27">
        <v>2100</v>
      </c>
      <c r="F342" s="27">
        <f t="shared" si="5"/>
        <v>2450</v>
      </c>
      <c r="G342" s="27" t="b">
        <v>0</v>
      </c>
      <c r="H342" s="25" t="s">
        <v>19</v>
      </c>
      <c r="I342" s="25" t="s">
        <v>15</v>
      </c>
    </row>
    <row r="343" spans="1:9" ht="16" x14ac:dyDescent="0.2">
      <c r="A343" s="25" t="s">
        <v>365</v>
      </c>
      <c r="B343" s="26">
        <v>2</v>
      </c>
      <c r="C343" s="25" t="s">
        <v>726</v>
      </c>
      <c r="D343" s="27">
        <v>294000</v>
      </c>
      <c r="E343" s="27">
        <v>274000</v>
      </c>
      <c r="F343" s="27">
        <f t="shared" si="5"/>
        <v>284000</v>
      </c>
      <c r="G343" s="27" t="b">
        <v>0</v>
      </c>
      <c r="H343" s="25" t="s">
        <v>14</v>
      </c>
      <c r="I343" s="25" t="s">
        <v>15</v>
      </c>
    </row>
    <row r="344" spans="1:9" ht="16" x14ac:dyDescent="0.2">
      <c r="A344" s="25" t="s">
        <v>366</v>
      </c>
      <c r="B344" s="26">
        <v>0</v>
      </c>
      <c r="C344" s="25" t="s">
        <v>726</v>
      </c>
      <c r="D344" s="27">
        <v>1520</v>
      </c>
      <c r="E344" s="27">
        <v>1360</v>
      </c>
      <c r="F344" s="27">
        <f t="shared" si="5"/>
        <v>1440</v>
      </c>
      <c r="G344" s="27" t="b">
        <v>0</v>
      </c>
      <c r="H344" s="25" t="s">
        <v>19</v>
      </c>
      <c r="I344" s="25" t="s">
        <v>15</v>
      </c>
    </row>
    <row r="345" spans="1:9" ht="16" x14ac:dyDescent="0.2">
      <c r="A345" s="25" t="s">
        <v>367</v>
      </c>
      <c r="B345" s="26">
        <v>0</v>
      </c>
      <c r="C345" s="25" t="s">
        <v>726</v>
      </c>
      <c r="D345" s="27">
        <v>1640</v>
      </c>
      <c r="E345" s="27">
        <v>1200</v>
      </c>
      <c r="F345" s="27">
        <f t="shared" si="5"/>
        <v>1420</v>
      </c>
      <c r="G345" s="27" t="b">
        <v>0</v>
      </c>
      <c r="H345" s="25" t="s">
        <v>19</v>
      </c>
      <c r="I345" s="25" t="s">
        <v>15</v>
      </c>
    </row>
    <row r="346" spans="1:9" ht="16" x14ac:dyDescent="0.2">
      <c r="A346" s="25" t="s">
        <v>368</v>
      </c>
      <c r="B346" s="26">
        <v>0</v>
      </c>
      <c r="C346" s="25" t="s">
        <v>726</v>
      </c>
      <c r="D346" s="27">
        <v>800</v>
      </c>
      <c r="E346" s="27">
        <v>800</v>
      </c>
      <c r="F346" s="27">
        <f t="shared" si="5"/>
        <v>800</v>
      </c>
      <c r="G346" s="27" t="b">
        <v>0</v>
      </c>
      <c r="H346" s="25" t="s">
        <v>19</v>
      </c>
      <c r="I346" s="25" t="s">
        <v>15</v>
      </c>
    </row>
    <row r="347" spans="1:9" ht="16" x14ac:dyDescent="0.2">
      <c r="A347" s="25" t="s">
        <v>369</v>
      </c>
      <c r="B347" s="26">
        <v>0</v>
      </c>
      <c r="C347" s="25" t="s">
        <v>726</v>
      </c>
      <c r="D347" s="27">
        <v>1760</v>
      </c>
      <c r="E347" s="27">
        <v>2040</v>
      </c>
      <c r="F347" s="27">
        <f t="shared" si="5"/>
        <v>1900</v>
      </c>
      <c r="G347" s="27" t="b">
        <v>0</v>
      </c>
      <c r="H347" s="25" t="s">
        <v>19</v>
      </c>
      <c r="I347" s="25" t="s">
        <v>15</v>
      </c>
    </row>
    <row r="348" spans="1:9" ht="16" x14ac:dyDescent="0.2">
      <c r="A348" s="25" t="s">
        <v>370</v>
      </c>
      <c r="B348" s="26">
        <v>0</v>
      </c>
      <c r="C348" s="25" t="s">
        <v>726</v>
      </c>
      <c r="D348" s="27">
        <v>3060</v>
      </c>
      <c r="E348" s="27">
        <v>3280</v>
      </c>
      <c r="F348" s="27">
        <f t="shared" si="5"/>
        <v>3170</v>
      </c>
      <c r="G348" s="27" t="b">
        <v>0</v>
      </c>
      <c r="H348" s="25" t="s">
        <v>19</v>
      </c>
      <c r="I348" s="25" t="s">
        <v>15</v>
      </c>
    </row>
    <row r="349" spans="1:9" ht="16" x14ac:dyDescent="0.2">
      <c r="A349" s="25" t="s">
        <v>371</v>
      </c>
      <c r="B349" s="26">
        <v>0</v>
      </c>
      <c r="C349" s="25" t="s">
        <v>726</v>
      </c>
      <c r="D349" s="27">
        <v>1160</v>
      </c>
      <c r="E349" s="27">
        <v>1120</v>
      </c>
      <c r="F349" s="27">
        <f t="shared" si="5"/>
        <v>1140</v>
      </c>
      <c r="G349" s="27" t="b">
        <v>0</v>
      </c>
      <c r="H349" s="25" t="s">
        <v>14</v>
      </c>
      <c r="I349" s="25" t="s">
        <v>15</v>
      </c>
    </row>
    <row r="350" spans="1:9" ht="16" x14ac:dyDescent="0.2">
      <c r="A350" s="25" t="s">
        <v>372</v>
      </c>
      <c r="B350" s="26">
        <v>0</v>
      </c>
      <c r="C350" s="25" t="s">
        <v>726</v>
      </c>
      <c r="D350" s="27">
        <v>880</v>
      </c>
      <c r="E350" s="27">
        <v>1060</v>
      </c>
      <c r="F350" s="27">
        <f t="shared" si="5"/>
        <v>970</v>
      </c>
      <c r="G350" s="27" t="b">
        <v>0</v>
      </c>
      <c r="H350" s="25" t="s">
        <v>19</v>
      </c>
      <c r="I350" s="25" t="s">
        <v>15</v>
      </c>
    </row>
    <row r="351" spans="1:9" ht="16" x14ac:dyDescent="0.2">
      <c r="A351" s="25" t="s">
        <v>373</v>
      </c>
      <c r="B351" s="26">
        <v>0</v>
      </c>
      <c r="C351" s="25" t="s">
        <v>726</v>
      </c>
      <c r="D351" s="27">
        <v>1000</v>
      </c>
      <c r="E351" s="27">
        <v>1340</v>
      </c>
      <c r="F351" s="27">
        <f t="shared" si="5"/>
        <v>1170</v>
      </c>
      <c r="G351" s="27" t="b">
        <v>0</v>
      </c>
      <c r="H351" s="25" t="s">
        <v>19</v>
      </c>
      <c r="I351" s="25" t="s">
        <v>15</v>
      </c>
    </row>
    <row r="352" spans="1:9" ht="16" x14ac:dyDescent="0.2">
      <c r="A352" s="25" t="s">
        <v>374</v>
      </c>
      <c r="B352" s="26">
        <v>0</v>
      </c>
      <c r="C352" s="25" t="s">
        <v>726</v>
      </c>
      <c r="D352" s="27">
        <v>1100</v>
      </c>
      <c r="E352" s="27">
        <v>1220</v>
      </c>
      <c r="F352" s="27">
        <f t="shared" si="5"/>
        <v>1160</v>
      </c>
      <c r="G352" s="27" t="b">
        <v>0</v>
      </c>
      <c r="H352" s="25" t="s">
        <v>19</v>
      </c>
      <c r="I352" s="25" t="s">
        <v>15</v>
      </c>
    </row>
    <row r="353" spans="1:9" ht="16" x14ac:dyDescent="0.2">
      <c r="A353" s="25" t="s">
        <v>375</v>
      </c>
      <c r="B353" s="26">
        <v>0</v>
      </c>
      <c r="C353" s="25" t="s">
        <v>726</v>
      </c>
      <c r="D353" s="27">
        <v>760</v>
      </c>
      <c r="E353" s="27">
        <v>660</v>
      </c>
      <c r="F353" s="27">
        <f t="shared" si="5"/>
        <v>710</v>
      </c>
      <c r="G353" s="27" t="b">
        <v>0</v>
      </c>
      <c r="H353" s="25" t="s">
        <v>19</v>
      </c>
      <c r="I353" s="25" t="s">
        <v>15</v>
      </c>
    </row>
    <row r="354" spans="1:9" ht="16" x14ac:dyDescent="0.2">
      <c r="A354" s="25" t="s">
        <v>376</v>
      </c>
      <c r="B354" s="26">
        <v>2</v>
      </c>
      <c r="C354" s="25" t="s">
        <v>726</v>
      </c>
      <c r="D354" s="27">
        <v>76000</v>
      </c>
      <c r="E354" s="27">
        <v>98000</v>
      </c>
      <c r="F354" s="27">
        <f t="shared" si="5"/>
        <v>87000</v>
      </c>
      <c r="G354" s="27" t="b">
        <v>0</v>
      </c>
      <c r="H354" s="25" t="s">
        <v>19</v>
      </c>
      <c r="I354" s="25" t="s">
        <v>15</v>
      </c>
    </row>
    <row r="355" spans="1:9" ht="16" x14ac:dyDescent="0.2">
      <c r="A355" s="25" t="s">
        <v>377</v>
      </c>
      <c r="B355" s="26">
        <v>0</v>
      </c>
      <c r="C355" s="25" t="s">
        <v>726</v>
      </c>
      <c r="D355" s="27">
        <v>3200</v>
      </c>
      <c r="E355" s="27">
        <v>1940</v>
      </c>
      <c r="F355" s="27">
        <f t="shared" si="5"/>
        <v>2570</v>
      </c>
      <c r="G355" s="27" t="b">
        <v>0</v>
      </c>
      <c r="H355" s="25" t="s">
        <v>14</v>
      </c>
      <c r="I355" s="25" t="s">
        <v>15</v>
      </c>
    </row>
    <row r="356" spans="1:9" ht="16" x14ac:dyDescent="0.2">
      <c r="A356" s="25" t="s">
        <v>378</v>
      </c>
      <c r="B356" s="26">
        <v>0</v>
      </c>
      <c r="C356" s="25" t="s">
        <v>726</v>
      </c>
      <c r="D356" s="27">
        <v>6745</v>
      </c>
      <c r="E356" s="27">
        <v>8055</v>
      </c>
      <c r="F356" s="27">
        <f t="shared" si="5"/>
        <v>7400</v>
      </c>
      <c r="G356" s="27" t="b">
        <v>0</v>
      </c>
      <c r="H356" s="25" t="s">
        <v>19</v>
      </c>
      <c r="I356" s="25" t="s">
        <v>15</v>
      </c>
    </row>
    <row r="357" spans="1:9" ht="16" x14ac:dyDescent="0.2">
      <c r="A357" s="25" t="s">
        <v>379</v>
      </c>
      <c r="B357" s="26">
        <v>0</v>
      </c>
      <c r="C357" s="25" t="s">
        <v>726</v>
      </c>
      <c r="D357" s="27">
        <v>6559</v>
      </c>
      <c r="E357" s="27">
        <v>8006</v>
      </c>
      <c r="F357" s="27">
        <f t="shared" si="5"/>
        <v>7282.5</v>
      </c>
      <c r="G357" s="27" t="b">
        <v>0</v>
      </c>
      <c r="H357" s="25" t="s">
        <v>17</v>
      </c>
      <c r="I357" s="25" t="s">
        <v>15</v>
      </c>
    </row>
    <row r="358" spans="1:9" ht="16" x14ac:dyDescent="0.2">
      <c r="A358" s="25" t="s">
        <v>380</v>
      </c>
      <c r="B358" s="26">
        <v>0</v>
      </c>
      <c r="C358" s="25" t="s">
        <v>726</v>
      </c>
      <c r="D358" s="27">
        <v>2840</v>
      </c>
      <c r="E358" s="27">
        <v>2620</v>
      </c>
      <c r="F358" s="27">
        <f t="shared" si="5"/>
        <v>2730</v>
      </c>
      <c r="G358" s="27" t="b">
        <v>0</v>
      </c>
      <c r="H358" s="25" t="s">
        <v>19</v>
      </c>
      <c r="I358" s="25" t="s">
        <v>15</v>
      </c>
    </row>
    <row r="359" spans="1:9" ht="16" x14ac:dyDescent="0.2">
      <c r="A359" s="25" t="s">
        <v>381</v>
      </c>
      <c r="B359" s="26">
        <v>2</v>
      </c>
      <c r="C359" s="25" t="s">
        <v>726</v>
      </c>
      <c r="D359" s="27">
        <v>66000</v>
      </c>
      <c r="E359" s="27">
        <v>44000</v>
      </c>
      <c r="F359" s="27">
        <f t="shared" si="5"/>
        <v>55000</v>
      </c>
      <c r="G359" s="27" t="b">
        <v>0</v>
      </c>
      <c r="H359" s="25" t="s">
        <v>19</v>
      </c>
      <c r="I359" s="25" t="s">
        <v>15</v>
      </c>
    </row>
    <row r="360" spans="1:9" ht="16" x14ac:dyDescent="0.2">
      <c r="A360" s="25" t="s">
        <v>382</v>
      </c>
      <c r="B360" s="26">
        <v>0</v>
      </c>
      <c r="C360" s="25" t="s">
        <v>726</v>
      </c>
      <c r="D360" s="27">
        <v>23179</v>
      </c>
      <c r="E360" s="27">
        <v>19868</v>
      </c>
      <c r="F360" s="27">
        <f t="shared" si="5"/>
        <v>21523.5</v>
      </c>
      <c r="G360" s="27" t="b">
        <v>0</v>
      </c>
      <c r="H360" s="25" t="s">
        <v>19</v>
      </c>
      <c r="I360" s="25" t="s">
        <v>15</v>
      </c>
    </row>
    <row r="361" spans="1:9" ht="16" x14ac:dyDescent="0.2">
      <c r="A361" s="25" t="s">
        <v>383</v>
      </c>
      <c r="B361" s="26">
        <v>0</v>
      </c>
      <c r="C361" s="25" t="s">
        <v>726</v>
      </c>
      <c r="D361" s="27">
        <v>1780</v>
      </c>
      <c r="E361" s="27">
        <v>2020</v>
      </c>
      <c r="F361" s="27">
        <f t="shared" si="5"/>
        <v>1900</v>
      </c>
      <c r="G361" s="27" t="b">
        <v>0</v>
      </c>
      <c r="H361" s="25" t="s">
        <v>14</v>
      </c>
      <c r="I361" s="25" t="s">
        <v>15</v>
      </c>
    </row>
    <row r="362" spans="1:9" ht="16" x14ac:dyDescent="0.2">
      <c r="A362" s="25" t="s">
        <v>384</v>
      </c>
      <c r="B362" s="26">
        <v>0</v>
      </c>
      <c r="C362" s="25" t="s">
        <v>726</v>
      </c>
      <c r="D362" s="27">
        <v>860</v>
      </c>
      <c r="E362" s="27">
        <v>1420</v>
      </c>
      <c r="F362" s="27">
        <f t="shared" si="5"/>
        <v>1140</v>
      </c>
      <c r="G362" s="27" t="b">
        <v>0</v>
      </c>
      <c r="H362" s="25" t="s">
        <v>19</v>
      </c>
      <c r="I362" s="25" t="s">
        <v>15</v>
      </c>
    </row>
    <row r="363" spans="1:9" ht="16" x14ac:dyDescent="0.2">
      <c r="A363" s="25" t="s">
        <v>385</v>
      </c>
      <c r="B363" s="26">
        <v>0</v>
      </c>
      <c r="C363" s="25" t="s">
        <v>726</v>
      </c>
      <c r="D363" s="27">
        <v>3160</v>
      </c>
      <c r="E363" s="27">
        <v>3660</v>
      </c>
      <c r="F363" s="27">
        <f t="shared" si="5"/>
        <v>3410</v>
      </c>
      <c r="G363" s="27" t="b">
        <v>0</v>
      </c>
      <c r="H363" s="25" t="s">
        <v>19</v>
      </c>
      <c r="I363" s="25" t="s">
        <v>15</v>
      </c>
    </row>
    <row r="364" spans="1:9" ht="16" x14ac:dyDescent="0.2">
      <c r="A364" s="25" t="s">
        <v>386</v>
      </c>
      <c r="B364" s="26">
        <v>0</v>
      </c>
      <c r="C364" s="25" t="s">
        <v>726</v>
      </c>
      <c r="D364" s="27">
        <v>1420</v>
      </c>
      <c r="E364" s="27">
        <v>1340</v>
      </c>
      <c r="F364" s="27">
        <f t="shared" si="5"/>
        <v>1380</v>
      </c>
      <c r="G364" s="27" t="b">
        <v>0</v>
      </c>
      <c r="H364" s="25" t="s">
        <v>19</v>
      </c>
      <c r="I364" s="25" t="s">
        <v>15</v>
      </c>
    </row>
    <row r="365" spans="1:9" ht="16" x14ac:dyDescent="0.2">
      <c r="A365" s="25" t="s">
        <v>387</v>
      </c>
      <c r="B365" s="26">
        <v>0</v>
      </c>
      <c r="C365" s="25" t="s">
        <v>726</v>
      </c>
      <c r="D365" s="27">
        <v>3220</v>
      </c>
      <c r="E365" s="27">
        <v>2540</v>
      </c>
      <c r="F365" s="27">
        <f t="shared" si="5"/>
        <v>2880</v>
      </c>
      <c r="G365" s="27" t="b">
        <v>0</v>
      </c>
      <c r="H365" s="25" t="s">
        <v>19</v>
      </c>
      <c r="I365" s="25" t="s">
        <v>15</v>
      </c>
    </row>
    <row r="366" spans="1:9" ht="16" x14ac:dyDescent="0.2">
      <c r="A366" s="25" t="s">
        <v>388</v>
      </c>
      <c r="B366" s="26">
        <v>0</v>
      </c>
      <c r="C366" s="25" t="s">
        <v>726</v>
      </c>
      <c r="D366" s="27">
        <v>2160</v>
      </c>
      <c r="E366" s="27">
        <v>2520</v>
      </c>
      <c r="F366" s="27">
        <f t="shared" si="5"/>
        <v>2340</v>
      </c>
      <c r="G366" s="27" t="b">
        <v>0</v>
      </c>
      <c r="H366" s="25" t="s">
        <v>19</v>
      </c>
      <c r="I366" s="25" t="s">
        <v>15</v>
      </c>
    </row>
    <row r="367" spans="1:9" ht="16" x14ac:dyDescent="0.2">
      <c r="A367" s="25" t="s">
        <v>389</v>
      </c>
      <c r="B367" s="26">
        <v>0</v>
      </c>
      <c r="C367" s="25" t="s">
        <v>726</v>
      </c>
      <c r="D367" s="27">
        <v>660</v>
      </c>
      <c r="E367" s="27">
        <v>300</v>
      </c>
      <c r="F367" s="27">
        <f t="shared" si="5"/>
        <v>480</v>
      </c>
      <c r="G367" s="27" t="b">
        <v>0</v>
      </c>
      <c r="H367" s="25" t="s">
        <v>14</v>
      </c>
      <c r="I367" s="25" t="s">
        <v>15</v>
      </c>
    </row>
    <row r="368" spans="1:9" ht="16" x14ac:dyDescent="0.2">
      <c r="A368" s="25" t="s">
        <v>390</v>
      </c>
      <c r="B368" s="26">
        <v>0</v>
      </c>
      <c r="C368" s="25" t="s">
        <v>726</v>
      </c>
      <c r="D368" s="27">
        <v>360</v>
      </c>
      <c r="E368" s="27">
        <v>320</v>
      </c>
      <c r="F368" s="27">
        <f t="shared" si="5"/>
        <v>340</v>
      </c>
      <c r="G368" s="27" t="b">
        <v>0</v>
      </c>
      <c r="H368" s="25" t="s">
        <v>19</v>
      </c>
      <c r="I368" s="25" t="s">
        <v>15</v>
      </c>
    </row>
    <row r="369" spans="1:9" ht="16" x14ac:dyDescent="0.2">
      <c r="A369" s="25" t="s">
        <v>391</v>
      </c>
      <c r="B369" s="26">
        <v>0</v>
      </c>
      <c r="C369" s="25" t="s">
        <v>726</v>
      </c>
      <c r="D369" s="27">
        <v>1480</v>
      </c>
      <c r="E369" s="27">
        <v>1300</v>
      </c>
      <c r="F369" s="27">
        <f t="shared" si="5"/>
        <v>1390</v>
      </c>
      <c r="G369" s="27" t="b">
        <v>0</v>
      </c>
      <c r="H369" s="25" t="s">
        <v>19</v>
      </c>
      <c r="I369" s="25" t="s">
        <v>15</v>
      </c>
    </row>
    <row r="370" spans="1:9" ht="16" x14ac:dyDescent="0.2">
      <c r="A370" s="25" t="s">
        <v>392</v>
      </c>
      <c r="B370" s="26">
        <v>0</v>
      </c>
      <c r="C370" s="25" t="s">
        <v>726</v>
      </c>
      <c r="D370" s="27">
        <v>34006</v>
      </c>
      <c r="E370" s="27">
        <v>40373</v>
      </c>
      <c r="F370" s="27">
        <f t="shared" si="5"/>
        <v>37189.5</v>
      </c>
      <c r="G370" s="27" t="b">
        <v>0</v>
      </c>
      <c r="H370" s="25" t="s">
        <v>19</v>
      </c>
      <c r="I370" s="25" t="s">
        <v>15</v>
      </c>
    </row>
    <row r="371" spans="1:9" ht="16" x14ac:dyDescent="0.2">
      <c r="A371" s="25" t="s">
        <v>393</v>
      </c>
      <c r="B371" s="26">
        <v>0</v>
      </c>
      <c r="C371" s="25" t="s">
        <v>726</v>
      </c>
      <c r="D371" s="27">
        <v>3680</v>
      </c>
      <c r="E371" s="27">
        <v>3320</v>
      </c>
      <c r="F371" s="27">
        <f t="shared" si="5"/>
        <v>3500</v>
      </c>
      <c r="G371" s="27" t="b">
        <v>0</v>
      </c>
      <c r="H371" s="25" t="s">
        <v>19</v>
      </c>
      <c r="I371" s="25" t="s">
        <v>15</v>
      </c>
    </row>
    <row r="372" spans="1:9" ht="16" x14ac:dyDescent="0.2">
      <c r="A372" s="25" t="s">
        <v>394</v>
      </c>
      <c r="B372" s="26">
        <v>2</v>
      </c>
      <c r="C372" s="25" t="s">
        <v>726</v>
      </c>
      <c r="D372" s="27">
        <v>28000</v>
      </c>
      <c r="E372" s="27">
        <v>28000</v>
      </c>
      <c r="F372" s="27">
        <f t="shared" si="5"/>
        <v>28000</v>
      </c>
      <c r="G372" s="27" t="b">
        <v>0</v>
      </c>
      <c r="H372" s="25" t="s">
        <v>19</v>
      </c>
      <c r="I372" s="25" t="s">
        <v>15</v>
      </c>
    </row>
    <row r="373" spans="1:9" ht="16" x14ac:dyDescent="0.2">
      <c r="A373" s="25" t="s">
        <v>395</v>
      </c>
      <c r="B373" s="26">
        <v>0</v>
      </c>
      <c r="C373" s="25" t="s">
        <v>726</v>
      </c>
      <c r="D373" s="27">
        <v>800</v>
      </c>
      <c r="E373" s="27">
        <v>740</v>
      </c>
      <c r="F373" s="27">
        <f t="shared" si="5"/>
        <v>770</v>
      </c>
      <c r="G373" s="27" t="b">
        <v>0</v>
      </c>
      <c r="H373" s="25" t="s">
        <v>14</v>
      </c>
      <c r="I373" s="25" t="s">
        <v>15</v>
      </c>
    </row>
    <row r="374" spans="1:9" ht="16" x14ac:dyDescent="0.2">
      <c r="A374" s="25" t="s">
        <v>396</v>
      </c>
      <c r="B374" s="26">
        <v>0</v>
      </c>
      <c r="C374" s="25" t="s">
        <v>726</v>
      </c>
      <c r="D374" s="27">
        <v>560</v>
      </c>
      <c r="E374" s="27">
        <v>1020</v>
      </c>
      <c r="F374" s="27">
        <f t="shared" si="5"/>
        <v>790</v>
      </c>
      <c r="G374" s="27" t="b">
        <v>0</v>
      </c>
      <c r="H374" s="25" t="s">
        <v>19</v>
      </c>
      <c r="I374" s="25" t="s">
        <v>15</v>
      </c>
    </row>
    <row r="375" spans="1:9" ht="16" x14ac:dyDescent="0.2">
      <c r="A375" s="25" t="s">
        <v>397</v>
      </c>
      <c r="B375" s="26">
        <v>0</v>
      </c>
      <c r="C375" s="25" t="s">
        <v>726</v>
      </c>
      <c r="D375" s="27">
        <v>22517</v>
      </c>
      <c r="E375" s="27">
        <v>21854</v>
      </c>
      <c r="F375" s="27">
        <f t="shared" si="5"/>
        <v>22185.5</v>
      </c>
      <c r="G375" s="27" t="b">
        <v>0</v>
      </c>
      <c r="H375" s="25" t="s">
        <v>19</v>
      </c>
      <c r="I375" s="25" t="s">
        <v>15</v>
      </c>
    </row>
    <row r="376" spans="1:9" ht="16" x14ac:dyDescent="0.2">
      <c r="A376" s="25" t="s">
        <v>398</v>
      </c>
      <c r="B376" s="26">
        <v>0</v>
      </c>
      <c r="C376" s="25" t="s">
        <v>726</v>
      </c>
      <c r="D376" s="27">
        <v>760</v>
      </c>
      <c r="E376" s="27">
        <v>1000</v>
      </c>
      <c r="F376" s="27">
        <f t="shared" si="5"/>
        <v>880</v>
      </c>
      <c r="G376" s="27" t="b">
        <v>0</v>
      </c>
      <c r="H376" s="25" t="s">
        <v>19</v>
      </c>
      <c r="I376" s="25" t="s">
        <v>15</v>
      </c>
    </row>
    <row r="377" spans="1:9" ht="16" x14ac:dyDescent="0.2">
      <c r="A377" s="25" t="s">
        <v>399</v>
      </c>
      <c r="B377" s="26">
        <v>0</v>
      </c>
      <c r="C377" s="25" t="s">
        <v>726</v>
      </c>
      <c r="D377" s="27">
        <v>3020</v>
      </c>
      <c r="E377" s="27">
        <v>2600</v>
      </c>
      <c r="F377" s="27">
        <f t="shared" si="5"/>
        <v>2810</v>
      </c>
      <c r="G377" s="27" t="b">
        <v>0</v>
      </c>
      <c r="H377" s="25" t="s">
        <v>19</v>
      </c>
      <c r="I377" s="25" t="s">
        <v>15</v>
      </c>
    </row>
    <row r="378" spans="1:9" ht="16" x14ac:dyDescent="0.2">
      <c r="A378" s="25" t="s">
        <v>400</v>
      </c>
      <c r="B378" s="26">
        <v>0</v>
      </c>
      <c r="C378" s="25" t="s">
        <v>726</v>
      </c>
      <c r="D378" s="27">
        <v>3760</v>
      </c>
      <c r="E378" s="27">
        <v>4400</v>
      </c>
      <c r="F378" s="27">
        <f t="shared" si="5"/>
        <v>4080</v>
      </c>
      <c r="G378" s="27" t="b">
        <v>0</v>
      </c>
      <c r="H378" s="25" t="s">
        <v>19</v>
      </c>
      <c r="I378" s="25" t="s">
        <v>15</v>
      </c>
    </row>
    <row r="379" spans="1:9" ht="16" x14ac:dyDescent="0.2">
      <c r="A379" s="25" t="s">
        <v>401</v>
      </c>
      <c r="B379" s="26">
        <v>0</v>
      </c>
      <c r="C379" s="25" t="s">
        <v>726</v>
      </c>
      <c r="D379" s="27">
        <v>1000</v>
      </c>
      <c r="E379" s="27">
        <v>820</v>
      </c>
      <c r="F379" s="27">
        <f t="shared" si="5"/>
        <v>910</v>
      </c>
      <c r="G379" s="27" t="b">
        <v>0</v>
      </c>
      <c r="H379" s="25" t="s">
        <v>14</v>
      </c>
      <c r="I379" s="25" t="s">
        <v>15</v>
      </c>
    </row>
    <row r="380" spans="1:9" ht="16" x14ac:dyDescent="0.2">
      <c r="A380" s="25" t="s">
        <v>402</v>
      </c>
      <c r="B380" s="26">
        <v>0</v>
      </c>
      <c r="C380" s="25" t="s">
        <v>726</v>
      </c>
      <c r="D380" s="27">
        <v>4000</v>
      </c>
      <c r="E380" s="27">
        <v>5105</v>
      </c>
      <c r="F380" s="27">
        <f t="shared" si="5"/>
        <v>4552.5</v>
      </c>
      <c r="G380" s="27" t="b">
        <v>0</v>
      </c>
      <c r="H380" s="25" t="s">
        <v>19</v>
      </c>
      <c r="I380" s="25" t="s">
        <v>15</v>
      </c>
    </row>
    <row r="381" spans="1:9" ht="16" x14ac:dyDescent="0.2">
      <c r="A381" s="25" t="s">
        <v>403</v>
      </c>
      <c r="B381" s="26">
        <v>0</v>
      </c>
      <c r="C381" s="25" t="s">
        <v>726</v>
      </c>
      <c r="D381" s="27">
        <v>32298</v>
      </c>
      <c r="E381" s="27">
        <v>35559</v>
      </c>
      <c r="F381" s="27">
        <f t="shared" si="5"/>
        <v>33928.5</v>
      </c>
      <c r="G381" s="27" t="b">
        <v>0</v>
      </c>
      <c r="H381" s="25" t="s">
        <v>17</v>
      </c>
      <c r="I381" s="25" t="s">
        <v>15</v>
      </c>
    </row>
    <row r="382" spans="1:9" ht="16" x14ac:dyDescent="0.2">
      <c r="A382" s="25" t="s">
        <v>404</v>
      </c>
      <c r="B382" s="26">
        <v>0</v>
      </c>
      <c r="C382" s="25" t="s">
        <v>726</v>
      </c>
      <c r="D382" s="27">
        <v>14487</v>
      </c>
      <c r="E382" s="27">
        <v>10118</v>
      </c>
      <c r="F382" s="27">
        <f t="shared" si="5"/>
        <v>12302.5</v>
      </c>
      <c r="G382" s="27" t="b">
        <v>0</v>
      </c>
      <c r="H382" s="25" t="s">
        <v>19</v>
      </c>
      <c r="I382" s="25" t="s">
        <v>15</v>
      </c>
    </row>
    <row r="383" spans="1:9" ht="16" x14ac:dyDescent="0.2">
      <c r="A383" s="25" t="s">
        <v>405</v>
      </c>
      <c r="B383" s="26">
        <v>2</v>
      </c>
      <c r="C383" s="25" t="s">
        <v>726</v>
      </c>
      <c r="D383" s="27">
        <v>10000</v>
      </c>
      <c r="E383" s="27">
        <v>10000</v>
      </c>
      <c r="F383" s="27">
        <f t="shared" si="5"/>
        <v>10000</v>
      </c>
      <c r="G383" s="27" t="b">
        <v>0</v>
      </c>
      <c r="H383" s="25" t="s">
        <v>19</v>
      </c>
      <c r="I383" s="25" t="s">
        <v>15</v>
      </c>
    </row>
    <row r="384" spans="1:9" ht="16" x14ac:dyDescent="0.2">
      <c r="A384" s="25" t="s">
        <v>406</v>
      </c>
      <c r="B384" s="26">
        <v>2</v>
      </c>
      <c r="C384" s="25" t="s">
        <v>726</v>
      </c>
      <c r="D384" s="27">
        <v>74000</v>
      </c>
      <c r="E384" s="27">
        <v>98000</v>
      </c>
      <c r="F384" s="27">
        <f t="shared" si="5"/>
        <v>86000</v>
      </c>
      <c r="G384" s="27" t="b">
        <v>0</v>
      </c>
      <c r="H384" s="25" t="s">
        <v>19</v>
      </c>
      <c r="I384" s="25" t="s">
        <v>15</v>
      </c>
    </row>
    <row r="385" spans="1:9" ht="16" x14ac:dyDescent="0.2">
      <c r="A385" s="25" t="s">
        <v>407</v>
      </c>
      <c r="B385" s="26">
        <v>0</v>
      </c>
      <c r="C385" s="25" t="s">
        <v>726</v>
      </c>
      <c r="D385" s="27">
        <v>500</v>
      </c>
      <c r="E385" s="27">
        <v>200</v>
      </c>
      <c r="F385" s="27">
        <f t="shared" si="5"/>
        <v>350</v>
      </c>
      <c r="G385" s="27" t="b">
        <v>0</v>
      </c>
      <c r="H385" s="25" t="s">
        <v>14</v>
      </c>
      <c r="I385" s="25" t="s">
        <v>15</v>
      </c>
    </row>
    <row r="386" spans="1:9" ht="16" x14ac:dyDescent="0.2">
      <c r="A386" s="25" t="s">
        <v>408</v>
      </c>
      <c r="B386" s="26">
        <v>0</v>
      </c>
      <c r="C386" s="25" t="s">
        <v>726</v>
      </c>
      <c r="D386" s="27">
        <v>2140</v>
      </c>
      <c r="E386" s="27">
        <v>2380</v>
      </c>
      <c r="F386" s="27">
        <f t="shared" ref="F386:F389" si="6">AVERAGE(D386:E386)</f>
        <v>2260</v>
      </c>
      <c r="G386" s="27" t="b">
        <v>0</v>
      </c>
      <c r="H386" s="25" t="s">
        <v>19</v>
      </c>
      <c r="I386" s="25" t="s">
        <v>15</v>
      </c>
    </row>
    <row r="387" spans="1:9" ht="16" x14ac:dyDescent="0.2">
      <c r="A387" s="25" t="s">
        <v>409</v>
      </c>
      <c r="B387" s="26">
        <v>0</v>
      </c>
      <c r="C387" s="25" t="s">
        <v>726</v>
      </c>
      <c r="D387" s="27">
        <v>620</v>
      </c>
      <c r="E387" s="27">
        <v>520</v>
      </c>
      <c r="F387" s="27">
        <f t="shared" si="6"/>
        <v>570</v>
      </c>
      <c r="G387" s="27" t="b">
        <v>0</v>
      </c>
      <c r="H387" s="25" t="s">
        <v>17</v>
      </c>
      <c r="I387" s="25" t="s">
        <v>15</v>
      </c>
    </row>
    <row r="388" spans="1:9" ht="16" x14ac:dyDescent="0.2">
      <c r="A388" s="25" t="s">
        <v>410</v>
      </c>
      <c r="B388" s="26">
        <v>0</v>
      </c>
      <c r="C388" s="25" t="s">
        <v>726</v>
      </c>
      <c r="D388" s="27">
        <v>760</v>
      </c>
      <c r="E388" s="27">
        <v>1100</v>
      </c>
      <c r="F388" s="27">
        <f t="shared" si="6"/>
        <v>930</v>
      </c>
      <c r="G388" s="27" t="b">
        <v>0</v>
      </c>
      <c r="H388" s="25" t="s">
        <v>19</v>
      </c>
      <c r="I388" s="25" t="s">
        <v>15</v>
      </c>
    </row>
    <row r="389" spans="1:9" ht="16" x14ac:dyDescent="0.2">
      <c r="A389" s="25" t="s">
        <v>411</v>
      </c>
      <c r="B389" s="26">
        <v>0</v>
      </c>
      <c r="C389" s="25" t="s">
        <v>726</v>
      </c>
      <c r="D389" s="27">
        <v>1740</v>
      </c>
      <c r="E389" s="27">
        <v>2740</v>
      </c>
      <c r="F389" s="27">
        <f t="shared" si="6"/>
        <v>2240</v>
      </c>
      <c r="G389" s="27" t="b">
        <v>0</v>
      </c>
      <c r="H389" s="25" t="s">
        <v>19</v>
      </c>
      <c r="I389" s="25" t="s">
        <v>15</v>
      </c>
    </row>
    <row r="390" spans="1:9" ht="16" x14ac:dyDescent="0.2">
      <c r="A390" s="25" t="s">
        <v>412</v>
      </c>
      <c r="B390" s="32"/>
      <c r="C390" s="25" t="s">
        <v>726</v>
      </c>
      <c r="D390" s="32"/>
      <c r="E390" s="32"/>
      <c r="F390" s="27"/>
      <c r="G390" s="27" t="b">
        <v>0</v>
      </c>
      <c r="H390" s="25" t="s">
        <v>15</v>
      </c>
      <c r="I390" s="25" t="s">
        <v>81</v>
      </c>
    </row>
    <row r="391" spans="1:9" ht="16" x14ac:dyDescent="0.2">
      <c r="A391" s="25" t="s">
        <v>413</v>
      </c>
      <c r="B391" s="31">
        <v>0</v>
      </c>
      <c r="C391" s="25" t="s">
        <v>726</v>
      </c>
      <c r="D391" s="33">
        <v>2480</v>
      </c>
      <c r="E391" s="33">
        <v>2580</v>
      </c>
      <c r="F391" s="27">
        <f>AVERAGE(D391:E391)</f>
        <v>2530</v>
      </c>
      <c r="G391" s="27" t="b">
        <v>0</v>
      </c>
      <c r="H391" s="25" t="s">
        <v>14</v>
      </c>
      <c r="I391" s="25" t="s">
        <v>15</v>
      </c>
    </row>
    <row r="392" spans="1:9" ht="16" x14ac:dyDescent="0.2">
      <c r="A392" s="25" t="s">
        <v>414</v>
      </c>
      <c r="B392" s="26">
        <v>0</v>
      </c>
      <c r="C392" s="25" t="s">
        <v>726</v>
      </c>
      <c r="D392" s="27">
        <v>2200</v>
      </c>
      <c r="E392" s="27">
        <v>2680</v>
      </c>
      <c r="F392" s="27">
        <f>AVERAGE(D392:E392)</f>
        <v>2440</v>
      </c>
      <c r="G392" s="27" t="b">
        <v>0</v>
      </c>
      <c r="H392" s="25" t="s">
        <v>19</v>
      </c>
      <c r="I392" s="25" t="s">
        <v>15</v>
      </c>
    </row>
    <row r="393" spans="1:9" ht="16" x14ac:dyDescent="0.2">
      <c r="A393" s="25" t="s">
        <v>415</v>
      </c>
      <c r="B393" s="26">
        <v>0</v>
      </c>
      <c r="C393" s="25" t="s">
        <v>726</v>
      </c>
      <c r="D393" s="27">
        <v>3400</v>
      </c>
      <c r="E393" s="27">
        <v>2880</v>
      </c>
      <c r="F393" s="27">
        <f>AVERAGE(D393:E393)</f>
        <v>3140</v>
      </c>
      <c r="G393" s="27" t="b">
        <v>0</v>
      </c>
      <c r="H393" s="25" t="s">
        <v>15</v>
      </c>
      <c r="I393" s="25" t="s">
        <v>15</v>
      </c>
    </row>
    <row r="394" spans="1:9" ht="16" x14ac:dyDescent="0.2">
      <c r="A394" s="25" t="s">
        <v>416</v>
      </c>
      <c r="B394" s="26">
        <v>0</v>
      </c>
      <c r="C394" s="25" t="s">
        <v>726</v>
      </c>
      <c r="D394" s="27">
        <v>2980</v>
      </c>
      <c r="E394" s="27">
        <v>3120</v>
      </c>
      <c r="F394" s="27">
        <f>AVERAGE(D394:E394)</f>
        <v>3050</v>
      </c>
      <c r="G394" s="27" t="b">
        <v>0</v>
      </c>
      <c r="H394" s="25" t="s">
        <v>19</v>
      </c>
      <c r="I394" s="25" t="s">
        <v>15</v>
      </c>
    </row>
    <row r="395" spans="1:9" ht="16" x14ac:dyDescent="0.2">
      <c r="A395" s="25" t="s">
        <v>417</v>
      </c>
      <c r="B395" s="26">
        <v>0</v>
      </c>
      <c r="C395" s="25" t="s">
        <v>726</v>
      </c>
      <c r="D395" s="27">
        <v>2500</v>
      </c>
      <c r="E395" s="27">
        <v>2880</v>
      </c>
      <c r="F395" s="27">
        <f>AVERAGE(D395:E395)</f>
        <v>2690</v>
      </c>
      <c r="G395" s="27" t="b">
        <v>0</v>
      </c>
      <c r="H395" s="25" t="s">
        <v>19</v>
      </c>
      <c r="I395" s="25" t="s">
        <v>15</v>
      </c>
    </row>
    <row r="396" spans="1:9" ht="16" x14ac:dyDescent="0.2">
      <c r="A396" s="25" t="s">
        <v>418</v>
      </c>
      <c r="B396" s="32"/>
      <c r="C396" s="25" t="s">
        <v>726</v>
      </c>
      <c r="D396" s="32"/>
      <c r="E396" s="32"/>
      <c r="F396" s="27"/>
      <c r="G396" s="27" t="b">
        <v>0</v>
      </c>
      <c r="H396" s="25" t="s">
        <v>15</v>
      </c>
      <c r="I396" s="25" t="s">
        <v>81</v>
      </c>
    </row>
    <row r="397" spans="1:9" ht="16" x14ac:dyDescent="0.2">
      <c r="A397" s="25" t="s">
        <v>419</v>
      </c>
      <c r="B397" s="31">
        <v>2</v>
      </c>
      <c r="C397" s="25" t="s">
        <v>726</v>
      </c>
      <c r="D397" s="33">
        <v>32000</v>
      </c>
      <c r="E397" s="33">
        <v>20000</v>
      </c>
      <c r="F397" s="27">
        <f>AVERAGE(D397:E397)</f>
        <v>26000</v>
      </c>
      <c r="G397" s="27" t="b">
        <v>0</v>
      </c>
      <c r="H397" s="25" t="s">
        <v>14</v>
      </c>
      <c r="I397" s="25" t="s">
        <v>15</v>
      </c>
    </row>
    <row r="398" spans="1:9" ht="16" x14ac:dyDescent="0.2">
      <c r="A398" s="25" t="s">
        <v>420</v>
      </c>
      <c r="B398" s="26">
        <v>0</v>
      </c>
      <c r="C398" s="25" t="s">
        <v>726</v>
      </c>
      <c r="D398" s="27">
        <v>15728</v>
      </c>
      <c r="E398" s="27">
        <v>15646</v>
      </c>
      <c r="F398" s="27">
        <f>AVERAGE(D398:E398)</f>
        <v>15687</v>
      </c>
      <c r="G398" s="27" t="b">
        <v>0</v>
      </c>
      <c r="H398" s="25" t="s">
        <v>19</v>
      </c>
      <c r="I398" s="25" t="s">
        <v>15</v>
      </c>
    </row>
    <row r="399" spans="1:9" ht="16" x14ac:dyDescent="0.2">
      <c r="A399" s="25" t="s">
        <v>421</v>
      </c>
      <c r="B399" s="26">
        <v>0</v>
      </c>
      <c r="C399" s="25" t="s">
        <v>726</v>
      </c>
      <c r="D399" s="27">
        <v>2520</v>
      </c>
      <c r="E399" s="27">
        <v>2180</v>
      </c>
      <c r="F399" s="27">
        <f>AVERAGE(D399:E399)</f>
        <v>2350</v>
      </c>
      <c r="G399" s="27" t="b">
        <v>0</v>
      </c>
      <c r="H399" s="25" t="s">
        <v>17</v>
      </c>
      <c r="I399" s="25" t="s">
        <v>15</v>
      </c>
    </row>
    <row r="400" spans="1:9" ht="16" x14ac:dyDescent="0.2">
      <c r="A400" s="25" t="s">
        <v>422</v>
      </c>
      <c r="B400" s="26">
        <v>0</v>
      </c>
      <c r="C400" s="25" t="s">
        <v>726</v>
      </c>
      <c r="D400" s="27">
        <v>5662</v>
      </c>
      <c r="E400" s="27">
        <v>6683</v>
      </c>
      <c r="F400" s="27">
        <f>AVERAGE(D400:E400)</f>
        <v>6172.5</v>
      </c>
      <c r="G400" s="27" t="b">
        <v>0</v>
      </c>
      <c r="H400" s="25" t="s">
        <v>19</v>
      </c>
      <c r="I400" s="25" t="s">
        <v>15</v>
      </c>
    </row>
    <row r="401" spans="1:9" ht="16" x14ac:dyDescent="0.2">
      <c r="A401" s="25" t="s">
        <v>423</v>
      </c>
      <c r="B401" s="26">
        <v>0</v>
      </c>
      <c r="C401" s="25" t="s">
        <v>726</v>
      </c>
      <c r="D401" s="27">
        <v>2740</v>
      </c>
      <c r="E401" s="27">
        <v>3060</v>
      </c>
      <c r="F401" s="27">
        <f>AVERAGE(D401:E401)</f>
        <v>2900</v>
      </c>
      <c r="G401" s="27" t="b">
        <v>0</v>
      </c>
      <c r="H401" s="25" t="s">
        <v>19</v>
      </c>
      <c r="I401" s="25" t="s">
        <v>15</v>
      </c>
    </row>
    <row r="402" spans="1:9" ht="16" x14ac:dyDescent="0.2">
      <c r="A402" s="25" t="s">
        <v>424</v>
      </c>
      <c r="B402" s="32"/>
      <c r="C402" s="25" t="s">
        <v>726</v>
      </c>
      <c r="D402" s="32"/>
      <c r="E402" s="32"/>
      <c r="F402" s="27"/>
      <c r="G402" s="27" t="b">
        <v>0</v>
      </c>
      <c r="H402" s="25" t="s">
        <v>15</v>
      </c>
      <c r="I402" s="25" t="s">
        <v>81</v>
      </c>
    </row>
    <row r="403" spans="1:9" ht="16" x14ac:dyDescent="0.2">
      <c r="A403" s="25" t="s">
        <v>425</v>
      </c>
      <c r="B403" s="31">
        <v>0</v>
      </c>
      <c r="C403" s="25" t="s">
        <v>726</v>
      </c>
      <c r="D403" s="33">
        <v>1420</v>
      </c>
      <c r="E403" s="33">
        <v>1740</v>
      </c>
      <c r="F403" s="27">
        <f>AVERAGE(D403:E403)</f>
        <v>1580</v>
      </c>
      <c r="G403" s="27" t="b">
        <v>0</v>
      </c>
      <c r="H403" s="25" t="s">
        <v>14</v>
      </c>
      <c r="I403" s="25" t="s">
        <v>15</v>
      </c>
    </row>
    <row r="404" spans="1:9" ht="16" x14ac:dyDescent="0.2">
      <c r="A404" s="25" t="s">
        <v>426</v>
      </c>
      <c r="B404" s="26">
        <v>0</v>
      </c>
      <c r="C404" s="25" t="s">
        <v>726</v>
      </c>
      <c r="D404" s="27">
        <v>1940</v>
      </c>
      <c r="E404" s="27">
        <v>2700</v>
      </c>
      <c r="F404" s="27">
        <f>AVERAGE(D404:E404)</f>
        <v>2320</v>
      </c>
      <c r="G404" s="27" t="b">
        <v>0</v>
      </c>
      <c r="H404" s="25" t="s">
        <v>19</v>
      </c>
      <c r="I404" s="25" t="s">
        <v>15</v>
      </c>
    </row>
    <row r="405" spans="1:9" ht="16" x14ac:dyDescent="0.2">
      <c r="A405" s="25" t="s">
        <v>427</v>
      </c>
      <c r="B405" s="26">
        <v>0</v>
      </c>
      <c r="C405" s="25" t="s">
        <v>726</v>
      </c>
      <c r="D405" s="27">
        <v>2960</v>
      </c>
      <c r="E405" s="27">
        <v>3020</v>
      </c>
      <c r="F405" s="27">
        <f>AVERAGE(D405:E405)</f>
        <v>2990</v>
      </c>
      <c r="G405" s="27" t="b">
        <v>0</v>
      </c>
      <c r="H405" s="25" t="s">
        <v>17</v>
      </c>
      <c r="I405" s="25" t="s">
        <v>15</v>
      </c>
    </row>
    <row r="406" spans="1:9" ht="16" x14ac:dyDescent="0.2">
      <c r="A406" s="25" t="s">
        <v>428</v>
      </c>
      <c r="B406" s="26">
        <v>0</v>
      </c>
      <c r="C406" s="25" t="s">
        <v>726</v>
      </c>
      <c r="D406" s="27">
        <v>6467</v>
      </c>
      <c r="E406" s="27">
        <v>4080</v>
      </c>
      <c r="F406" s="27">
        <f>AVERAGE(D406:E406)</f>
        <v>5273.5</v>
      </c>
      <c r="G406" s="27" t="b">
        <v>0</v>
      </c>
      <c r="H406" s="25" t="s">
        <v>19</v>
      </c>
      <c r="I406" s="25" t="s">
        <v>15</v>
      </c>
    </row>
    <row r="407" spans="1:9" ht="16" x14ac:dyDescent="0.2">
      <c r="A407" s="25" t="s">
        <v>429</v>
      </c>
      <c r="B407" s="26">
        <v>0</v>
      </c>
      <c r="C407" s="25" t="s">
        <v>726</v>
      </c>
      <c r="D407" s="27">
        <v>14156</v>
      </c>
      <c r="E407" s="27">
        <v>10806</v>
      </c>
      <c r="F407" s="27">
        <f>AVERAGE(D407:E407)</f>
        <v>12481</v>
      </c>
      <c r="G407" s="27" t="b">
        <v>0</v>
      </c>
      <c r="H407" s="25" t="s">
        <v>19</v>
      </c>
      <c r="I407" s="25" t="s">
        <v>15</v>
      </c>
    </row>
    <row r="408" spans="1:9" ht="16" x14ac:dyDescent="0.2">
      <c r="A408" s="25" t="s">
        <v>430</v>
      </c>
      <c r="B408" s="32"/>
      <c r="C408" s="25" t="s">
        <v>726</v>
      </c>
      <c r="D408" s="32"/>
      <c r="E408" s="32"/>
      <c r="F408" s="27"/>
      <c r="G408" s="27" t="b">
        <v>0</v>
      </c>
      <c r="H408" s="25" t="s">
        <v>15</v>
      </c>
      <c r="I408" s="25" t="s">
        <v>81</v>
      </c>
    </row>
    <row r="409" spans="1:9" ht="16" x14ac:dyDescent="0.2">
      <c r="A409" s="25" t="s">
        <v>431</v>
      </c>
      <c r="B409" s="31">
        <v>0</v>
      </c>
      <c r="C409" s="25" t="s">
        <v>726</v>
      </c>
      <c r="D409" s="33">
        <v>2220</v>
      </c>
      <c r="E409" s="33">
        <v>1900</v>
      </c>
      <c r="F409" s="27">
        <f t="shared" ref="F409:F419" si="7">AVERAGE(D409:E409)</f>
        <v>2060</v>
      </c>
      <c r="G409" s="27" t="b">
        <v>0</v>
      </c>
      <c r="H409" s="25" t="s">
        <v>14</v>
      </c>
      <c r="I409" s="25" t="s">
        <v>15</v>
      </c>
    </row>
    <row r="410" spans="1:9" ht="16" x14ac:dyDescent="0.2">
      <c r="A410" s="25" t="s">
        <v>432</v>
      </c>
      <c r="B410" s="26">
        <v>0</v>
      </c>
      <c r="C410" s="25" t="s">
        <v>726</v>
      </c>
      <c r="D410" s="27">
        <v>3900</v>
      </c>
      <c r="E410" s="27">
        <v>3460</v>
      </c>
      <c r="F410" s="27">
        <f t="shared" si="7"/>
        <v>3680</v>
      </c>
      <c r="G410" s="27" t="b">
        <v>0</v>
      </c>
      <c r="H410" s="25" t="s">
        <v>19</v>
      </c>
      <c r="I410" s="25" t="s">
        <v>15</v>
      </c>
    </row>
    <row r="411" spans="1:9" ht="16" x14ac:dyDescent="0.2">
      <c r="A411" s="25" t="s">
        <v>433</v>
      </c>
      <c r="B411" s="26">
        <v>0</v>
      </c>
      <c r="C411" s="25" t="s">
        <v>726</v>
      </c>
      <c r="D411" s="27">
        <v>3360</v>
      </c>
      <c r="E411" s="27">
        <v>3700</v>
      </c>
      <c r="F411" s="27">
        <f t="shared" si="7"/>
        <v>3530</v>
      </c>
      <c r="G411" s="27" t="b">
        <v>0</v>
      </c>
      <c r="H411" s="25" t="s">
        <v>19</v>
      </c>
      <c r="I411" s="25" t="s">
        <v>15</v>
      </c>
    </row>
    <row r="412" spans="1:9" ht="16" x14ac:dyDescent="0.2">
      <c r="A412" s="25" t="s">
        <v>434</v>
      </c>
      <c r="B412" s="26">
        <v>0</v>
      </c>
      <c r="C412" s="25" t="s">
        <v>726</v>
      </c>
      <c r="D412" s="27">
        <v>8104</v>
      </c>
      <c r="E412" s="27">
        <v>6250</v>
      </c>
      <c r="F412" s="27">
        <f t="shared" si="7"/>
        <v>7177</v>
      </c>
      <c r="G412" s="27" t="b">
        <v>0</v>
      </c>
      <c r="H412" s="25" t="s">
        <v>19</v>
      </c>
      <c r="I412" s="25" t="s">
        <v>15</v>
      </c>
    </row>
    <row r="413" spans="1:9" ht="16" x14ac:dyDescent="0.2">
      <c r="A413" s="25" t="s">
        <v>435</v>
      </c>
      <c r="B413" s="26">
        <v>0</v>
      </c>
      <c r="C413" s="25" t="s">
        <v>726</v>
      </c>
      <c r="D413" s="27">
        <v>17301</v>
      </c>
      <c r="E413" s="27">
        <v>13411</v>
      </c>
      <c r="F413" s="27">
        <f t="shared" si="7"/>
        <v>15356</v>
      </c>
      <c r="G413" s="27" t="b">
        <v>0</v>
      </c>
      <c r="H413" s="25" t="s">
        <v>19</v>
      </c>
      <c r="I413" s="25" t="s">
        <v>15</v>
      </c>
    </row>
    <row r="414" spans="1:9" ht="16" x14ac:dyDescent="0.2">
      <c r="A414" s="25" t="s">
        <v>436</v>
      </c>
      <c r="B414" s="26">
        <v>2</v>
      </c>
      <c r="C414" s="25" t="s">
        <v>726</v>
      </c>
      <c r="D414" s="27">
        <v>30000</v>
      </c>
      <c r="E414" s="27">
        <v>14000</v>
      </c>
      <c r="F414" s="27">
        <f t="shared" si="7"/>
        <v>22000</v>
      </c>
      <c r="G414" s="27" t="b">
        <v>0</v>
      </c>
      <c r="H414" s="25" t="s">
        <v>19</v>
      </c>
      <c r="I414" s="25" t="s">
        <v>15</v>
      </c>
    </row>
    <row r="415" spans="1:9" ht="16" x14ac:dyDescent="0.2">
      <c r="A415" s="25" t="s">
        <v>437</v>
      </c>
      <c r="B415" s="26">
        <v>0</v>
      </c>
      <c r="C415" s="25" t="s">
        <v>726</v>
      </c>
      <c r="D415" s="27">
        <v>2860</v>
      </c>
      <c r="E415" s="27">
        <v>3260</v>
      </c>
      <c r="F415" s="27">
        <f t="shared" si="7"/>
        <v>3060</v>
      </c>
      <c r="G415" s="27" t="b">
        <v>0</v>
      </c>
      <c r="H415" s="25" t="s">
        <v>14</v>
      </c>
      <c r="I415" s="25" t="s">
        <v>15</v>
      </c>
    </row>
    <row r="416" spans="1:9" ht="16" x14ac:dyDescent="0.2">
      <c r="A416" s="25" t="s">
        <v>438</v>
      </c>
      <c r="B416" s="26">
        <v>0</v>
      </c>
      <c r="C416" s="25" t="s">
        <v>726</v>
      </c>
      <c r="D416" s="27">
        <v>1540</v>
      </c>
      <c r="E416" s="27">
        <v>1700</v>
      </c>
      <c r="F416" s="27">
        <f t="shared" si="7"/>
        <v>1620</v>
      </c>
      <c r="G416" s="27" t="b">
        <v>0</v>
      </c>
      <c r="H416" s="25" t="s">
        <v>19</v>
      </c>
      <c r="I416" s="25" t="s">
        <v>15</v>
      </c>
    </row>
    <row r="417" spans="1:9" ht="16" x14ac:dyDescent="0.2">
      <c r="A417" s="25" t="s">
        <v>439</v>
      </c>
      <c r="B417" s="26">
        <v>0</v>
      </c>
      <c r="C417" s="25" t="s">
        <v>726</v>
      </c>
      <c r="D417" s="27">
        <v>520</v>
      </c>
      <c r="E417" s="27">
        <v>580</v>
      </c>
      <c r="F417" s="27">
        <f t="shared" si="7"/>
        <v>550</v>
      </c>
      <c r="G417" s="27" t="b">
        <v>0</v>
      </c>
      <c r="H417" s="25" t="s">
        <v>17</v>
      </c>
      <c r="I417" s="25" t="s">
        <v>15</v>
      </c>
    </row>
    <row r="418" spans="1:9" ht="16" x14ac:dyDescent="0.2">
      <c r="A418" s="25" t="s">
        <v>440</v>
      </c>
      <c r="B418" s="26">
        <v>0</v>
      </c>
      <c r="C418" s="25" t="s">
        <v>726</v>
      </c>
      <c r="D418" s="27">
        <v>1220</v>
      </c>
      <c r="E418" s="27">
        <v>720</v>
      </c>
      <c r="F418" s="27">
        <f t="shared" si="7"/>
        <v>970</v>
      </c>
      <c r="G418" s="27" t="b">
        <v>0</v>
      </c>
      <c r="H418" s="25" t="s">
        <v>19</v>
      </c>
      <c r="I418" s="25" t="s">
        <v>15</v>
      </c>
    </row>
    <row r="419" spans="1:9" ht="16" x14ac:dyDescent="0.2">
      <c r="A419" s="25" t="s">
        <v>441</v>
      </c>
      <c r="B419" s="26">
        <v>0</v>
      </c>
      <c r="C419" s="25" t="s">
        <v>726</v>
      </c>
      <c r="D419" s="27">
        <v>6312</v>
      </c>
      <c r="E419" s="27">
        <v>5322</v>
      </c>
      <c r="F419" s="27">
        <f t="shared" si="7"/>
        <v>5817</v>
      </c>
      <c r="G419" s="27" t="b">
        <v>0</v>
      </c>
      <c r="H419" s="25" t="s">
        <v>19</v>
      </c>
      <c r="I419" s="25" t="s">
        <v>15</v>
      </c>
    </row>
    <row r="420" spans="1:9" ht="16" x14ac:dyDescent="0.2">
      <c r="A420" s="25" t="s">
        <v>442</v>
      </c>
      <c r="B420" s="32"/>
      <c r="C420" s="25" t="s">
        <v>726</v>
      </c>
      <c r="D420" s="32"/>
      <c r="E420" s="32"/>
      <c r="F420" s="27"/>
      <c r="G420" s="27" t="b">
        <v>0</v>
      </c>
      <c r="H420" s="25" t="s">
        <v>15</v>
      </c>
      <c r="I420" s="25" t="s">
        <v>81</v>
      </c>
    </row>
    <row r="421" spans="1:9" ht="16" x14ac:dyDescent="0.2">
      <c r="A421" s="25" t="s">
        <v>443</v>
      </c>
      <c r="B421" s="31">
        <v>0</v>
      </c>
      <c r="C421" s="25" t="s">
        <v>726</v>
      </c>
      <c r="D421" s="33">
        <v>1520</v>
      </c>
      <c r="E421" s="33">
        <v>1560</v>
      </c>
      <c r="F421" s="27">
        <f>AVERAGE(D421:E421)</f>
        <v>1540</v>
      </c>
      <c r="G421" s="27" t="b">
        <v>0</v>
      </c>
      <c r="H421" s="25" t="s">
        <v>14</v>
      </c>
      <c r="I421" s="25" t="s">
        <v>15</v>
      </c>
    </row>
    <row r="422" spans="1:9" ht="16" x14ac:dyDescent="0.2">
      <c r="A422" s="25" t="s">
        <v>444</v>
      </c>
      <c r="B422" s="26">
        <v>0</v>
      </c>
      <c r="C422" s="25" t="s">
        <v>726</v>
      </c>
      <c r="D422" s="27">
        <v>660</v>
      </c>
      <c r="E422" s="27">
        <v>500</v>
      </c>
      <c r="F422" s="27">
        <f>AVERAGE(D422:E422)</f>
        <v>580</v>
      </c>
      <c r="G422" s="27" t="b">
        <v>0</v>
      </c>
      <c r="H422" s="25" t="s">
        <v>19</v>
      </c>
      <c r="I422" s="25" t="s">
        <v>15</v>
      </c>
    </row>
    <row r="423" spans="1:9" ht="16" x14ac:dyDescent="0.2">
      <c r="A423" s="25" t="s">
        <v>445</v>
      </c>
      <c r="B423" s="26">
        <v>0</v>
      </c>
      <c r="C423" s="25" t="s">
        <v>726</v>
      </c>
      <c r="D423" s="27">
        <v>2660</v>
      </c>
      <c r="E423" s="27">
        <v>2460</v>
      </c>
      <c r="F423" s="27">
        <f>AVERAGE(D423:E423)</f>
        <v>2560</v>
      </c>
      <c r="G423" s="27" t="b">
        <v>0</v>
      </c>
      <c r="H423" s="25" t="s">
        <v>17</v>
      </c>
      <c r="I423" s="25" t="s">
        <v>15</v>
      </c>
    </row>
    <row r="424" spans="1:9" ht="16" x14ac:dyDescent="0.2">
      <c r="A424" s="25" t="s">
        <v>446</v>
      </c>
      <c r="B424" s="26">
        <v>0</v>
      </c>
      <c r="C424" s="25" t="s">
        <v>726</v>
      </c>
      <c r="D424" s="27">
        <v>480</v>
      </c>
      <c r="E424" s="27">
        <v>700</v>
      </c>
      <c r="F424" s="27">
        <f>AVERAGE(D424:E424)</f>
        <v>590</v>
      </c>
      <c r="G424" s="27" t="b">
        <v>0</v>
      </c>
      <c r="H424" s="25" t="s">
        <v>19</v>
      </c>
      <c r="I424" s="25" t="s">
        <v>15</v>
      </c>
    </row>
    <row r="425" spans="1:9" ht="16" x14ac:dyDescent="0.2">
      <c r="A425" s="25" t="s">
        <v>447</v>
      </c>
      <c r="B425" s="26">
        <v>0</v>
      </c>
      <c r="C425" s="25" t="s">
        <v>726</v>
      </c>
      <c r="D425" s="27">
        <v>500</v>
      </c>
      <c r="E425" s="27">
        <v>640</v>
      </c>
      <c r="F425" s="27">
        <f>AVERAGE(D425:E425)</f>
        <v>570</v>
      </c>
      <c r="G425" s="27" t="b">
        <v>0</v>
      </c>
      <c r="H425" s="25" t="s">
        <v>19</v>
      </c>
      <c r="I425" s="25" t="s">
        <v>15</v>
      </c>
    </row>
    <row r="426" spans="1:9" ht="16" x14ac:dyDescent="0.2">
      <c r="A426" s="25" t="s">
        <v>448</v>
      </c>
      <c r="B426" s="32"/>
      <c r="C426" s="25" t="s">
        <v>726</v>
      </c>
      <c r="D426" s="32"/>
      <c r="E426" s="32"/>
      <c r="F426" s="27"/>
      <c r="G426" s="27" t="b">
        <v>0</v>
      </c>
      <c r="H426" s="25" t="s">
        <v>15</v>
      </c>
      <c r="I426" s="25" t="s">
        <v>81</v>
      </c>
    </row>
    <row r="427" spans="1:9" ht="16" x14ac:dyDescent="0.2">
      <c r="A427" s="25" t="s">
        <v>449</v>
      </c>
      <c r="B427" s="31">
        <v>0</v>
      </c>
      <c r="C427" s="25" t="s">
        <v>726</v>
      </c>
      <c r="D427" s="33">
        <v>520</v>
      </c>
      <c r="E427" s="33">
        <v>420</v>
      </c>
      <c r="F427" s="27">
        <f t="shared" ref="F427:F458" si="8">AVERAGE(D427:E427)</f>
        <v>470</v>
      </c>
      <c r="G427" s="27" t="b">
        <v>0</v>
      </c>
      <c r="H427" s="25" t="s">
        <v>14</v>
      </c>
      <c r="I427" s="25" t="s">
        <v>15</v>
      </c>
    </row>
    <row r="428" spans="1:9" ht="16" x14ac:dyDescent="0.2">
      <c r="A428" s="25" t="s">
        <v>450</v>
      </c>
      <c r="B428" s="26">
        <v>0</v>
      </c>
      <c r="C428" s="25" t="s">
        <v>726</v>
      </c>
      <c r="D428" s="27">
        <v>1300</v>
      </c>
      <c r="E428" s="27">
        <v>40</v>
      </c>
      <c r="F428" s="27">
        <f t="shared" si="8"/>
        <v>670</v>
      </c>
      <c r="G428" s="27" t="b">
        <v>0</v>
      </c>
      <c r="H428" s="25" t="s">
        <v>19</v>
      </c>
      <c r="I428" s="25" t="s">
        <v>15</v>
      </c>
    </row>
    <row r="429" spans="1:9" ht="16" x14ac:dyDescent="0.2">
      <c r="A429" s="25" t="s">
        <v>451</v>
      </c>
      <c r="B429" s="26">
        <v>0</v>
      </c>
      <c r="C429" s="25" t="s">
        <v>726</v>
      </c>
      <c r="D429" s="27">
        <v>1680</v>
      </c>
      <c r="E429" s="27">
        <v>1320</v>
      </c>
      <c r="F429" s="27">
        <f t="shared" si="8"/>
        <v>1500</v>
      </c>
      <c r="G429" s="27" t="b">
        <v>0</v>
      </c>
      <c r="H429" s="25" t="s">
        <v>14</v>
      </c>
      <c r="I429" s="25" t="s">
        <v>15</v>
      </c>
    </row>
    <row r="430" spans="1:9" ht="16" x14ac:dyDescent="0.2">
      <c r="A430" s="25" t="s">
        <v>452</v>
      </c>
      <c r="B430" s="26">
        <v>0</v>
      </c>
      <c r="C430" s="25" t="s">
        <v>726</v>
      </c>
      <c r="D430" s="27">
        <v>1520</v>
      </c>
      <c r="E430" s="27">
        <v>1340</v>
      </c>
      <c r="F430" s="27">
        <f t="shared" si="8"/>
        <v>1430</v>
      </c>
      <c r="G430" s="27" t="b">
        <v>0</v>
      </c>
      <c r="H430" s="25" t="s">
        <v>19</v>
      </c>
      <c r="I430" s="25" t="s">
        <v>15</v>
      </c>
    </row>
    <row r="431" spans="1:9" ht="16" x14ac:dyDescent="0.2">
      <c r="A431" s="25" t="s">
        <v>453</v>
      </c>
      <c r="B431" s="26">
        <v>0</v>
      </c>
      <c r="C431" s="25" t="s">
        <v>726</v>
      </c>
      <c r="D431" s="27">
        <v>11346</v>
      </c>
      <c r="E431" s="27">
        <v>10069</v>
      </c>
      <c r="F431" s="27">
        <f t="shared" si="8"/>
        <v>10707.5</v>
      </c>
      <c r="G431" s="27" t="b">
        <v>0</v>
      </c>
      <c r="H431" s="25" t="s">
        <v>17</v>
      </c>
      <c r="I431" s="25" t="s">
        <v>15</v>
      </c>
    </row>
    <row r="432" spans="1:9" ht="16" x14ac:dyDescent="0.2">
      <c r="A432" s="25" t="s">
        <v>455</v>
      </c>
      <c r="B432" s="26">
        <v>0</v>
      </c>
      <c r="C432" s="25" t="s">
        <v>726</v>
      </c>
      <c r="D432" s="27">
        <v>8448</v>
      </c>
      <c r="E432" s="27">
        <v>5662</v>
      </c>
      <c r="F432" s="27">
        <f t="shared" si="8"/>
        <v>7055</v>
      </c>
      <c r="G432" s="27" t="b">
        <v>0</v>
      </c>
      <c r="H432" s="25" t="s">
        <v>19</v>
      </c>
      <c r="I432" s="25" t="s">
        <v>15</v>
      </c>
    </row>
    <row r="433" spans="1:9" ht="16" x14ac:dyDescent="0.2">
      <c r="A433" s="25" t="s">
        <v>456</v>
      </c>
      <c r="B433" s="26">
        <v>0</v>
      </c>
      <c r="C433" s="25" t="s">
        <v>726</v>
      </c>
      <c r="D433" s="27">
        <v>10020</v>
      </c>
      <c r="E433" s="27">
        <v>8841</v>
      </c>
      <c r="F433" s="27">
        <f t="shared" si="8"/>
        <v>9430.5</v>
      </c>
      <c r="G433" s="27" t="b">
        <v>0</v>
      </c>
      <c r="H433" s="25" t="s">
        <v>19</v>
      </c>
      <c r="I433" s="25" t="s">
        <v>15</v>
      </c>
    </row>
    <row r="434" spans="1:9" ht="16" x14ac:dyDescent="0.2">
      <c r="A434" s="25" t="s">
        <v>459</v>
      </c>
      <c r="B434" s="26">
        <v>2</v>
      </c>
      <c r="C434" s="25" t="s">
        <v>726</v>
      </c>
      <c r="D434" s="27">
        <v>54000</v>
      </c>
      <c r="E434" s="27">
        <v>48000</v>
      </c>
      <c r="F434" s="27">
        <f t="shared" si="8"/>
        <v>51000</v>
      </c>
      <c r="G434" s="27" t="b">
        <v>0</v>
      </c>
      <c r="H434" s="25" t="s">
        <v>19</v>
      </c>
      <c r="I434" s="25" t="s">
        <v>15</v>
      </c>
    </row>
    <row r="435" spans="1:9" ht="16" x14ac:dyDescent="0.2">
      <c r="A435" s="25" t="s">
        <v>460</v>
      </c>
      <c r="B435" s="26">
        <v>0</v>
      </c>
      <c r="C435" s="25" t="s">
        <v>726</v>
      </c>
      <c r="D435" s="27">
        <v>11001.96484375</v>
      </c>
      <c r="E435" s="27">
        <v>10559.9208984375</v>
      </c>
      <c r="F435" s="27">
        <f t="shared" si="8"/>
        <v>10780.94287109375</v>
      </c>
      <c r="G435" s="27" t="b">
        <v>0</v>
      </c>
      <c r="H435" s="25" t="s">
        <v>14</v>
      </c>
      <c r="I435" s="25" t="s">
        <v>15</v>
      </c>
    </row>
    <row r="436" spans="1:9" ht="16" x14ac:dyDescent="0.2">
      <c r="A436" s="25" t="s">
        <v>461</v>
      </c>
      <c r="B436" s="26">
        <v>0</v>
      </c>
      <c r="C436" s="25" t="s">
        <v>726</v>
      </c>
      <c r="D436" s="27">
        <v>5043</v>
      </c>
      <c r="E436" s="27">
        <v>3740</v>
      </c>
      <c r="F436" s="27">
        <f t="shared" si="8"/>
        <v>4391.5</v>
      </c>
      <c r="G436" s="27" t="b">
        <v>0</v>
      </c>
      <c r="H436" s="25" t="s">
        <v>19</v>
      </c>
      <c r="I436" s="25" t="s">
        <v>15</v>
      </c>
    </row>
    <row r="437" spans="1:9" ht="16" x14ac:dyDescent="0.2">
      <c r="A437" s="25" t="s">
        <v>462</v>
      </c>
      <c r="B437" s="26">
        <v>0</v>
      </c>
      <c r="C437" s="25" t="s">
        <v>726</v>
      </c>
      <c r="D437" s="27">
        <v>1860</v>
      </c>
      <c r="E437" s="27">
        <v>1860</v>
      </c>
      <c r="F437" s="27">
        <f t="shared" si="8"/>
        <v>1860</v>
      </c>
      <c r="G437" s="27" t="b">
        <v>0</v>
      </c>
      <c r="H437" s="25" t="s">
        <v>15</v>
      </c>
      <c r="I437" s="25" t="s">
        <v>15</v>
      </c>
    </row>
    <row r="438" spans="1:9" ht="16" x14ac:dyDescent="0.2">
      <c r="A438" s="25" t="s">
        <v>463</v>
      </c>
      <c r="B438" s="26">
        <v>0</v>
      </c>
      <c r="C438" s="25" t="s">
        <v>726</v>
      </c>
      <c r="D438" s="27">
        <v>2280</v>
      </c>
      <c r="E438" s="27">
        <v>2220</v>
      </c>
      <c r="F438" s="27">
        <f t="shared" si="8"/>
        <v>2250</v>
      </c>
      <c r="G438" s="27" t="b">
        <v>0</v>
      </c>
      <c r="H438" s="25" t="s">
        <v>19</v>
      </c>
      <c r="I438" s="25" t="s">
        <v>15</v>
      </c>
    </row>
    <row r="439" spans="1:9" ht="16" x14ac:dyDescent="0.2">
      <c r="A439" s="25" t="s">
        <v>464</v>
      </c>
      <c r="B439" s="26">
        <v>2</v>
      </c>
      <c r="C439" s="25" t="s">
        <v>726</v>
      </c>
      <c r="D439" s="27">
        <v>284000</v>
      </c>
      <c r="E439" s="27">
        <v>348000</v>
      </c>
      <c r="F439" s="27">
        <f t="shared" si="8"/>
        <v>316000</v>
      </c>
      <c r="G439" s="27" t="b">
        <v>0</v>
      </c>
      <c r="H439" s="25" t="s">
        <v>19</v>
      </c>
      <c r="I439" s="25" t="s">
        <v>15</v>
      </c>
    </row>
    <row r="440" spans="1:9" ht="16" x14ac:dyDescent="0.2">
      <c r="A440" s="25" t="s">
        <v>465</v>
      </c>
      <c r="B440" s="26">
        <v>0</v>
      </c>
      <c r="C440" s="25" t="s">
        <v>726</v>
      </c>
      <c r="D440" s="27">
        <v>2660</v>
      </c>
      <c r="E440" s="27">
        <v>2420</v>
      </c>
      <c r="F440" s="27">
        <f t="shared" si="8"/>
        <v>2540</v>
      </c>
      <c r="G440" s="27" t="b">
        <v>0</v>
      </c>
      <c r="H440" s="25" t="s">
        <v>19</v>
      </c>
      <c r="I440" s="25" t="s">
        <v>15</v>
      </c>
    </row>
    <row r="441" spans="1:9" ht="16" x14ac:dyDescent="0.2">
      <c r="A441" s="25" t="s">
        <v>466</v>
      </c>
      <c r="B441" s="26">
        <v>0</v>
      </c>
      <c r="C441" s="25" t="s">
        <v>726</v>
      </c>
      <c r="D441" s="27">
        <v>1580</v>
      </c>
      <c r="E441" s="27">
        <v>1220</v>
      </c>
      <c r="F441" s="27">
        <f t="shared" si="8"/>
        <v>1400</v>
      </c>
      <c r="G441" s="27" t="b">
        <v>0</v>
      </c>
      <c r="H441" s="25" t="s">
        <v>14</v>
      </c>
      <c r="I441" s="25" t="s">
        <v>15</v>
      </c>
    </row>
    <row r="442" spans="1:9" ht="16" x14ac:dyDescent="0.2">
      <c r="A442" s="25" t="s">
        <v>467</v>
      </c>
      <c r="B442" s="26">
        <v>0</v>
      </c>
      <c r="C442" s="25" t="s">
        <v>726</v>
      </c>
      <c r="D442" s="27">
        <v>320</v>
      </c>
      <c r="E442" s="27">
        <v>200</v>
      </c>
      <c r="F442" s="27">
        <f t="shared" si="8"/>
        <v>260</v>
      </c>
      <c r="G442" s="27" t="b">
        <v>0</v>
      </c>
      <c r="H442" s="25" t="s">
        <v>19</v>
      </c>
      <c r="I442" s="25" t="s">
        <v>15</v>
      </c>
    </row>
    <row r="443" spans="1:9" ht="16" x14ac:dyDescent="0.2">
      <c r="A443" s="25" t="s">
        <v>468</v>
      </c>
      <c r="B443" s="26">
        <v>0</v>
      </c>
      <c r="C443" s="25" t="s">
        <v>726</v>
      </c>
      <c r="D443" s="27">
        <v>880</v>
      </c>
      <c r="E443" s="27">
        <v>680</v>
      </c>
      <c r="F443" s="27">
        <f t="shared" si="8"/>
        <v>780</v>
      </c>
      <c r="G443" s="27" t="b">
        <v>0</v>
      </c>
      <c r="H443" s="25" t="s">
        <v>19</v>
      </c>
      <c r="I443" s="25" t="s">
        <v>15</v>
      </c>
    </row>
    <row r="444" spans="1:9" ht="16" x14ac:dyDescent="0.2">
      <c r="A444" s="25" t="s">
        <v>469</v>
      </c>
      <c r="B444" s="26">
        <v>0</v>
      </c>
      <c r="C444" s="25" t="s">
        <v>726</v>
      </c>
      <c r="D444" s="27">
        <v>400</v>
      </c>
      <c r="E444" s="27">
        <v>220</v>
      </c>
      <c r="F444" s="27">
        <f t="shared" si="8"/>
        <v>310</v>
      </c>
      <c r="G444" s="27" t="b">
        <v>0</v>
      </c>
      <c r="H444" s="25" t="s">
        <v>19</v>
      </c>
      <c r="I444" s="25" t="s">
        <v>15</v>
      </c>
    </row>
    <row r="445" spans="1:9" ht="16" x14ac:dyDescent="0.2">
      <c r="A445" s="25" t="s">
        <v>470</v>
      </c>
      <c r="B445" s="26">
        <v>0</v>
      </c>
      <c r="C445" s="25" t="s">
        <v>726</v>
      </c>
      <c r="D445" s="27">
        <v>1660</v>
      </c>
      <c r="E445" s="27">
        <v>1320</v>
      </c>
      <c r="F445" s="27">
        <f t="shared" si="8"/>
        <v>1490</v>
      </c>
      <c r="G445" s="27" t="b">
        <v>0</v>
      </c>
      <c r="H445" s="25" t="s">
        <v>19</v>
      </c>
      <c r="I445" s="25" t="s">
        <v>15</v>
      </c>
    </row>
    <row r="446" spans="1:9" ht="16" x14ac:dyDescent="0.2">
      <c r="A446" s="25" t="s">
        <v>471</v>
      </c>
      <c r="B446" s="26">
        <v>0</v>
      </c>
      <c r="C446" s="25" t="s">
        <v>726</v>
      </c>
      <c r="D446" s="27">
        <v>840</v>
      </c>
      <c r="E446" s="27">
        <v>920</v>
      </c>
      <c r="F446" s="27">
        <f t="shared" si="8"/>
        <v>880</v>
      </c>
      <c r="G446" s="27" t="b">
        <v>0</v>
      </c>
      <c r="H446" s="25" t="s">
        <v>19</v>
      </c>
      <c r="I446" s="25" t="s">
        <v>15</v>
      </c>
    </row>
    <row r="447" spans="1:9" ht="16" x14ac:dyDescent="0.2">
      <c r="A447" s="25" t="s">
        <v>472</v>
      </c>
      <c r="B447" s="26">
        <v>0</v>
      </c>
      <c r="C447" s="25" t="s">
        <v>726</v>
      </c>
      <c r="D447" s="27">
        <v>920</v>
      </c>
      <c r="E447" s="27">
        <v>1300</v>
      </c>
      <c r="F447" s="27">
        <f t="shared" si="8"/>
        <v>1110</v>
      </c>
      <c r="G447" s="27" t="b">
        <v>0</v>
      </c>
      <c r="H447" s="25" t="s">
        <v>14</v>
      </c>
      <c r="I447" s="25" t="s">
        <v>15</v>
      </c>
    </row>
    <row r="448" spans="1:9" ht="16" x14ac:dyDescent="0.2">
      <c r="A448" s="25" t="s">
        <v>473</v>
      </c>
      <c r="B448" s="26">
        <v>0</v>
      </c>
      <c r="C448" s="25" t="s">
        <v>726</v>
      </c>
      <c r="D448" s="27">
        <v>1440</v>
      </c>
      <c r="E448" s="27">
        <v>1620</v>
      </c>
      <c r="F448" s="27">
        <f t="shared" si="8"/>
        <v>1530</v>
      </c>
      <c r="G448" s="27" t="b">
        <v>0</v>
      </c>
      <c r="H448" s="25" t="s">
        <v>19</v>
      </c>
      <c r="I448" s="25" t="s">
        <v>15</v>
      </c>
    </row>
    <row r="449" spans="1:9" ht="16" x14ac:dyDescent="0.2">
      <c r="A449" s="25" t="s">
        <v>474</v>
      </c>
      <c r="B449" s="26">
        <v>0</v>
      </c>
      <c r="C449" s="25" t="s">
        <v>726</v>
      </c>
      <c r="D449" s="27">
        <v>2680</v>
      </c>
      <c r="E449" s="27">
        <v>3060</v>
      </c>
      <c r="F449" s="27">
        <f t="shared" si="8"/>
        <v>2870</v>
      </c>
      <c r="G449" s="27" t="b">
        <v>0</v>
      </c>
      <c r="H449" s="25" t="s">
        <v>19</v>
      </c>
      <c r="I449" s="25" t="s">
        <v>15</v>
      </c>
    </row>
    <row r="450" spans="1:9" ht="16" x14ac:dyDescent="0.2">
      <c r="A450" s="25" t="s">
        <v>475</v>
      </c>
      <c r="B450" s="26">
        <v>0</v>
      </c>
      <c r="C450" s="25" t="s">
        <v>726</v>
      </c>
      <c r="D450" s="27">
        <v>700</v>
      </c>
      <c r="E450" s="27">
        <v>800</v>
      </c>
      <c r="F450" s="27">
        <f t="shared" si="8"/>
        <v>750</v>
      </c>
      <c r="G450" s="27" t="b">
        <v>0</v>
      </c>
      <c r="H450" s="25" t="s">
        <v>19</v>
      </c>
      <c r="I450" s="25" t="s">
        <v>15</v>
      </c>
    </row>
    <row r="451" spans="1:9" ht="16" x14ac:dyDescent="0.2">
      <c r="A451" s="25" t="s">
        <v>476</v>
      </c>
      <c r="B451" s="26">
        <v>0</v>
      </c>
      <c r="C451" s="25" t="s">
        <v>726</v>
      </c>
      <c r="D451" s="27">
        <v>940</v>
      </c>
      <c r="E451" s="27">
        <v>840</v>
      </c>
      <c r="F451" s="27">
        <f t="shared" si="8"/>
        <v>890</v>
      </c>
      <c r="G451" s="27" t="b">
        <v>0</v>
      </c>
      <c r="H451" s="25" t="s">
        <v>19</v>
      </c>
      <c r="I451" s="25" t="s">
        <v>15</v>
      </c>
    </row>
    <row r="452" spans="1:9" ht="16" x14ac:dyDescent="0.2">
      <c r="A452" s="25" t="s">
        <v>477</v>
      </c>
      <c r="B452" s="26">
        <v>0</v>
      </c>
      <c r="C452" s="25" t="s">
        <v>726</v>
      </c>
      <c r="D452" s="27">
        <v>1200</v>
      </c>
      <c r="E452" s="27">
        <v>920</v>
      </c>
      <c r="F452" s="27">
        <f t="shared" si="8"/>
        <v>1060</v>
      </c>
      <c r="G452" s="27" t="b">
        <v>0</v>
      </c>
      <c r="H452" s="25" t="s">
        <v>19</v>
      </c>
      <c r="I452" s="25" t="s">
        <v>15</v>
      </c>
    </row>
    <row r="453" spans="1:9" ht="16" x14ac:dyDescent="0.2">
      <c r="A453" s="25" t="s">
        <v>478</v>
      </c>
      <c r="B453" s="26">
        <v>0</v>
      </c>
      <c r="C453" s="25" t="s">
        <v>726</v>
      </c>
      <c r="D453" s="27">
        <v>7301.97998046875</v>
      </c>
      <c r="E453" s="27">
        <v>6745.04931640625</v>
      </c>
      <c r="F453" s="27">
        <f t="shared" si="8"/>
        <v>7023.5146484375</v>
      </c>
      <c r="G453" s="27" t="b">
        <v>0</v>
      </c>
      <c r="H453" s="25" t="s">
        <v>14</v>
      </c>
      <c r="I453" s="25" t="s">
        <v>15</v>
      </c>
    </row>
    <row r="454" spans="1:9" ht="16" x14ac:dyDescent="0.2">
      <c r="A454" s="25" t="s">
        <v>479</v>
      </c>
      <c r="B454" s="26">
        <v>0</v>
      </c>
      <c r="C454" s="25" t="s">
        <v>726</v>
      </c>
      <c r="D454" s="27">
        <v>6559</v>
      </c>
      <c r="E454" s="27">
        <v>6559</v>
      </c>
      <c r="F454" s="27">
        <f t="shared" si="8"/>
        <v>6559</v>
      </c>
      <c r="G454" s="27" t="b">
        <v>0</v>
      </c>
      <c r="H454" s="25" t="s">
        <v>19</v>
      </c>
      <c r="I454" s="25" t="s">
        <v>15</v>
      </c>
    </row>
    <row r="455" spans="1:9" ht="16" x14ac:dyDescent="0.2">
      <c r="A455" s="25" t="s">
        <v>480</v>
      </c>
      <c r="B455" s="26">
        <v>0</v>
      </c>
      <c r="C455" s="25" t="s">
        <v>726</v>
      </c>
      <c r="D455" s="27">
        <v>6621</v>
      </c>
      <c r="E455" s="27">
        <v>6993</v>
      </c>
      <c r="F455" s="27">
        <f t="shared" si="8"/>
        <v>6807</v>
      </c>
      <c r="G455" s="27" t="b">
        <v>0</v>
      </c>
      <c r="H455" s="25" t="s">
        <v>19</v>
      </c>
      <c r="I455" s="25" t="s">
        <v>15</v>
      </c>
    </row>
    <row r="456" spans="1:9" ht="16" x14ac:dyDescent="0.2">
      <c r="A456" s="25" t="s">
        <v>481</v>
      </c>
      <c r="B456" s="26">
        <v>0</v>
      </c>
      <c r="C456" s="25" t="s">
        <v>726</v>
      </c>
      <c r="D456" s="27">
        <v>7426</v>
      </c>
      <c r="E456" s="27">
        <v>5631</v>
      </c>
      <c r="F456" s="27">
        <f t="shared" si="8"/>
        <v>6528.5</v>
      </c>
      <c r="G456" s="27" t="b">
        <v>0</v>
      </c>
      <c r="H456" s="25" t="s">
        <v>19</v>
      </c>
      <c r="I456" s="25" t="s">
        <v>15</v>
      </c>
    </row>
    <row r="457" spans="1:9" ht="16" x14ac:dyDescent="0.2">
      <c r="A457" s="25" t="s">
        <v>482</v>
      </c>
      <c r="B457" s="26">
        <v>0</v>
      </c>
      <c r="C457" s="25" t="s">
        <v>726</v>
      </c>
      <c r="D457" s="27">
        <v>10363</v>
      </c>
      <c r="E457" s="27">
        <v>11935</v>
      </c>
      <c r="F457" s="27">
        <f t="shared" si="8"/>
        <v>11149</v>
      </c>
      <c r="G457" s="27" t="b">
        <v>0</v>
      </c>
      <c r="H457" s="25" t="s">
        <v>19</v>
      </c>
      <c r="I457" s="25" t="s">
        <v>15</v>
      </c>
    </row>
    <row r="458" spans="1:9" ht="16" x14ac:dyDescent="0.2">
      <c r="A458" s="25" t="s">
        <v>483</v>
      </c>
      <c r="B458" s="26">
        <v>0</v>
      </c>
      <c r="C458" s="25" t="s">
        <v>726</v>
      </c>
      <c r="D458" s="27">
        <v>9971</v>
      </c>
      <c r="E458" s="27">
        <v>8448</v>
      </c>
      <c r="F458" s="27">
        <f t="shared" si="8"/>
        <v>9209.5</v>
      </c>
      <c r="G458" s="27" t="b">
        <v>0</v>
      </c>
      <c r="H458" s="25" t="s">
        <v>19</v>
      </c>
      <c r="I458" s="25" t="s">
        <v>15</v>
      </c>
    </row>
    <row r="459" spans="1:9" ht="16" x14ac:dyDescent="0.2">
      <c r="A459" s="25" t="s">
        <v>484</v>
      </c>
      <c r="B459" s="26">
        <v>0</v>
      </c>
      <c r="C459" s="25" t="s">
        <v>726</v>
      </c>
      <c r="D459" s="27">
        <v>1220</v>
      </c>
      <c r="E459" s="27">
        <v>1540</v>
      </c>
      <c r="F459" s="27">
        <f t="shared" ref="F459:F490" si="9">AVERAGE(D459:E459)</f>
        <v>1380</v>
      </c>
      <c r="G459" s="27" t="b">
        <v>0</v>
      </c>
      <c r="H459" s="25" t="s">
        <v>19</v>
      </c>
      <c r="I459" s="25" t="s">
        <v>15</v>
      </c>
    </row>
    <row r="460" spans="1:9" ht="16" x14ac:dyDescent="0.2">
      <c r="A460" s="25" t="s">
        <v>486</v>
      </c>
      <c r="B460" s="26">
        <v>0</v>
      </c>
      <c r="C460" s="25" t="s">
        <v>726</v>
      </c>
      <c r="D460" s="27">
        <v>280</v>
      </c>
      <c r="E460" s="27">
        <v>420</v>
      </c>
      <c r="F460" s="27">
        <f t="shared" si="9"/>
        <v>350</v>
      </c>
      <c r="G460" s="27" t="b">
        <v>0</v>
      </c>
      <c r="H460" s="25" t="s">
        <v>19</v>
      </c>
      <c r="I460" s="25" t="s">
        <v>15</v>
      </c>
    </row>
    <row r="461" spans="1:9" ht="16" x14ac:dyDescent="0.2">
      <c r="A461" s="25" t="s">
        <v>487</v>
      </c>
      <c r="B461" s="26">
        <v>0</v>
      </c>
      <c r="C461" s="25" t="s">
        <v>726</v>
      </c>
      <c r="D461" s="27">
        <v>2280</v>
      </c>
      <c r="E461" s="27">
        <v>1620</v>
      </c>
      <c r="F461" s="27">
        <f t="shared" si="9"/>
        <v>1950</v>
      </c>
      <c r="G461" s="27" t="b">
        <v>0</v>
      </c>
      <c r="H461" s="25" t="s">
        <v>19</v>
      </c>
      <c r="I461" s="25" t="s">
        <v>15</v>
      </c>
    </row>
    <row r="462" spans="1:9" ht="16" x14ac:dyDescent="0.2">
      <c r="A462" s="25" t="s">
        <v>488</v>
      </c>
      <c r="B462" s="26">
        <v>0</v>
      </c>
      <c r="C462" s="25" t="s">
        <v>726</v>
      </c>
      <c r="D462" s="27">
        <v>2840</v>
      </c>
      <c r="E462" s="27">
        <v>1860</v>
      </c>
      <c r="F462" s="27">
        <f t="shared" si="9"/>
        <v>2350</v>
      </c>
      <c r="G462" s="27" t="b">
        <v>0</v>
      </c>
      <c r="H462" s="25" t="s">
        <v>19</v>
      </c>
      <c r="I462" s="25" t="s">
        <v>15</v>
      </c>
    </row>
    <row r="463" spans="1:9" ht="16" x14ac:dyDescent="0.2">
      <c r="A463" s="25" t="s">
        <v>489</v>
      </c>
      <c r="B463" s="26">
        <v>0</v>
      </c>
      <c r="C463" s="25" t="s">
        <v>726</v>
      </c>
      <c r="D463" s="27">
        <v>3540</v>
      </c>
      <c r="E463" s="27">
        <v>2420</v>
      </c>
      <c r="F463" s="27">
        <f t="shared" si="9"/>
        <v>2980</v>
      </c>
      <c r="G463" s="27" t="b">
        <v>0</v>
      </c>
      <c r="H463" s="25" t="s">
        <v>19</v>
      </c>
      <c r="I463" s="25" t="s">
        <v>15</v>
      </c>
    </row>
    <row r="464" spans="1:9" ht="16" x14ac:dyDescent="0.2">
      <c r="A464" s="25" t="s">
        <v>490</v>
      </c>
      <c r="B464" s="26">
        <v>0</v>
      </c>
      <c r="C464" s="25" t="s">
        <v>726</v>
      </c>
      <c r="D464" s="27">
        <v>5380</v>
      </c>
      <c r="E464" s="27">
        <v>4160</v>
      </c>
      <c r="F464" s="27">
        <f t="shared" si="9"/>
        <v>4770</v>
      </c>
      <c r="G464" s="27" t="b">
        <v>0</v>
      </c>
      <c r="H464" s="25" t="s">
        <v>19</v>
      </c>
      <c r="I464" s="25" t="s">
        <v>15</v>
      </c>
    </row>
    <row r="465" spans="1:9" ht="16" x14ac:dyDescent="0.2">
      <c r="A465" s="25" t="s">
        <v>491</v>
      </c>
      <c r="B465" s="26">
        <v>0</v>
      </c>
      <c r="C465" s="25" t="s">
        <v>726</v>
      </c>
      <c r="D465" s="27">
        <v>3780</v>
      </c>
      <c r="E465" s="27">
        <v>3940</v>
      </c>
      <c r="F465" s="27">
        <f t="shared" si="9"/>
        <v>3860</v>
      </c>
      <c r="G465" s="27" t="b">
        <v>0</v>
      </c>
      <c r="H465" s="25" t="s">
        <v>14</v>
      </c>
      <c r="I465" s="25" t="s">
        <v>15</v>
      </c>
    </row>
    <row r="466" spans="1:9" ht="16" x14ac:dyDescent="0.2">
      <c r="A466" s="25" t="s">
        <v>492</v>
      </c>
      <c r="B466" s="26">
        <v>0</v>
      </c>
      <c r="C466" s="25" t="s">
        <v>726</v>
      </c>
      <c r="D466" s="27">
        <v>1080</v>
      </c>
      <c r="E466" s="27">
        <v>1180</v>
      </c>
      <c r="F466" s="27">
        <f t="shared" si="9"/>
        <v>1130</v>
      </c>
      <c r="G466" s="27" t="b">
        <v>0</v>
      </c>
      <c r="H466" s="25" t="s">
        <v>19</v>
      </c>
      <c r="I466" s="25" t="s">
        <v>15</v>
      </c>
    </row>
    <row r="467" spans="1:9" ht="16" x14ac:dyDescent="0.2">
      <c r="A467" s="25" t="s">
        <v>493</v>
      </c>
      <c r="B467" s="26">
        <v>0</v>
      </c>
      <c r="C467" s="25" t="s">
        <v>726</v>
      </c>
      <c r="D467" s="27">
        <v>1880</v>
      </c>
      <c r="E467" s="27">
        <v>2200</v>
      </c>
      <c r="F467" s="27">
        <f t="shared" si="9"/>
        <v>2040</v>
      </c>
      <c r="G467" s="27" t="b">
        <v>0</v>
      </c>
      <c r="H467" s="25" t="s">
        <v>19</v>
      </c>
      <c r="I467" s="25" t="s">
        <v>15</v>
      </c>
    </row>
    <row r="468" spans="1:9" ht="16" x14ac:dyDescent="0.2">
      <c r="A468" s="25" t="s">
        <v>494</v>
      </c>
      <c r="B468" s="26">
        <v>0</v>
      </c>
      <c r="C468" s="25" t="s">
        <v>726</v>
      </c>
      <c r="D468" s="27">
        <v>1180</v>
      </c>
      <c r="E468" s="27">
        <v>1340</v>
      </c>
      <c r="F468" s="27">
        <f t="shared" si="9"/>
        <v>1260</v>
      </c>
      <c r="G468" s="27" t="b">
        <v>0</v>
      </c>
      <c r="H468" s="25" t="s">
        <v>19</v>
      </c>
      <c r="I468" s="25" t="s">
        <v>15</v>
      </c>
    </row>
    <row r="469" spans="1:9" ht="16" x14ac:dyDescent="0.2">
      <c r="A469" s="25" t="s">
        <v>495</v>
      </c>
      <c r="B469" s="26">
        <v>0</v>
      </c>
      <c r="C469" s="25" t="s">
        <v>726</v>
      </c>
      <c r="D469" s="27">
        <v>2720</v>
      </c>
      <c r="E469" s="27">
        <v>2560</v>
      </c>
      <c r="F469" s="27">
        <f t="shared" si="9"/>
        <v>2640</v>
      </c>
      <c r="G469" s="27" t="b">
        <v>0</v>
      </c>
      <c r="H469" s="25" t="s">
        <v>19</v>
      </c>
      <c r="I469" s="25" t="s">
        <v>15</v>
      </c>
    </row>
    <row r="470" spans="1:9" ht="16" x14ac:dyDescent="0.2">
      <c r="A470" s="25" t="s">
        <v>496</v>
      </c>
      <c r="B470" s="26">
        <v>0</v>
      </c>
      <c r="C470" s="25" t="s">
        <v>726</v>
      </c>
      <c r="D470" s="27">
        <v>73292</v>
      </c>
      <c r="E470" s="27">
        <v>71484</v>
      </c>
      <c r="F470" s="27">
        <f t="shared" si="9"/>
        <v>72388</v>
      </c>
      <c r="G470" s="27" t="b">
        <v>0</v>
      </c>
      <c r="H470" s="25" t="s">
        <v>19</v>
      </c>
      <c r="I470" s="25" t="s">
        <v>15</v>
      </c>
    </row>
    <row r="471" spans="1:9" ht="16" x14ac:dyDescent="0.2">
      <c r="A471" s="25" t="s">
        <v>497</v>
      </c>
      <c r="B471" s="26">
        <v>0</v>
      </c>
      <c r="C471" s="25" t="s">
        <v>726</v>
      </c>
      <c r="D471" s="27">
        <v>8447.9365234375</v>
      </c>
      <c r="E471" s="27">
        <v>7907.662109375</v>
      </c>
      <c r="F471" s="27">
        <f t="shared" si="9"/>
        <v>8177.79931640625</v>
      </c>
      <c r="G471" s="27" t="b">
        <v>0</v>
      </c>
      <c r="H471" s="25" t="s">
        <v>14</v>
      </c>
      <c r="I471" s="25" t="s">
        <v>15</v>
      </c>
    </row>
    <row r="472" spans="1:9" ht="16" x14ac:dyDescent="0.2">
      <c r="A472" s="25" t="s">
        <v>498</v>
      </c>
      <c r="B472" s="26">
        <v>0</v>
      </c>
      <c r="C472" s="25" t="s">
        <v>726</v>
      </c>
      <c r="D472" s="27">
        <v>6250</v>
      </c>
      <c r="E472" s="27">
        <v>3200</v>
      </c>
      <c r="F472" s="27">
        <f t="shared" si="9"/>
        <v>4725</v>
      </c>
      <c r="G472" s="27" t="b">
        <v>0</v>
      </c>
      <c r="H472" s="25" t="s">
        <v>19</v>
      </c>
      <c r="I472" s="25" t="s">
        <v>15</v>
      </c>
    </row>
    <row r="473" spans="1:9" ht="16" x14ac:dyDescent="0.2">
      <c r="A473" s="25" t="s">
        <v>499</v>
      </c>
      <c r="B473" s="26">
        <v>0</v>
      </c>
      <c r="C473" s="25" t="s">
        <v>726</v>
      </c>
      <c r="D473" s="27">
        <v>4160</v>
      </c>
      <c r="E473" s="27">
        <v>6181</v>
      </c>
      <c r="F473" s="27">
        <f t="shared" si="9"/>
        <v>5170.5</v>
      </c>
      <c r="G473" s="27" t="b">
        <v>0</v>
      </c>
      <c r="H473" s="25" t="s">
        <v>19</v>
      </c>
      <c r="I473" s="25" t="s">
        <v>15</v>
      </c>
    </row>
    <row r="474" spans="1:9" ht="16" x14ac:dyDescent="0.2">
      <c r="A474" s="25" t="s">
        <v>500</v>
      </c>
      <c r="B474" s="26">
        <v>0</v>
      </c>
      <c r="C474" s="25" t="s">
        <v>726</v>
      </c>
      <c r="D474" s="27">
        <v>7240</v>
      </c>
      <c r="E474" s="27">
        <v>8939</v>
      </c>
      <c r="F474" s="27">
        <f t="shared" si="9"/>
        <v>8089.5</v>
      </c>
      <c r="G474" s="27" t="b">
        <v>0</v>
      </c>
      <c r="H474" s="25" t="s">
        <v>19</v>
      </c>
      <c r="I474" s="25" t="s">
        <v>15</v>
      </c>
    </row>
    <row r="475" spans="1:9" ht="16" x14ac:dyDescent="0.2">
      <c r="A475" s="25" t="s">
        <v>501</v>
      </c>
      <c r="B475" s="26">
        <v>0</v>
      </c>
      <c r="C475" s="25" t="s">
        <v>726</v>
      </c>
      <c r="D475" s="27">
        <v>1740</v>
      </c>
      <c r="E475" s="27">
        <v>2040</v>
      </c>
      <c r="F475" s="27">
        <f t="shared" si="9"/>
        <v>1890</v>
      </c>
      <c r="G475" s="27" t="b">
        <v>0</v>
      </c>
      <c r="H475" s="25" t="s">
        <v>14</v>
      </c>
      <c r="I475" s="25" t="s">
        <v>15</v>
      </c>
    </row>
    <row r="476" spans="1:9" ht="16" x14ac:dyDescent="0.2">
      <c r="A476" s="25" t="s">
        <v>502</v>
      </c>
      <c r="B476" s="26">
        <v>0</v>
      </c>
      <c r="C476" s="25" t="s">
        <v>726</v>
      </c>
      <c r="D476" s="27">
        <v>5972</v>
      </c>
      <c r="E476" s="27">
        <v>5941</v>
      </c>
      <c r="F476" s="27">
        <f t="shared" si="9"/>
        <v>5956.5</v>
      </c>
      <c r="G476" s="27" t="b">
        <v>0</v>
      </c>
      <c r="H476" s="25" t="s">
        <v>19</v>
      </c>
      <c r="I476" s="25" t="s">
        <v>15</v>
      </c>
    </row>
    <row r="477" spans="1:9" ht="16" x14ac:dyDescent="0.2">
      <c r="A477" s="25" t="s">
        <v>503</v>
      </c>
      <c r="B477" s="26">
        <v>0</v>
      </c>
      <c r="C477" s="25" t="s">
        <v>726</v>
      </c>
      <c r="D477" s="27">
        <v>9381</v>
      </c>
      <c r="E477" s="27">
        <v>9136</v>
      </c>
      <c r="F477" s="27">
        <f t="shared" si="9"/>
        <v>9258.5</v>
      </c>
      <c r="G477" s="27" t="b">
        <v>0</v>
      </c>
      <c r="H477" s="25" t="s">
        <v>19</v>
      </c>
      <c r="I477" s="25" t="s">
        <v>15</v>
      </c>
    </row>
    <row r="478" spans="1:9" ht="16" x14ac:dyDescent="0.2">
      <c r="A478" s="25" t="s">
        <v>504</v>
      </c>
      <c r="B478" s="26">
        <v>0</v>
      </c>
      <c r="C478" s="25" t="s">
        <v>726</v>
      </c>
      <c r="D478" s="27">
        <v>3500</v>
      </c>
      <c r="E478" s="27">
        <v>5786</v>
      </c>
      <c r="F478" s="27">
        <f t="shared" si="9"/>
        <v>4643</v>
      </c>
      <c r="G478" s="27" t="b">
        <v>0</v>
      </c>
      <c r="H478" s="25" t="s">
        <v>19</v>
      </c>
      <c r="I478" s="25" t="s">
        <v>15</v>
      </c>
    </row>
    <row r="479" spans="1:9" ht="16" x14ac:dyDescent="0.2">
      <c r="A479" s="25" t="s">
        <v>505</v>
      </c>
      <c r="B479" s="26">
        <v>0</v>
      </c>
      <c r="C479" s="25" t="s">
        <v>726</v>
      </c>
      <c r="D479" s="27">
        <v>6436</v>
      </c>
      <c r="E479" s="27">
        <v>5848</v>
      </c>
      <c r="F479" s="27">
        <f t="shared" si="9"/>
        <v>6142</v>
      </c>
      <c r="G479" s="27" t="b">
        <v>0</v>
      </c>
      <c r="H479" s="25" t="s">
        <v>19</v>
      </c>
      <c r="I479" s="25" t="s">
        <v>15</v>
      </c>
    </row>
    <row r="480" spans="1:9" ht="16" x14ac:dyDescent="0.2">
      <c r="A480" s="25" t="s">
        <v>506</v>
      </c>
      <c r="B480" s="26">
        <v>0</v>
      </c>
      <c r="C480" s="25" t="s">
        <v>726</v>
      </c>
      <c r="D480" s="27">
        <v>1740</v>
      </c>
      <c r="E480" s="27">
        <v>2200</v>
      </c>
      <c r="F480" s="27">
        <f t="shared" si="9"/>
        <v>1970</v>
      </c>
      <c r="G480" s="27" t="b">
        <v>0</v>
      </c>
      <c r="H480" s="25" t="s">
        <v>19</v>
      </c>
      <c r="I480" s="25" t="s">
        <v>15</v>
      </c>
    </row>
    <row r="481" spans="1:9" ht="16" x14ac:dyDescent="0.2">
      <c r="A481" s="25" t="s">
        <v>507</v>
      </c>
      <c r="B481" s="26">
        <v>0</v>
      </c>
      <c r="C481" s="25" t="s">
        <v>726</v>
      </c>
      <c r="D481" s="27">
        <v>420</v>
      </c>
      <c r="E481" s="27">
        <v>260</v>
      </c>
      <c r="F481" s="27">
        <f t="shared" si="9"/>
        <v>340</v>
      </c>
      <c r="G481" s="27" t="b">
        <v>0</v>
      </c>
      <c r="H481" s="25" t="s">
        <v>14</v>
      </c>
      <c r="I481" s="25" t="s">
        <v>15</v>
      </c>
    </row>
    <row r="482" spans="1:9" ht="16" x14ac:dyDescent="0.2">
      <c r="A482" s="25" t="s">
        <v>508</v>
      </c>
      <c r="B482" s="26">
        <v>0</v>
      </c>
      <c r="C482" s="25" t="s">
        <v>726</v>
      </c>
      <c r="D482" s="27">
        <v>2260</v>
      </c>
      <c r="E482" s="27">
        <v>2540</v>
      </c>
      <c r="F482" s="27">
        <f t="shared" si="9"/>
        <v>2400</v>
      </c>
      <c r="G482" s="27" t="b">
        <v>0</v>
      </c>
      <c r="H482" s="25" t="s">
        <v>19</v>
      </c>
      <c r="I482" s="25" t="s">
        <v>15</v>
      </c>
    </row>
    <row r="483" spans="1:9" ht="16" x14ac:dyDescent="0.2">
      <c r="A483" s="25" t="s">
        <v>509</v>
      </c>
      <c r="B483" s="26">
        <v>0</v>
      </c>
      <c r="C483" s="25" t="s">
        <v>726</v>
      </c>
      <c r="D483" s="27">
        <v>1620</v>
      </c>
      <c r="E483" s="27">
        <v>1460</v>
      </c>
      <c r="F483" s="27">
        <f t="shared" si="9"/>
        <v>1540</v>
      </c>
      <c r="G483" s="27" t="b">
        <v>0</v>
      </c>
      <c r="H483" s="25" t="s">
        <v>19</v>
      </c>
      <c r="I483" s="25" t="s">
        <v>15</v>
      </c>
    </row>
    <row r="484" spans="1:9" ht="16" x14ac:dyDescent="0.2">
      <c r="A484" s="25" t="s">
        <v>510</v>
      </c>
      <c r="B484" s="26">
        <v>0</v>
      </c>
      <c r="C484" s="25" t="s">
        <v>726</v>
      </c>
      <c r="D484" s="27">
        <v>900</v>
      </c>
      <c r="E484" s="27">
        <v>820</v>
      </c>
      <c r="F484" s="27">
        <f t="shared" si="9"/>
        <v>860</v>
      </c>
      <c r="G484" s="27" t="b">
        <v>0</v>
      </c>
      <c r="H484" s="25" t="s">
        <v>19</v>
      </c>
      <c r="I484" s="25" t="s">
        <v>15</v>
      </c>
    </row>
    <row r="485" spans="1:9" ht="16" x14ac:dyDescent="0.2">
      <c r="A485" s="25" t="s">
        <v>511</v>
      </c>
      <c r="B485" s="26">
        <v>0</v>
      </c>
      <c r="C485" s="25" t="s">
        <v>726</v>
      </c>
      <c r="D485" s="27">
        <v>1020</v>
      </c>
      <c r="E485" s="27">
        <v>860</v>
      </c>
      <c r="F485" s="27">
        <f t="shared" si="9"/>
        <v>940</v>
      </c>
      <c r="G485" s="27" t="b">
        <v>0</v>
      </c>
      <c r="H485" s="25" t="s">
        <v>19</v>
      </c>
      <c r="I485" s="25" t="s">
        <v>15</v>
      </c>
    </row>
    <row r="486" spans="1:9" ht="16" x14ac:dyDescent="0.2">
      <c r="A486" s="25" t="s">
        <v>512</v>
      </c>
      <c r="B486" s="26">
        <v>0</v>
      </c>
      <c r="C486" s="25" t="s">
        <v>726</v>
      </c>
      <c r="D486" s="27">
        <v>480</v>
      </c>
      <c r="E486" s="27">
        <v>680</v>
      </c>
      <c r="F486" s="27">
        <f t="shared" si="9"/>
        <v>580</v>
      </c>
      <c r="G486" s="27" t="b">
        <v>0</v>
      </c>
      <c r="H486" s="25" t="s">
        <v>19</v>
      </c>
      <c r="I486" s="25" t="s">
        <v>15</v>
      </c>
    </row>
    <row r="487" spans="1:9" ht="16" x14ac:dyDescent="0.2">
      <c r="A487" s="25" t="s">
        <v>513</v>
      </c>
      <c r="B487" s="26">
        <v>0</v>
      </c>
      <c r="C487" s="25" t="s">
        <v>726</v>
      </c>
      <c r="D487" s="27">
        <v>11297</v>
      </c>
      <c r="E487" s="27">
        <v>10412</v>
      </c>
      <c r="F487" s="27">
        <f t="shared" si="9"/>
        <v>10854.5</v>
      </c>
      <c r="G487" s="27" t="b">
        <v>0</v>
      </c>
      <c r="H487" s="25" t="s">
        <v>14</v>
      </c>
      <c r="I487" s="25" t="s">
        <v>15</v>
      </c>
    </row>
    <row r="488" spans="1:9" ht="16" x14ac:dyDescent="0.2">
      <c r="A488" s="25" t="s">
        <v>514</v>
      </c>
      <c r="B488" s="26">
        <v>0</v>
      </c>
      <c r="C488" s="25" t="s">
        <v>726</v>
      </c>
      <c r="D488" s="27">
        <v>1420</v>
      </c>
      <c r="E488" s="27">
        <v>840</v>
      </c>
      <c r="F488" s="27">
        <f t="shared" si="9"/>
        <v>1130</v>
      </c>
      <c r="G488" s="27" t="b">
        <v>0</v>
      </c>
      <c r="H488" s="25" t="s">
        <v>19</v>
      </c>
      <c r="I488" s="25" t="s">
        <v>15</v>
      </c>
    </row>
    <row r="489" spans="1:9" ht="16" x14ac:dyDescent="0.2">
      <c r="A489" s="25" t="s">
        <v>515</v>
      </c>
      <c r="B489" s="26">
        <v>2</v>
      </c>
      <c r="C489" s="25" t="s">
        <v>726</v>
      </c>
      <c r="D489" s="27">
        <v>8000</v>
      </c>
      <c r="E489" s="27">
        <v>8000</v>
      </c>
      <c r="F489" s="27">
        <f t="shared" si="9"/>
        <v>8000</v>
      </c>
      <c r="G489" s="27" t="b">
        <v>0</v>
      </c>
      <c r="H489" s="25" t="s">
        <v>17</v>
      </c>
      <c r="I489" s="25" t="s">
        <v>15</v>
      </c>
    </row>
    <row r="490" spans="1:9" ht="16" x14ac:dyDescent="0.2">
      <c r="A490" s="25" t="s">
        <v>516</v>
      </c>
      <c r="B490" s="26">
        <v>0</v>
      </c>
      <c r="C490" s="25" t="s">
        <v>726</v>
      </c>
      <c r="D490" s="27">
        <v>3500</v>
      </c>
      <c r="E490" s="27">
        <v>2440</v>
      </c>
      <c r="F490" s="27">
        <f t="shared" si="9"/>
        <v>2970</v>
      </c>
      <c r="G490" s="27" t="b">
        <v>0</v>
      </c>
      <c r="H490" s="25" t="s">
        <v>19</v>
      </c>
      <c r="I490" s="25" t="s">
        <v>15</v>
      </c>
    </row>
    <row r="491" spans="1:9" ht="16" x14ac:dyDescent="0.2">
      <c r="A491" s="25" t="s">
        <v>517</v>
      </c>
      <c r="B491" s="26">
        <v>0</v>
      </c>
      <c r="C491" s="25" t="s">
        <v>726</v>
      </c>
      <c r="D491" s="27">
        <v>960</v>
      </c>
      <c r="E491" s="27">
        <v>1260</v>
      </c>
      <c r="F491" s="27">
        <f t="shared" ref="F491" si="10">AVERAGE(D491:E491)</f>
        <v>1110</v>
      </c>
      <c r="G491" s="27" t="b">
        <v>0</v>
      </c>
      <c r="H491" s="25" t="s">
        <v>19</v>
      </c>
      <c r="I491" s="25" t="s">
        <v>15</v>
      </c>
    </row>
    <row r="492" spans="1:9" ht="16" x14ac:dyDescent="0.2">
      <c r="A492" s="25" t="s">
        <v>518</v>
      </c>
      <c r="B492" s="32"/>
      <c r="C492" s="25" t="s">
        <v>726</v>
      </c>
      <c r="D492" s="32"/>
      <c r="E492" s="32"/>
      <c r="F492" s="27"/>
      <c r="G492" s="27" t="b">
        <v>0</v>
      </c>
      <c r="H492" s="25" t="s">
        <v>15</v>
      </c>
      <c r="I492" s="25" t="s">
        <v>81</v>
      </c>
    </row>
    <row r="493" spans="1:9" ht="16" x14ac:dyDescent="0.2">
      <c r="A493" s="25" t="s">
        <v>519</v>
      </c>
      <c r="B493" s="31">
        <v>0</v>
      </c>
      <c r="C493" s="25" t="s">
        <v>726</v>
      </c>
      <c r="D493" s="33">
        <v>2040</v>
      </c>
      <c r="E493" s="33">
        <v>1740</v>
      </c>
      <c r="F493" s="27">
        <f>AVERAGE(D493:E493)</f>
        <v>1890</v>
      </c>
      <c r="G493" s="27" t="b">
        <v>0</v>
      </c>
      <c r="H493" s="25" t="s">
        <v>14</v>
      </c>
      <c r="I493" s="25" t="s">
        <v>15</v>
      </c>
    </row>
    <row r="494" spans="1:9" ht="16" x14ac:dyDescent="0.2">
      <c r="A494" s="25" t="s">
        <v>520</v>
      </c>
      <c r="B494" s="26">
        <v>0</v>
      </c>
      <c r="C494" s="25" t="s">
        <v>726</v>
      </c>
      <c r="D494" s="27">
        <v>1860</v>
      </c>
      <c r="E494" s="27">
        <v>2080</v>
      </c>
      <c r="F494" s="27">
        <f>AVERAGE(D494:E494)</f>
        <v>1970</v>
      </c>
      <c r="G494" s="27" t="b">
        <v>0</v>
      </c>
      <c r="H494" s="25" t="s">
        <v>19</v>
      </c>
      <c r="I494" s="25" t="s">
        <v>15</v>
      </c>
    </row>
    <row r="495" spans="1:9" ht="16" x14ac:dyDescent="0.2">
      <c r="A495" s="25" t="s">
        <v>521</v>
      </c>
      <c r="B495" s="26">
        <v>0</v>
      </c>
      <c r="C495" s="25" t="s">
        <v>726</v>
      </c>
      <c r="D495" s="27">
        <v>920</v>
      </c>
      <c r="E495" s="27">
        <v>1260</v>
      </c>
      <c r="F495" s="27">
        <f>AVERAGE(D495:E495)</f>
        <v>1090</v>
      </c>
      <c r="G495" s="27" t="b">
        <v>0</v>
      </c>
      <c r="H495" s="25" t="s">
        <v>17</v>
      </c>
      <c r="I495" s="25" t="s">
        <v>15</v>
      </c>
    </row>
    <row r="496" spans="1:9" ht="16" x14ac:dyDescent="0.2">
      <c r="A496" s="25" t="s">
        <v>522</v>
      </c>
      <c r="B496" s="26">
        <v>0</v>
      </c>
      <c r="C496" s="25" t="s">
        <v>726</v>
      </c>
      <c r="D496" s="27">
        <v>1400</v>
      </c>
      <c r="E496" s="27">
        <v>1100</v>
      </c>
      <c r="F496" s="27">
        <f>AVERAGE(D496:E496)</f>
        <v>1250</v>
      </c>
      <c r="G496" s="27" t="b">
        <v>0</v>
      </c>
      <c r="H496" s="25" t="s">
        <v>19</v>
      </c>
      <c r="I496" s="25" t="s">
        <v>15</v>
      </c>
    </row>
    <row r="497" spans="1:9" ht="16" x14ac:dyDescent="0.2">
      <c r="A497" s="25" t="s">
        <v>523</v>
      </c>
      <c r="B497" s="26">
        <v>0</v>
      </c>
      <c r="C497" s="25" t="s">
        <v>726</v>
      </c>
      <c r="D497" s="27">
        <v>500</v>
      </c>
      <c r="E497" s="27">
        <v>420</v>
      </c>
      <c r="F497" s="27">
        <f>AVERAGE(D497:E497)</f>
        <v>460</v>
      </c>
      <c r="G497" s="27" t="b">
        <v>0</v>
      </c>
      <c r="H497" s="25" t="s">
        <v>19</v>
      </c>
      <c r="I497" s="25" t="s">
        <v>15</v>
      </c>
    </row>
    <row r="498" spans="1:9" ht="16" x14ac:dyDescent="0.2">
      <c r="A498" s="25" t="s">
        <v>524</v>
      </c>
      <c r="B498" s="32"/>
      <c r="C498" s="25" t="s">
        <v>726</v>
      </c>
      <c r="D498" s="32"/>
      <c r="E498" s="32"/>
      <c r="F498" s="27"/>
      <c r="G498" s="27" t="b">
        <v>0</v>
      </c>
      <c r="H498" s="25" t="s">
        <v>15</v>
      </c>
      <c r="I498" s="25" t="s">
        <v>81</v>
      </c>
    </row>
    <row r="499" spans="1:9" ht="16" x14ac:dyDescent="0.2">
      <c r="A499" s="25" t="s">
        <v>525</v>
      </c>
      <c r="B499" s="31">
        <v>0</v>
      </c>
      <c r="C499" s="25" t="s">
        <v>726</v>
      </c>
      <c r="D499" s="33">
        <v>5910</v>
      </c>
      <c r="E499" s="33">
        <v>5260</v>
      </c>
      <c r="F499" s="27">
        <f>AVERAGE(D499:E499)</f>
        <v>5585</v>
      </c>
      <c r="G499" s="27" t="b">
        <v>0</v>
      </c>
      <c r="H499" s="25" t="s">
        <v>14</v>
      </c>
      <c r="I499" s="25" t="s">
        <v>15</v>
      </c>
    </row>
    <row r="500" spans="1:9" ht="16" x14ac:dyDescent="0.2">
      <c r="A500" s="25" t="s">
        <v>526</v>
      </c>
      <c r="B500" s="26">
        <v>0</v>
      </c>
      <c r="C500" s="25" t="s">
        <v>726</v>
      </c>
      <c r="D500" s="27">
        <v>4540</v>
      </c>
      <c r="E500" s="27">
        <v>4950</v>
      </c>
      <c r="F500" s="27">
        <f>AVERAGE(D500:E500)</f>
        <v>4745</v>
      </c>
      <c r="G500" s="27" t="b">
        <v>0</v>
      </c>
      <c r="H500" s="25" t="s">
        <v>19</v>
      </c>
      <c r="I500" s="25" t="s">
        <v>15</v>
      </c>
    </row>
    <row r="501" spans="1:9" ht="16" x14ac:dyDescent="0.2">
      <c r="A501" s="25" t="s">
        <v>527</v>
      </c>
      <c r="B501" s="26">
        <v>0</v>
      </c>
      <c r="C501" s="25" t="s">
        <v>726</v>
      </c>
      <c r="D501" s="27">
        <v>3640</v>
      </c>
      <c r="E501" s="27">
        <v>4720</v>
      </c>
      <c r="F501" s="27">
        <f>AVERAGE(D501:E501)</f>
        <v>4180</v>
      </c>
      <c r="G501" s="27" t="b">
        <v>0</v>
      </c>
      <c r="H501" s="25" t="s">
        <v>17</v>
      </c>
      <c r="I501" s="25" t="s">
        <v>15</v>
      </c>
    </row>
    <row r="502" spans="1:9" ht="16" x14ac:dyDescent="0.2">
      <c r="A502" s="25" t="s">
        <v>528</v>
      </c>
      <c r="B502" s="26">
        <v>0</v>
      </c>
      <c r="C502" s="25" t="s">
        <v>726</v>
      </c>
      <c r="D502" s="27">
        <v>4060</v>
      </c>
      <c r="E502" s="27">
        <v>4100</v>
      </c>
      <c r="F502" s="27">
        <f>AVERAGE(D502:E502)</f>
        <v>4080</v>
      </c>
      <c r="G502" s="27" t="b">
        <v>0</v>
      </c>
      <c r="H502" s="25" t="s">
        <v>19</v>
      </c>
      <c r="I502" s="25" t="s">
        <v>15</v>
      </c>
    </row>
    <row r="503" spans="1:9" ht="16" x14ac:dyDescent="0.2">
      <c r="A503" s="25" t="s">
        <v>529</v>
      </c>
      <c r="B503" s="26">
        <v>0</v>
      </c>
      <c r="C503" s="25" t="s">
        <v>726</v>
      </c>
      <c r="D503" s="27">
        <v>3840</v>
      </c>
      <c r="E503" s="27">
        <v>3320</v>
      </c>
      <c r="F503" s="27">
        <f>AVERAGE(D503:E503)</f>
        <v>3580</v>
      </c>
      <c r="G503" s="27" t="b">
        <v>0</v>
      </c>
      <c r="H503" s="25" t="s">
        <v>19</v>
      </c>
      <c r="I503" s="25" t="s">
        <v>15</v>
      </c>
    </row>
    <row r="504" spans="1:9" ht="16" x14ac:dyDescent="0.2">
      <c r="A504" s="25" t="s">
        <v>530</v>
      </c>
      <c r="B504" s="32"/>
      <c r="C504" s="25" t="s">
        <v>726</v>
      </c>
      <c r="D504" s="32"/>
      <c r="E504" s="32"/>
      <c r="F504" s="27"/>
      <c r="G504" s="27" t="b">
        <v>0</v>
      </c>
      <c r="H504" s="25" t="s">
        <v>15</v>
      </c>
      <c r="I504" s="25" t="s">
        <v>81</v>
      </c>
    </row>
    <row r="505" spans="1:9" ht="16" x14ac:dyDescent="0.2">
      <c r="A505" s="25" t="s">
        <v>531</v>
      </c>
      <c r="B505" s="31">
        <v>0</v>
      </c>
      <c r="C505" s="25" t="s">
        <v>726</v>
      </c>
      <c r="D505" s="33">
        <v>880</v>
      </c>
      <c r="E505" s="33">
        <v>880</v>
      </c>
      <c r="F505" s="27">
        <f t="shared" ref="F505:F545" si="11">AVERAGE(D505:E505)</f>
        <v>880</v>
      </c>
      <c r="G505" s="27" t="b">
        <v>0</v>
      </c>
      <c r="H505" s="25" t="s">
        <v>19</v>
      </c>
      <c r="I505" s="25" t="s">
        <v>15</v>
      </c>
    </row>
    <row r="506" spans="1:9" ht="16" x14ac:dyDescent="0.2">
      <c r="A506" s="25" t="s">
        <v>532</v>
      </c>
      <c r="B506" s="26">
        <v>0</v>
      </c>
      <c r="C506" s="25" t="s">
        <v>726</v>
      </c>
      <c r="D506" s="27">
        <v>10413</v>
      </c>
      <c r="E506" s="27">
        <v>11690</v>
      </c>
      <c r="F506" s="27">
        <f t="shared" si="11"/>
        <v>11051.5</v>
      </c>
      <c r="G506" s="27" t="b">
        <v>0</v>
      </c>
      <c r="H506" s="25" t="s">
        <v>19</v>
      </c>
      <c r="I506" s="25" t="s">
        <v>15</v>
      </c>
    </row>
    <row r="507" spans="1:9" ht="16" x14ac:dyDescent="0.2">
      <c r="A507" s="25" t="s">
        <v>533</v>
      </c>
      <c r="B507" s="26">
        <v>0</v>
      </c>
      <c r="C507" s="25" t="s">
        <v>726</v>
      </c>
      <c r="D507" s="27">
        <v>160</v>
      </c>
      <c r="E507" s="27">
        <v>200</v>
      </c>
      <c r="F507" s="27">
        <f t="shared" si="11"/>
        <v>180</v>
      </c>
      <c r="G507" s="27" t="b">
        <v>0</v>
      </c>
      <c r="H507" s="25" t="s">
        <v>17</v>
      </c>
      <c r="I507" s="25" t="s">
        <v>15</v>
      </c>
    </row>
    <row r="508" spans="1:9" ht="16" x14ac:dyDescent="0.2">
      <c r="A508" s="25" t="s">
        <v>534</v>
      </c>
      <c r="B508" s="26">
        <v>0</v>
      </c>
      <c r="C508" s="25" t="s">
        <v>726</v>
      </c>
      <c r="D508" s="27">
        <v>3560</v>
      </c>
      <c r="E508" s="27">
        <v>3420</v>
      </c>
      <c r="F508" s="27">
        <f t="shared" si="11"/>
        <v>3490</v>
      </c>
      <c r="G508" s="27" t="b">
        <v>0</v>
      </c>
      <c r="H508" s="25" t="s">
        <v>19</v>
      </c>
      <c r="I508" s="25" t="s">
        <v>15</v>
      </c>
    </row>
    <row r="509" spans="1:9" ht="16" x14ac:dyDescent="0.2">
      <c r="A509" s="25" t="s">
        <v>535</v>
      </c>
      <c r="B509" s="26">
        <v>0</v>
      </c>
      <c r="C509" s="25" t="s">
        <v>726</v>
      </c>
      <c r="D509" s="27">
        <v>3260</v>
      </c>
      <c r="E509" s="27">
        <v>3060</v>
      </c>
      <c r="F509" s="27">
        <f t="shared" si="11"/>
        <v>3160</v>
      </c>
      <c r="G509" s="27" t="b">
        <v>0</v>
      </c>
      <c r="H509" s="25" t="s">
        <v>19</v>
      </c>
      <c r="I509" s="25" t="s">
        <v>15</v>
      </c>
    </row>
    <row r="510" spans="1:9" ht="16" x14ac:dyDescent="0.2">
      <c r="A510" s="25" t="s">
        <v>536</v>
      </c>
      <c r="B510" s="26">
        <v>0</v>
      </c>
      <c r="C510" s="25" t="s">
        <v>726</v>
      </c>
      <c r="D510" s="27">
        <v>660</v>
      </c>
      <c r="E510" s="27">
        <v>480</v>
      </c>
      <c r="F510" s="27">
        <f t="shared" si="11"/>
        <v>570</v>
      </c>
      <c r="G510" s="27" t="b">
        <v>0</v>
      </c>
      <c r="H510" s="25" t="s">
        <v>19</v>
      </c>
      <c r="I510" s="25" t="s">
        <v>15</v>
      </c>
    </row>
    <row r="511" spans="1:9" ht="16" x14ac:dyDescent="0.2">
      <c r="A511" s="25" t="s">
        <v>537</v>
      </c>
      <c r="B511" s="26">
        <v>0</v>
      </c>
      <c r="C511" s="25" t="s">
        <v>726</v>
      </c>
      <c r="D511" s="27">
        <v>1160</v>
      </c>
      <c r="E511" s="27">
        <v>1040</v>
      </c>
      <c r="F511" s="27">
        <f t="shared" si="11"/>
        <v>1100</v>
      </c>
      <c r="G511" s="27" t="b">
        <v>0</v>
      </c>
      <c r="H511" s="25" t="s">
        <v>19</v>
      </c>
      <c r="I511" s="25" t="s">
        <v>15</v>
      </c>
    </row>
    <row r="512" spans="1:9" ht="16" x14ac:dyDescent="0.2">
      <c r="A512" s="25" t="s">
        <v>538</v>
      </c>
      <c r="B512" s="26">
        <v>0</v>
      </c>
      <c r="C512" s="25" t="s">
        <v>726</v>
      </c>
      <c r="D512" s="27">
        <v>29814</v>
      </c>
      <c r="E512" s="27">
        <v>32919</v>
      </c>
      <c r="F512" s="27">
        <f t="shared" si="11"/>
        <v>31366.5</v>
      </c>
      <c r="G512" s="27" t="b">
        <v>0</v>
      </c>
      <c r="H512" s="25" t="s">
        <v>19</v>
      </c>
      <c r="I512" s="25" t="s">
        <v>15</v>
      </c>
    </row>
    <row r="513" spans="1:9" ht="16" x14ac:dyDescent="0.2">
      <c r="A513" s="25" t="s">
        <v>539</v>
      </c>
      <c r="B513" s="26">
        <v>0</v>
      </c>
      <c r="C513" s="25" t="s">
        <v>726</v>
      </c>
      <c r="D513" s="27">
        <v>9234</v>
      </c>
      <c r="E513" s="27">
        <v>3300</v>
      </c>
      <c r="F513" s="27">
        <f t="shared" si="11"/>
        <v>6267</v>
      </c>
      <c r="G513" s="27" t="b">
        <v>0</v>
      </c>
      <c r="H513" s="25" t="s">
        <v>17</v>
      </c>
      <c r="I513" s="25" t="s">
        <v>15</v>
      </c>
    </row>
    <row r="514" spans="1:9" ht="16" x14ac:dyDescent="0.2">
      <c r="A514" s="25" t="s">
        <v>540</v>
      </c>
      <c r="B514" s="26">
        <v>2</v>
      </c>
      <c r="C514" s="25" t="s">
        <v>726</v>
      </c>
      <c r="D514" s="27">
        <v>72000</v>
      </c>
      <c r="E514" s="27">
        <v>80000</v>
      </c>
      <c r="F514" s="27">
        <f t="shared" si="11"/>
        <v>76000</v>
      </c>
      <c r="G514" s="27" t="b">
        <v>0</v>
      </c>
      <c r="H514" s="25" t="s">
        <v>19</v>
      </c>
      <c r="I514" s="25" t="s">
        <v>15</v>
      </c>
    </row>
    <row r="515" spans="1:9" ht="16" x14ac:dyDescent="0.2">
      <c r="A515" s="25" t="s">
        <v>541</v>
      </c>
      <c r="B515" s="26">
        <v>0</v>
      </c>
      <c r="C515" s="25" t="s">
        <v>726</v>
      </c>
      <c r="D515" s="27">
        <v>1700</v>
      </c>
      <c r="E515" s="27">
        <v>1640</v>
      </c>
      <c r="F515" s="27">
        <f t="shared" si="11"/>
        <v>1670</v>
      </c>
      <c r="G515" s="27" t="b">
        <v>0</v>
      </c>
      <c r="H515" s="25" t="s">
        <v>19</v>
      </c>
      <c r="I515" s="25" t="s">
        <v>15</v>
      </c>
    </row>
    <row r="516" spans="1:9" ht="16" x14ac:dyDescent="0.2">
      <c r="A516" s="25" t="s">
        <v>542</v>
      </c>
      <c r="B516" s="26">
        <v>0</v>
      </c>
      <c r="C516" s="25" t="s">
        <v>726</v>
      </c>
      <c r="D516" s="27">
        <v>3180</v>
      </c>
      <c r="E516" s="27">
        <v>3320</v>
      </c>
      <c r="F516" s="27">
        <f t="shared" si="11"/>
        <v>3250</v>
      </c>
      <c r="G516" s="27" t="b">
        <v>0</v>
      </c>
      <c r="H516" s="25" t="s">
        <v>19</v>
      </c>
      <c r="I516" s="25" t="s">
        <v>15</v>
      </c>
    </row>
    <row r="517" spans="1:9" ht="16" x14ac:dyDescent="0.2">
      <c r="A517" s="25" t="s">
        <v>543</v>
      </c>
      <c r="B517" s="26">
        <v>0</v>
      </c>
      <c r="C517" s="25" t="s">
        <v>726</v>
      </c>
      <c r="D517" s="27">
        <v>10756</v>
      </c>
      <c r="E517" s="27">
        <v>10118</v>
      </c>
      <c r="F517" s="27">
        <f t="shared" si="11"/>
        <v>10437</v>
      </c>
      <c r="G517" s="27" t="b">
        <v>0</v>
      </c>
      <c r="H517" s="25" t="s">
        <v>19</v>
      </c>
      <c r="I517" s="25" t="s">
        <v>15</v>
      </c>
    </row>
    <row r="518" spans="1:9" ht="16" x14ac:dyDescent="0.2">
      <c r="A518" s="25" t="s">
        <v>544</v>
      </c>
      <c r="B518" s="26">
        <v>0</v>
      </c>
      <c r="C518" s="25" t="s">
        <v>726</v>
      </c>
      <c r="D518" s="27">
        <v>2460</v>
      </c>
      <c r="E518" s="27">
        <v>2800</v>
      </c>
      <c r="F518" s="27">
        <f t="shared" si="11"/>
        <v>2630</v>
      </c>
      <c r="G518" s="27" t="b">
        <v>0</v>
      </c>
      <c r="H518" s="25" t="s">
        <v>19</v>
      </c>
      <c r="I518" s="25" t="s">
        <v>15</v>
      </c>
    </row>
    <row r="519" spans="1:9" ht="16" x14ac:dyDescent="0.2">
      <c r="A519" s="25" t="s">
        <v>545</v>
      </c>
      <c r="B519" s="26">
        <v>0</v>
      </c>
      <c r="C519" s="25" t="s">
        <v>726</v>
      </c>
      <c r="D519" s="27">
        <v>3600</v>
      </c>
      <c r="E519" s="27">
        <v>2680</v>
      </c>
      <c r="F519" s="27">
        <f t="shared" si="11"/>
        <v>3140</v>
      </c>
      <c r="G519" s="27" t="b">
        <v>0</v>
      </c>
      <c r="H519" s="25" t="s">
        <v>17</v>
      </c>
      <c r="I519" s="25" t="s">
        <v>15</v>
      </c>
    </row>
    <row r="520" spans="1:9" ht="16" x14ac:dyDescent="0.2">
      <c r="A520" s="25" t="s">
        <v>546</v>
      </c>
      <c r="B520" s="26">
        <v>0</v>
      </c>
      <c r="C520" s="25" t="s">
        <v>726</v>
      </c>
      <c r="D520" s="27">
        <v>1900</v>
      </c>
      <c r="E520" s="27">
        <v>1780</v>
      </c>
      <c r="F520" s="27">
        <f t="shared" si="11"/>
        <v>1840</v>
      </c>
      <c r="G520" s="27" t="b">
        <v>0</v>
      </c>
      <c r="H520" s="25" t="s">
        <v>19</v>
      </c>
      <c r="I520" s="25" t="s">
        <v>15</v>
      </c>
    </row>
    <row r="521" spans="1:9" ht="16" x14ac:dyDescent="0.2">
      <c r="A521" s="25" t="s">
        <v>547</v>
      </c>
      <c r="B521" s="26">
        <v>0</v>
      </c>
      <c r="C521" s="25" t="s">
        <v>726</v>
      </c>
      <c r="D521" s="27">
        <v>27019</v>
      </c>
      <c r="E521" s="27">
        <v>22351</v>
      </c>
      <c r="F521" s="27">
        <f t="shared" si="11"/>
        <v>24685</v>
      </c>
      <c r="G521" s="27" t="b">
        <v>0</v>
      </c>
      <c r="H521" s="25" t="s">
        <v>19</v>
      </c>
      <c r="I521" s="25" t="s">
        <v>15</v>
      </c>
    </row>
    <row r="522" spans="1:9" ht="16" x14ac:dyDescent="0.2">
      <c r="A522" s="25" t="s">
        <v>548</v>
      </c>
      <c r="B522" s="26">
        <v>2</v>
      </c>
      <c r="C522" s="25" t="s">
        <v>726</v>
      </c>
      <c r="D522" s="27">
        <v>64000</v>
      </c>
      <c r="E522" s="27">
        <v>54000</v>
      </c>
      <c r="F522" s="27">
        <f t="shared" si="11"/>
        <v>59000</v>
      </c>
      <c r="G522" s="27" t="b">
        <v>0</v>
      </c>
      <c r="H522" s="25" t="s">
        <v>19</v>
      </c>
      <c r="I522" s="25" t="s">
        <v>15</v>
      </c>
    </row>
    <row r="523" spans="1:9" ht="16" x14ac:dyDescent="0.2">
      <c r="A523" s="25" t="s">
        <v>549</v>
      </c>
      <c r="B523" s="26">
        <v>0</v>
      </c>
      <c r="C523" s="25" t="s">
        <v>726</v>
      </c>
      <c r="D523" s="27">
        <v>2340</v>
      </c>
      <c r="E523" s="27">
        <v>1680</v>
      </c>
      <c r="F523" s="27">
        <f t="shared" si="11"/>
        <v>2010</v>
      </c>
      <c r="G523" s="27" t="b">
        <v>0</v>
      </c>
      <c r="H523" s="25" t="s">
        <v>19</v>
      </c>
      <c r="I523" s="25" t="s">
        <v>15</v>
      </c>
    </row>
    <row r="524" spans="1:9" ht="16" x14ac:dyDescent="0.2">
      <c r="A524" s="25" t="s">
        <v>550</v>
      </c>
      <c r="B524" s="26">
        <v>0</v>
      </c>
      <c r="C524" s="25" t="s">
        <v>726</v>
      </c>
      <c r="D524" s="27">
        <v>1740</v>
      </c>
      <c r="E524" s="27">
        <v>1380</v>
      </c>
      <c r="F524" s="27">
        <f t="shared" si="11"/>
        <v>1560</v>
      </c>
      <c r="G524" s="27" t="b">
        <v>0</v>
      </c>
      <c r="H524" s="25" t="s">
        <v>19</v>
      </c>
      <c r="I524" s="25" t="s">
        <v>15</v>
      </c>
    </row>
    <row r="525" spans="1:9" ht="16" x14ac:dyDescent="0.2">
      <c r="A525" s="25" t="s">
        <v>551</v>
      </c>
      <c r="B525" s="26">
        <v>0</v>
      </c>
      <c r="C525" s="25" t="s">
        <v>726</v>
      </c>
      <c r="D525" s="27">
        <v>2200</v>
      </c>
      <c r="E525" s="27">
        <v>2120</v>
      </c>
      <c r="F525" s="27">
        <f t="shared" si="11"/>
        <v>2160</v>
      </c>
      <c r="G525" s="27" t="b">
        <v>0</v>
      </c>
      <c r="H525" s="25" t="s">
        <v>17</v>
      </c>
      <c r="I525" s="25" t="s">
        <v>15</v>
      </c>
    </row>
    <row r="526" spans="1:9" ht="16" x14ac:dyDescent="0.2">
      <c r="A526" s="25" t="s">
        <v>552</v>
      </c>
      <c r="B526" s="26">
        <v>2</v>
      </c>
      <c r="C526" s="25" t="s">
        <v>726</v>
      </c>
      <c r="D526" s="27">
        <v>510520</v>
      </c>
      <c r="E526" s="27">
        <v>516708</v>
      </c>
      <c r="F526" s="27">
        <f t="shared" si="11"/>
        <v>513614</v>
      </c>
      <c r="G526" s="27" t="b">
        <v>0</v>
      </c>
      <c r="H526" s="25" t="s">
        <v>19</v>
      </c>
      <c r="I526" s="25" t="s">
        <v>15</v>
      </c>
    </row>
    <row r="527" spans="1:9" ht="16" x14ac:dyDescent="0.2">
      <c r="A527" s="25" t="s">
        <v>553</v>
      </c>
      <c r="B527" s="26">
        <v>0</v>
      </c>
      <c r="C527" s="25" t="s">
        <v>726</v>
      </c>
      <c r="D527" s="27">
        <v>2600</v>
      </c>
      <c r="E527" s="27">
        <v>2600</v>
      </c>
      <c r="F527" s="27">
        <f t="shared" si="11"/>
        <v>2600</v>
      </c>
      <c r="G527" s="27" t="b">
        <v>0</v>
      </c>
      <c r="H527" s="25" t="s">
        <v>19</v>
      </c>
      <c r="I527" s="25" t="s">
        <v>15</v>
      </c>
    </row>
    <row r="528" spans="1:9" ht="16" x14ac:dyDescent="0.2">
      <c r="A528" s="25" t="s">
        <v>554</v>
      </c>
      <c r="B528" s="26">
        <v>0</v>
      </c>
      <c r="C528" s="25" t="s">
        <v>726</v>
      </c>
      <c r="D528" s="27">
        <v>2420</v>
      </c>
      <c r="E528" s="27">
        <v>2420</v>
      </c>
      <c r="F528" s="27">
        <f t="shared" si="11"/>
        <v>2420</v>
      </c>
      <c r="G528" s="27" t="b">
        <v>0</v>
      </c>
      <c r="H528" s="25" t="s">
        <v>19</v>
      </c>
      <c r="I528" s="25" t="s">
        <v>15</v>
      </c>
    </row>
    <row r="529" spans="1:9" ht="16" x14ac:dyDescent="0.2">
      <c r="A529" s="25" t="s">
        <v>555</v>
      </c>
      <c r="B529" s="26">
        <v>0</v>
      </c>
      <c r="C529" s="25" t="s">
        <v>726</v>
      </c>
      <c r="D529" s="27">
        <v>1900</v>
      </c>
      <c r="E529" s="27">
        <v>2020</v>
      </c>
      <c r="F529" s="27">
        <f t="shared" si="11"/>
        <v>1960</v>
      </c>
      <c r="G529" s="27" t="b">
        <v>0</v>
      </c>
      <c r="H529" s="25" t="s">
        <v>19</v>
      </c>
      <c r="I529" s="25" t="s">
        <v>15</v>
      </c>
    </row>
    <row r="530" spans="1:9" ht="16" x14ac:dyDescent="0.2">
      <c r="A530" s="25" t="s">
        <v>556</v>
      </c>
      <c r="B530" s="26">
        <v>0</v>
      </c>
      <c r="C530" s="25" t="s">
        <v>726</v>
      </c>
      <c r="D530" s="27">
        <v>2900</v>
      </c>
      <c r="E530" s="27">
        <v>3260</v>
      </c>
      <c r="F530" s="27">
        <f t="shared" si="11"/>
        <v>3080</v>
      </c>
      <c r="G530" s="27" t="b">
        <v>0</v>
      </c>
      <c r="H530" s="25" t="s">
        <v>19</v>
      </c>
      <c r="I530" s="25" t="s">
        <v>15</v>
      </c>
    </row>
    <row r="531" spans="1:9" ht="16" x14ac:dyDescent="0.2">
      <c r="A531" s="25" t="s">
        <v>557</v>
      </c>
      <c r="B531" s="26">
        <v>0</v>
      </c>
      <c r="C531" s="25" t="s">
        <v>726</v>
      </c>
      <c r="D531" s="27">
        <v>860</v>
      </c>
      <c r="E531" s="27">
        <v>840</v>
      </c>
      <c r="F531" s="27">
        <f t="shared" si="11"/>
        <v>850</v>
      </c>
      <c r="G531" s="27" t="b">
        <v>0</v>
      </c>
      <c r="H531" s="25" t="s">
        <v>17</v>
      </c>
      <c r="I531" s="25" t="s">
        <v>15</v>
      </c>
    </row>
    <row r="532" spans="1:9" ht="16" x14ac:dyDescent="0.2">
      <c r="A532" s="25" t="s">
        <v>558</v>
      </c>
      <c r="B532" s="26">
        <v>0</v>
      </c>
      <c r="C532" s="25" t="s">
        <v>726</v>
      </c>
      <c r="D532" s="27">
        <v>1460</v>
      </c>
      <c r="E532" s="27">
        <v>1560</v>
      </c>
      <c r="F532" s="27">
        <f t="shared" si="11"/>
        <v>1510</v>
      </c>
      <c r="G532" s="27" t="b">
        <v>0</v>
      </c>
      <c r="H532" s="25" t="s">
        <v>19</v>
      </c>
      <c r="I532" s="25" t="s">
        <v>15</v>
      </c>
    </row>
    <row r="533" spans="1:9" ht="16" x14ac:dyDescent="0.2">
      <c r="A533" s="25" t="s">
        <v>559</v>
      </c>
      <c r="B533" s="26">
        <v>0</v>
      </c>
      <c r="C533" s="25" t="s">
        <v>726</v>
      </c>
      <c r="D533" s="27">
        <v>3820</v>
      </c>
      <c r="E533" s="27">
        <v>4981</v>
      </c>
      <c r="F533" s="27">
        <f t="shared" si="11"/>
        <v>4400.5</v>
      </c>
      <c r="G533" s="27" t="b">
        <v>0</v>
      </c>
      <c r="H533" s="25" t="s">
        <v>19</v>
      </c>
      <c r="I533" s="25" t="s">
        <v>15</v>
      </c>
    </row>
    <row r="534" spans="1:9" ht="16" x14ac:dyDescent="0.2">
      <c r="A534" s="25" t="s">
        <v>560</v>
      </c>
      <c r="B534" s="26">
        <v>0</v>
      </c>
      <c r="C534" s="25" t="s">
        <v>726</v>
      </c>
      <c r="D534" s="27">
        <v>2820</v>
      </c>
      <c r="E534" s="27">
        <v>2680</v>
      </c>
      <c r="F534" s="27">
        <f t="shared" si="11"/>
        <v>2750</v>
      </c>
      <c r="G534" s="27" t="b">
        <v>0</v>
      </c>
      <c r="H534" s="25" t="s">
        <v>19</v>
      </c>
      <c r="I534" s="25" t="s">
        <v>15</v>
      </c>
    </row>
    <row r="535" spans="1:9" ht="16" x14ac:dyDescent="0.2">
      <c r="A535" s="25" t="s">
        <v>561</v>
      </c>
      <c r="B535" s="26">
        <v>0</v>
      </c>
      <c r="C535" s="25" t="s">
        <v>726</v>
      </c>
      <c r="D535" s="27">
        <v>2460</v>
      </c>
      <c r="E535" s="27">
        <v>2280</v>
      </c>
      <c r="F535" s="27">
        <f t="shared" si="11"/>
        <v>2370</v>
      </c>
      <c r="G535" s="27" t="b">
        <v>0</v>
      </c>
      <c r="H535" s="25" t="s">
        <v>19</v>
      </c>
      <c r="I535" s="25" t="s">
        <v>15</v>
      </c>
    </row>
    <row r="536" spans="1:9" ht="16" x14ac:dyDescent="0.2">
      <c r="A536" s="25" t="s">
        <v>562</v>
      </c>
      <c r="B536" s="26">
        <v>0</v>
      </c>
      <c r="C536" s="25" t="s">
        <v>726</v>
      </c>
      <c r="D536" s="27">
        <v>2920</v>
      </c>
      <c r="E536" s="27">
        <v>3220</v>
      </c>
      <c r="F536" s="27">
        <f t="shared" si="11"/>
        <v>3070</v>
      </c>
      <c r="G536" s="27" t="b">
        <v>0</v>
      </c>
      <c r="H536" s="25" t="s">
        <v>19</v>
      </c>
      <c r="I536" s="25" t="s">
        <v>15</v>
      </c>
    </row>
    <row r="537" spans="1:9" ht="16" x14ac:dyDescent="0.2">
      <c r="A537" s="25" t="s">
        <v>563</v>
      </c>
      <c r="B537" s="26">
        <v>0</v>
      </c>
      <c r="C537" s="25" t="s">
        <v>726</v>
      </c>
      <c r="D537" s="27">
        <v>3320</v>
      </c>
      <c r="E537" s="27">
        <v>3160</v>
      </c>
      <c r="F537" s="27">
        <f t="shared" si="11"/>
        <v>3240</v>
      </c>
      <c r="G537" s="27" t="b">
        <v>0</v>
      </c>
      <c r="H537" s="25" t="s">
        <v>17</v>
      </c>
      <c r="I537" s="25" t="s">
        <v>15</v>
      </c>
    </row>
    <row r="538" spans="1:9" ht="16" x14ac:dyDescent="0.2">
      <c r="A538" s="25" t="s">
        <v>564</v>
      </c>
      <c r="B538" s="26">
        <v>0</v>
      </c>
      <c r="C538" s="25" t="s">
        <v>726</v>
      </c>
      <c r="D538" s="27">
        <v>16722</v>
      </c>
      <c r="E538" s="27">
        <v>15397</v>
      </c>
      <c r="F538" s="27">
        <f t="shared" si="11"/>
        <v>16059.5</v>
      </c>
      <c r="G538" s="27" t="b">
        <v>0</v>
      </c>
      <c r="H538" s="25" t="s">
        <v>19</v>
      </c>
      <c r="I538" s="25" t="s">
        <v>15</v>
      </c>
    </row>
    <row r="539" spans="1:9" ht="16" x14ac:dyDescent="0.2">
      <c r="A539" s="25" t="s">
        <v>565</v>
      </c>
      <c r="B539" s="26">
        <v>0</v>
      </c>
      <c r="C539" s="25" t="s">
        <v>726</v>
      </c>
      <c r="D539" s="27">
        <v>8546</v>
      </c>
      <c r="E539" s="27">
        <v>8350</v>
      </c>
      <c r="F539" s="27">
        <f t="shared" si="11"/>
        <v>8448</v>
      </c>
      <c r="G539" s="27" t="b">
        <v>0</v>
      </c>
      <c r="H539" s="25" t="s">
        <v>19</v>
      </c>
      <c r="I539" s="25" t="s">
        <v>15</v>
      </c>
    </row>
    <row r="540" spans="1:9" ht="16" x14ac:dyDescent="0.2">
      <c r="A540" s="25" t="s">
        <v>566</v>
      </c>
      <c r="B540" s="26">
        <v>0</v>
      </c>
      <c r="C540" s="25" t="s">
        <v>726</v>
      </c>
      <c r="D540" s="27">
        <v>2940</v>
      </c>
      <c r="E540" s="27">
        <v>3680</v>
      </c>
      <c r="F540" s="27">
        <f t="shared" si="11"/>
        <v>3310</v>
      </c>
      <c r="G540" s="27" t="b">
        <v>0</v>
      </c>
      <c r="H540" s="25" t="s">
        <v>19</v>
      </c>
      <c r="I540" s="25" t="s">
        <v>15</v>
      </c>
    </row>
    <row r="541" spans="1:9" ht="16" x14ac:dyDescent="0.2">
      <c r="A541" s="25" t="s">
        <v>567</v>
      </c>
      <c r="B541" s="26">
        <v>0</v>
      </c>
      <c r="C541" s="25" t="s">
        <v>726</v>
      </c>
      <c r="D541" s="27">
        <v>1300</v>
      </c>
      <c r="E541" s="27">
        <v>1200</v>
      </c>
      <c r="F541" s="27">
        <f t="shared" si="11"/>
        <v>1250</v>
      </c>
      <c r="G541" s="27" t="b">
        <v>0</v>
      </c>
      <c r="H541" s="25" t="s">
        <v>19</v>
      </c>
      <c r="I541" s="25" t="s">
        <v>15</v>
      </c>
    </row>
    <row r="542" spans="1:9" ht="16" x14ac:dyDescent="0.2">
      <c r="A542" s="25" t="s">
        <v>568</v>
      </c>
      <c r="B542" s="26">
        <v>0</v>
      </c>
      <c r="C542" s="25" t="s">
        <v>726</v>
      </c>
      <c r="D542" s="27">
        <v>380</v>
      </c>
      <c r="E542" s="27">
        <v>420</v>
      </c>
      <c r="F542" s="27">
        <f t="shared" si="11"/>
        <v>400</v>
      </c>
      <c r="G542" s="27" t="b">
        <v>0</v>
      </c>
      <c r="H542" s="25" t="s">
        <v>19</v>
      </c>
      <c r="I542" s="25" t="s">
        <v>15</v>
      </c>
    </row>
    <row r="543" spans="1:9" ht="16" x14ac:dyDescent="0.2">
      <c r="A543" s="25" t="s">
        <v>569</v>
      </c>
      <c r="B543" s="26">
        <v>0</v>
      </c>
      <c r="C543" s="25" t="s">
        <v>726</v>
      </c>
      <c r="D543" s="27">
        <v>720</v>
      </c>
      <c r="E543" s="27">
        <v>500</v>
      </c>
      <c r="F543" s="27">
        <f t="shared" si="11"/>
        <v>610</v>
      </c>
      <c r="G543" s="27" t="b">
        <v>0</v>
      </c>
      <c r="H543" s="25" t="s">
        <v>17</v>
      </c>
      <c r="I543" s="25" t="s">
        <v>15</v>
      </c>
    </row>
    <row r="544" spans="1:9" ht="16" x14ac:dyDescent="0.2">
      <c r="A544" s="25" t="s">
        <v>570</v>
      </c>
      <c r="B544" s="26">
        <v>0</v>
      </c>
      <c r="C544" s="25" t="s">
        <v>726</v>
      </c>
      <c r="D544" s="27">
        <v>420</v>
      </c>
      <c r="E544" s="27">
        <v>340</v>
      </c>
      <c r="F544" s="27">
        <f t="shared" si="11"/>
        <v>380</v>
      </c>
      <c r="G544" s="27" t="b">
        <v>0</v>
      </c>
      <c r="H544" s="25" t="s">
        <v>19</v>
      </c>
      <c r="I544" s="25" t="s">
        <v>15</v>
      </c>
    </row>
    <row r="545" spans="1:9" ht="16" x14ac:dyDescent="0.2">
      <c r="A545" s="25" t="s">
        <v>571</v>
      </c>
      <c r="B545" s="26">
        <v>0</v>
      </c>
      <c r="C545" s="25" t="s">
        <v>726</v>
      </c>
      <c r="D545" s="27">
        <v>320</v>
      </c>
      <c r="E545" s="27">
        <v>380</v>
      </c>
      <c r="F545" s="27">
        <f t="shared" si="11"/>
        <v>350</v>
      </c>
      <c r="G545" s="27" t="b">
        <v>0</v>
      </c>
      <c r="H545" s="25" t="s">
        <v>19</v>
      </c>
      <c r="I545" s="25" t="s">
        <v>15</v>
      </c>
    </row>
    <row r="546" spans="1:9" ht="16" x14ac:dyDescent="0.2">
      <c r="A546" s="25" t="s">
        <v>572</v>
      </c>
      <c r="B546" s="32"/>
      <c r="C546" s="25" t="s">
        <v>726</v>
      </c>
      <c r="D546" s="32"/>
      <c r="E546" s="32"/>
      <c r="F546" s="27"/>
      <c r="G546" s="27" t="b">
        <v>0</v>
      </c>
      <c r="H546" s="25" t="s">
        <v>15</v>
      </c>
      <c r="I546" s="25" t="s">
        <v>81</v>
      </c>
    </row>
    <row r="547" spans="1:9" ht="16" x14ac:dyDescent="0.2">
      <c r="A547" s="25" t="s">
        <v>573</v>
      </c>
      <c r="B547" s="31">
        <v>0</v>
      </c>
      <c r="C547" s="25" t="s">
        <v>726</v>
      </c>
      <c r="D547" s="33">
        <v>680</v>
      </c>
      <c r="E547" s="33">
        <v>920</v>
      </c>
      <c r="F547" s="27">
        <f t="shared" ref="F547:F587" si="12">AVERAGE(D547:E547)</f>
        <v>800</v>
      </c>
      <c r="G547" s="27" t="b">
        <v>0</v>
      </c>
      <c r="H547" s="25" t="s">
        <v>19</v>
      </c>
      <c r="I547" s="25" t="s">
        <v>15</v>
      </c>
    </row>
    <row r="548" spans="1:9" ht="16" x14ac:dyDescent="0.2">
      <c r="A548" s="25" t="s">
        <v>574</v>
      </c>
      <c r="B548" s="26">
        <v>0</v>
      </c>
      <c r="C548" s="25" t="s">
        <v>726</v>
      </c>
      <c r="D548" s="27">
        <v>700</v>
      </c>
      <c r="E548" s="27">
        <v>900</v>
      </c>
      <c r="F548" s="27">
        <f t="shared" si="12"/>
        <v>800</v>
      </c>
      <c r="G548" s="27" t="b">
        <v>0</v>
      </c>
      <c r="H548" s="25" t="s">
        <v>19</v>
      </c>
      <c r="I548" s="25" t="s">
        <v>15</v>
      </c>
    </row>
    <row r="549" spans="1:9" ht="16" x14ac:dyDescent="0.2">
      <c r="A549" s="25" t="s">
        <v>575</v>
      </c>
      <c r="B549" s="26">
        <v>0</v>
      </c>
      <c r="C549" s="25" t="s">
        <v>726</v>
      </c>
      <c r="D549" s="27">
        <v>50000</v>
      </c>
      <c r="E549" s="27">
        <v>50000</v>
      </c>
      <c r="F549" s="27">
        <f t="shared" si="12"/>
        <v>50000</v>
      </c>
      <c r="G549" s="27" t="b">
        <v>0</v>
      </c>
      <c r="H549" s="25" t="s">
        <v>19</v>
      </c>
      <c r="I549" s="25" t="s">
        <v>15</v>
      </c>
    </row>
    <row r="550" spans="1:9" ht="16" x14ac:dyDescent="0.2">
      <c r="A550" s="25" t="s">
        <v>576</v>
      </c>
      <c r="B550" s="26">
        <v>0</v>
      </c>
      <c r="C550" s="25" t="s">
        <v>726</v>
      </c>
      <c r="D550" s="27">
        <v>1140</v>
      </c>
      <c r="E550" s="27">
        <v>1180</v>
      </c>
      <c r="F550" s="27">
        <f t="shared" si="12"/>
        <v>1160</v>
      </c>
      <c r="G550" s="27" t="b">
        <v>0</v>
      </c>
      <c r="H550" s="25" t="s">
        <v>19</v>
      </c>
      <c r="I550" s="25" t="s">
        <v>15</v>
      </c>
    </row>
    <row r="551" spans="1:9" ht="16" x14ac:dyDescent="0.2">
      <c r="A551" s="25" t="s">
        <v>577</v>
      </c>
      <c r="B551" s="26">
        <v>0</v>
      </c>
      <c r="C551" s="25" t="s">
        <v>726</v>
      </c>
      <c r="D551" s="27">
        <v>560</v>
      </c>
      <c r="E551" s="27">
        <v>740</v>
      </c>
      <c r="F551" s="27">
        <f t="shared" si="12"/>
        <v>650</v>
      </c>
      <c r="G551" s="27" t="b">
        <v>0</v>
      </c>
      <c r="H551" s="25" t="s">
        <v>19</v>
      </c>
      <c r="I551" s="25" t="s">
        <v>15</v>
      </c>
    </row>
    <row r="552" spans="1:9" ht="16" x14ac:dyDescent="0.2">
      <c r="A552" s="25" t="s">
        <v>578</v>
      </c>
      <c r="B552" s="32"/>
      <c r="C552" s="25" t="s">
        <v>726</v>
      </c>
      <c r="D552" s="27">
        <v>800</v>
      </c>
      <c r="E552" s="27">
        <v>720</v>
      </c>
      <c r="F552" s="27">
        <f t="shared" si="12"/>
        <v>760</v>
      </c>
      <c r="G552" s="27" t="b">
        <v>0</v>
      </c>
      <c r="H552" s="25" t="s">
        <v>15</v>
      </c>
      <c r="I552" s="25" t="s">
        <v>15</v>
      </c>
    </row>
    <row r="553" spans="1:9" ht="16" x14ac:dyDescent="0.2">
      <c r="A553" s="25" t="s">
        <v>579</v>
      </c>
      <c r="B553" s="31">
        <v>0</v>
      </c>
      <c r="C553" s="25" t="s">
        <v>726</v>
      </c>
      <c r="D553" s="27">
        <v>1740</v>
      </c>
      <c r="E553" s="27">
        <v>2140</v>
      </c>
      <c r="F553" s="27">
        <f t="shared" si="12"/>
        <v>1940</v>
      </c>
      <c r="G553" s="27" t="b">
        <v>0</v>
      </c>
      <c r="H553" s="25" t="s">
        <v>19</v>
      </c>
      <c r="I553" s="25" t="s">
        <v>15</v>
      </c>
    </row>
    <row r="554" spans="1:9" ht="16" x14ac:dyDescent="0.2">
      <c r="A554" s="25" t="s">
        <v>580</v>
      </c>
      <c r="B554" s="26">
        <v>0</v>
      </c>
      <c r="C554" s="25" t="s">
        <v>726</v>
      </c>
      <c r="D554" s="27">
        <v>1920</v>
      </c>
      <c r="E554" s="27">
        <v>2380</v>
      </c>
      <c r="F554" s="27">
        <f t="shared" si="12"/>
        <v>2150</v>
      </c>
      <c r="G554" s="27" t="b">
        <v>0</v>
      </c>
      <c r="H554" s="25" t="s">
        <v>19</v>
      </c>
      <c r="I554" s="25" t="s">
        <v>15</v>
      </c>
    </row>
    <row r="555" spans="1:9" ht="16" x14ac:dyDescent="0.2">
      <c r="A555" s="25" t="s">
        <v>581</v>
      </c>
      <c r="B555" s="26">
        <v>0</v>
      </c>
      <c r="C555" s="25" t="s">
        <v>726</v>
      </c>
      <c r="D555" s="27">
        <v>1500</v>
      </c>
      <c r="E555" s="27">
        <v>1160</v>
      </c>
      <c r="F555" s="27">
        <f t="shared" si="12"/>
        <v>1330</v>
      </c>
      <c r="G555" s="27" t="b">
        <v>0</v>
      </c>
      <c r="H555" s="25" t="s">
        <v>17</v>
      </c>
      <c r="I555" s="25" t="s">
        <v>15</v>
      </c>
    </row>
    <row r="556" spans="1:9" ht="16" x14ac:dyDescent="0.2">
      <c r="A556" s="25" t="s">
        <v>582</v>
      </c>
      <c r="B556" s="26">
        <v>0</v>
      </c>
      <c r="C556" s="25" t="s">
        <v>726</v>
      </c>
      <c r="D556" s="27">
        <v>11002</v>
      </c>
      <c r="E556" s="27">
        <v>10658</v>
      </c>
      <c r="F556" s="27">
        <f t="shared" si="12"/>
        <v>10830</v>
      </c>
      <c r="G556" s="27" t="b">
        <v>0</v>
      </c>
      <c r="H556" s="25" t="s">
        <v>19</v>
      </c>
      <c r="I556" s="25" t="s">
        <v>15</v>
      </c>
    </row>
    <row r="557" spans="1:9" ht="16" x14ac:dyDescent="0.2">
      <c r="A557" s="25" t="s">
        <v>583</v>
      </c>
      <c r="B557" s="26">
        <v>0</v>
      </c>
      <c r="C557" s="25" t="s">
        <v>726</v>
      </c>
      <c r="D557" s="27">
        <v>4480</v>
      </c>
      <c r="E557" s="27">
        <v>4280</v>
      </c>
      <c r="F557" s="27">
        <f t="shared" si="12"/>
        <v>4380</v>
      </c>
      <c r="G557" s="27" t="b">
        <v>0</v>
      </c>
      <c r="H557" s="25" t="s">
        <v>19</v>
      </c>
      <c r="I557" s="25" t="s">
        <v>15</v>
      </c>
    </row>
    <row r="558" spans="1:9" ht="16" x14ac:dyDescent="0.2">
      <c r="A558" s="25" t="s">
        <v>584</v>
      </c>
      <c r="B558" s="26">
        <v>0</v>
      </c>
      <c r="C558" s="25" t="s">
        <v>726</v>
      </c>
      <c r="D558" s="27">
        <v>2920</v>
      </c>
      <c r="E558" s="27">
        <v>3480</v>
      </c>
      <c r="F558" s="27">
        <f t="shared" si="12"/>
        <v>3200</v>
      </c>
      <c r="G558" s="27" t="b">
        <v>0</v>
      </c>
      <c r="H558" s="25" t="s">
        <v>19</v>
      </c>
      <c r="I558" s="25" t="s">
        <v>15</v>
      </c>
    </row>
    <row r="559" spans="1:9" ht="16" x14ac:dyDescent="0.2">
      <c r="A559" s="25" t="s">
        <v>585</v>
      </c>
      <c r="B559" s="26">
        <v>0</v>
      </c>
      <c r="C559" s="25" t="s">
        <v>726</v>
      </c>
      <c r="D559" s="27">
        <v>1580</v>
      </c>
      <c r="E559" s="27">
        <v>2040</v>
      </c>
      <c r="F559" s="27">
        <f t="shared" si="12"/>
        <v>1810</v>
      </c>
      <c r="G559" s="27" t="b">
        <v>0</v>
      </c>
      <c r="H559" s="25" t="s">
        <v>19</v>
      </c>
      <c r="I559" s="25" t="s">
        <v>15</v>
      </c>
    </row>
    <row r="560" spans="1:9" ht="16" x14ac:dyDescent="0.2">
      <c r="A560" s="25" t="s">
        <v>586</v>
      </c>
      <c r="B560" s="26">
        <v>0</v>
      </c>
      <c r="C560" s="25" t="s">
        <v>726</v>
      </c>
      <c r="D560" s="27">
        <v>11788</v>
      </c>
      <c r="E560" s="27">
        <v>13659</v>
      </c>
      <c r="F560" s="27">
        <f t="shared" si="12"/>
        <v>12723.5</v>
      </c>
      <c r="G560" s="27" t="b">
        <v>0</v>
      </c>
      <c r="H560" s="25" t="s">
        <v>19</v>
      </c>
      <c r="I560" s="25" t="s">
        <v>15</v>
      </c>
    </row>
    <row r="561" spans="1:9" ht="16" x14ac:dyDescent="0.2">
      <c r="A561" s="25" t="s">
        <v>587</v>
      </c>
      <c r="B561" s="26">
        <v>0</v>
      </c>
      <c r="C561" s="25" t="s">
        <v>726</v>
      </c>
      <c r="D561" s="27">
        <v>700</v>
      </c>
      <c r="E561" s="27">
        <v>580</v>
      </c>
      <c r="F561" s="27">
        <f t="shared" si="12"/>
        <v>640</v>
      </c>
      <c r="G561" s="27" t="b">
        <v>0</v>
      </c>
      <c r="H561" s="25" t="s">
        <v>17</v>
      </c>
      <c r="I561" s="25" t="s">
        <v>15</v>
      </c>
    </row>
    <row r="562" spans="1:9" ht="16" x14ac:dyDescent="0.2">
      <c r="A562" s="25" t="s">
        <v>588</v>
      </c>
      <c r="B562" s="26">
        <v>0</v>
      </c>
      <c r="C562" s="25" t="s">
        <v>726</v>
      </c>
      <c r="D562" s="27">
        <v>400</v>
      </c>
      <c r="E562" s="27">
        <v>320</v>
      </c>
      <c r="F562" s="27">
        <f t="shared" si="12"/>
        <v>360</v>
      </c>
      <c r="G562" s="27" t="b">
        <v>0</v>
      </c>
      <c r="H562" s="25" t="s">
        <v>19</v>
      </c>
      <c r="I562" s="25" t="s">
        <v>15</v>
      </c>
    </row>
    <row r="563" spans="1:9" ht="16" x14ac:dyDescent="0.2">
      <c r="A563" s="25" t="s">
        <v>589</v>
      </c>
      <c r="B563" s="26">
        <v>0</v>
      </c>
      <c r="C563" s="25" t="s">
        <v>726</v>
      </c>
      <c r="D563" s="27">
        <v>740</v>
      </c>
      <c r="E563" s="27">
        <v>760</v>
      </c>
      <c r="F563" s="27">
        <f t="shared" si="12"/>
        <v>750</v>
      </c>
      <c r="G563" s="27" t="b">
        <v>0</v>
      </c>
      <c r="H563" s="25" t="s">
        <v>19</v>
      </c>
      <c r="I563" s="25" t="s">
        <v>15</v>
      </c>
    </row>
    <row r="564" spans="1:9" ht="16" x14ac:dyDescent="0.2">
      <c r="A564" s="25" t="s">
        <v>590</v>
      </c>
      <c r="B564" s="26">
        <v>0</v>
      </c>
      <c r="C564" s="25" t="s">
        <v>726</v>
      </c>
      <c r="D564" s="27">
        <v>360</v>
      </c>
      <c r="E564" s="27">
        <v>320</v>
      </c>
      <c r="F564" s="27">
        <f t="shared" si="12"/>
        <v>340</v>
      </c>
      <c r="G564" s="27" t="b">
        <v>0</v>
      </c>
      <c r="H564" s="25" t="s">
        <v>19</v>
      </c>
      <c r="I564" s="25" t="s">
        <v>15</v>
      </c>
    </row>
    <row r="565" spans="1:9" ht="16" x14ac:dyDescent="0.2">
      <c r="A565" s="25" t="s">
        <v>591</v>
      </c>
      <c r="B565" s="26">
        <v>0</v>
      </c>
      <c r="C565" s="25" t="s">
        <v>726</v>
      </c>
      <c r="D565" s="27">
        <v>2480</v>
      </c>
      <c r="E565" s="27">
        <v>2280</v>
      </c>
      <c r="F565" s="27">
        <f t="shared" si="12"/>
        <v>2380</v>
      </c>
      <c r="G565" s="27" t="b">
        <v>0</v>
      </c>
      <c r="H565" s="25" t="s">
        <v>19</v>
      </c>
      <c r="I565" s="25" t="s">
        <v>15</v>
      </c>
    </row>
    <row r="566" spans="1:9" ht="16" x14ac:dyDescent="0.2">
      <c r="A566" s="25" t="s">
        <v>592</v>
      </c>
      <c r="B566" s="26">
        <v>0</v>
      </c>
      <c r="C566" s="25" t="s">
        <v>726</v>
      </c>
      <c r="D566" s="27">
        <v>14818</v>
      </c>
      <c r="E566" s="27">
        <v>15646</v>
      </c>
      <c r="F566" s="27">
        <f t="shared" si="12"/>
        <v>15232</v>
      </c>
      <c r="G566" s="27" t="b">
        <v>0</v>
      </c>
      <c r="H566" s="25" t="s">
        <v>19</v>
      </c>
      <c r="I566" s="25" t="s">
        <v>15</v>
      </c>
    </row>
    <row r="567" spans="1:9" ht="16" x14ac:dyDescent="0.2">
      <c r="A567" s="25" t="s">
        <v>593</v>
      </c>
      <c r="B567" s="26">
        <v>0</v>
      </c>
      <c r="C567" s="25" t="s">
        <v>726</v>
      </c>
      <c r="D567" s="27">
        <v>9971</v>
      </c>
      <c r="E567" s="27">
        <v>11297</v>
      </c>
      <c r="F567" s="27">
        <f t="shared" si="12"/>
        <v>10634</v>
      </c>
      <c r="G567" s="27" t="b">
        <v>0</v>
      </c>
      <c r="H567" s="25" t="s">
        <v>17</v>
      </c>
      <c r="I567" s="25" t="s">
        <v>15</v>
      </c>
    </row>
    <row r="568" spans="1:9" ht="16" x14ac:dyDescent="0.2">
      <c r="A568" s="25" t="s">
        <v>594</v>
      </c>
      <c r="B568" s="26">
        <v>0</v>
      </c>
      <c r="C568" s="25" t="s">
        <v>726</v>
      </c>
      <c r="D568" s="27">
        <v>3140</v>
      </c>
      <c r="E568" s="27">
        <v>2480</v>
      </c>
      <c r="F568" s="27">
        <f t="shared" si="12"/>
        <v>2810</v>
      </c>
      <c r="G568" s="27" t="b">
        <v>0</v>
      </c>
      <c r="H568" s="25" t="s">
        <v>19</v>
      </c>
      <c r="I568" s="25" t="s">
        <v>15</v>
      </c>
    </row>
    <row r="569" spans="1:9" ht="16" x14ac:dyDescent="0.2">
      <c r="A569" s="25" t="s">
        <v>595</v>
      </c>
      <c r="B569" s="26">
        <v>0</v>
      </c>
      <c r="C569" s="25" t="s">
        <v>726</v>
      </c>
      <c r="D569" s="27">
        <v>11640</v>
      </c>
      <c r="E569" s="27">
        <v>10904</v>
      </c>
      <c r="F569" s="27">
        <f t="shared" si="12"/>
        <v>11272</v>
      </c>
      <c r="G569" s="27" t="b">
        <v>0</v>
      </c>
      <c r="H569" s="25" t="s">
        <v>19</v>
      </c>
      <c r="I569" s="25" t="s">
        <v>15</v>
      </c>
    </row>
    <row r="570" spans="1:9" ht="16" x14ac:dyDescent="0.2">
      <c r="A570" s="25" t="s">
        <v>596</v>
      </c>
      <c r="B570" s="26">
        <v>0</v>
      </c>
      <c r="C570" s="25" t="s">
        <v>726</v>
      </c>
      <c r="D570" s="27">
        <v>2820</v>
      </c>
      <c r="E570" s="27">
        <v>3140</v>
      </c>
      <c r="F570" s="27">
        <f t="shared" si="12"/>
        <v>2980</v>
      </c>
      <c r="G570" s="27" t="b">
        <v>0</v>
      </c>
      <c r="H570" s="25" t="s">
        <v>19</v>
      </c>
      <c r="I570" s="25" t="s">
        <v>15</v>
      </c>
    </row>
    <row r="571" spans="1:9" ht="16" x14ac:dyDescent="0.2">
      <c r="A571" s="25" t="s">
        <v>597</v>
      </c>
      <c r="B571" s="26">
        <v>0</v>
      </c>
      <c r="C571" s="25" t="s">
        <v>726</v>
      </c>
      <c r="D571" s="27">
        <v>9283</v>
      </c>
      <c r="E571" s="27">
        <v>9528</v>
      </c>
      <c r="F571" s="27">
        <f t="shared" si="12"/>
        <v>9405.5</v>
      </c>
      <c r="G571" s="27" t="b">
        <v>0</v>
      </c>
      <c r="H571" s="25" t="s">
        <v>19</v>
      </c>
      <c r="I571" s="25" t="s">
        <v>15</v>
      </c>
    </row>
    <row r="572" spans="1:9" ht="16" x14ac:dyDescent="0.2">
      <c r="A572" s="25" t="s">
        <v>598</v>
      </c>
      <c r="B572" s="26">
        <v>0</v>
      </c>
      <c r="C572" s="25" t="s">
        <v>726</v>
      </c>
      <c r="D572" s="27">
        <v>7209</v>
      </c>
      <c r="E572" s="27">
        <v>6559</v>
      </c>
      <c r="F572" s="27">
        <f t="shared" si="12"/>
        <v>6884</v>
      </c>
      <c r="G572" s="27" t="b">
        <v>0</v>
      </c>
      <c r="H572" s="25" t="s">
        <v>19</v>
      </c>
      <c r="I572" s="25" t="s">
        <v>15</v>
      </c>
    </row>
    <row r="573" spans="1:9" ht="16" x14ac:dyDescent="0.2">
      <c r="A573" s="25" t="s">
        <v>599</v>
      </c>
      <c r="B573" s="26">
        <v>0</v>
      </c>
      <c r="C573" s="25" t="s">
        <v>726</v>
      </c>
      <c r="D573" s="27">
        <v>14652</v>
      </c>
      <c r="E573" s="27">
        <v>11591</v>
      </c>
      <c r="F573" s="27">
        <f t="shared" si="12"/>
        <v>13121.5</v>
      </c>
      <c r="G573" s="27" t="b">
        <v>0</v>
      </c>
      <c r="H573" s="25" t="s">
        <v>17</v>
      </c>
      <c r="I573" s="25" t="s">
        <v>15</v>
      </c>
    </row>
    <row r="574" spans="1:9" ht="16" x14ac:dyDescent="0.2">
      <c r="A574" s="25" t="s">
        <v>600</v>
      </c>
      <c r="B574" s="26">
        <v>0</v>
      </c>
      <c r="C574" s="25" t="s">
        <v>726</v>
      </c>
      <c r="D574" s="27">
        <v>9136</v>
      </c>
      <c r="E574" s="27">
        <v>9823</v>
      </c>
      <c r="F574" s="27">
        <f t="shared" si="12"/>
        <v>9479.5</v>
      </c>
      <c r="G574" s="27" t="b">
        <v>0</v>
      </c>
      <c r="H574" s="25" t="s">
        <v>19</v>
      </c>
      <c r="I574" s="25" t="s">
        <v>15</v>
      </c>
    </row>
    <row r="575" spans="1:9" ht="16" x14ac:dyDescent="0.2">
      <c r="A575" s="25" t="s">
        <v>601</v>
      </c>
      <c r="B575" s="26">
        <v>0</v>
      </c>
      <c r="C575" s="25" t="s">
        <v>726</v>
      </c>
      <c r="D575" s="27">
        <v>8841</v>
      </c>
      <c r="E575" s="27">
        <v>5879</v>
      </c>
      <c r="F575" s="27">
        <f t="shared" si="12"/>
        <v>7360</v>
      </c>
      <c r="G575" s="27" t="b">
        <v>0</v>
      </c>
      <c r="H575" s="25" t="s">
        <v>19</v>
      </c>
      <c r="I575" s="25" t="s">
        <v>15</v>
      </c>
    </row>
    <row r="576" spans="1:9" ht="16" x14ac:dyDescent="0.2">
      <c r="A576" s="25" t="s">
        <v>602</v>
      </c>
      <c r="B576" s="26">
        <v>0</v>
      </c>
      <c r="C576" s="25" t="s">
        <v>726</v>
      </c>
      <c r="D576" s="27">
        <v>8350</v>
      </c>
      <c r="E576" s="27">
        <v>9136</v>
      </c>
      <c r="F576" s="27">
        <f t="shared" si="12"/>
        <v>8743</v>
      </c>
      <c r="G576" s="27" t="b">
        <v>0</v>
      </c>
      <c r="H576" s="25" t="s">
        <v>19</v>
      </c>
      <c r="I576" s="25" t="s">
        <v>15</v>
      </c>
    </row>
    <row r="577" spans="1:9" ht="16" x14ac:dyDescent="0.2">
      <c r="A577" s="25" t="s">
        <v>603</v>
      </c>
      <c r="B577" s="26">
        <v>0</v>
      </c>
      <c r="C577" s="25" t="s">
        <v>726</v>
      </c>
      <c r="D577" s="27">
        <v>1720</v>
      </c>
      <c r="E577" s="27">
        <v>1580</v>
      </c>
      <c r="F577" s="27">
        <f t="shared" si="12"/>
        <v>1650</v>
      </c>
      <c r="G577" s="27" t="b">
        <v>0</v>
      </c>
      <c r="H577" s="25" t="s">
        <v>19</v>
      </c>
      <c r="I577" s="25" t="s">
        <v>15</v>
      </c>
    </row>
    <row r="578" spans="1:9" ht="16" x14ac:dyDescent="0.2">
      <c r="A578" s="25" t="s">
        <v>604</v>
      </c>
      <c r="B578" s="26">
        <v>0</v>
      </c>
      <c r="C578" s="25" t="s">
        <v>726</v>
      </c>
      <c r="D578" s="27">
        <v>680</v>
      </c>
      <c r="E578" s="27">
        <v>500</v>
      </c>
      <c r="F578" s="27">
        <f t="shared" si="12"/>
        <v>590</v>
      </c>
      <c r="G578" s="27" t="b">
        <v>0</v>
      </c>
      <c r="H578" s="25" t="s">
        <v>19</v>
      </c>
      <c r="I578" s="25" t="s">
        <v>15</v>
      </c>
    </row>
    <row r="579" spans="1:9" ht="16" x14ac:dyDescent="0.2">
      <c r="A579" s="25" t="s">
        <v>605</v>
      </c>
      <c r="B579" s="26">
        <v>0</v>
      </c>
      <c r="C579" s="25" t="s">
        <v>726</v>
      </c>
      <c r="D579" s="27">
        <v>300</v>
      </c>
      <c r="E579" s="27">
        <v>300</v>
      </c>
      <c r="F579" s="27">
        <f t="shared" si="12"/>
        <v>300</v>
      </c>
      <c r="G579" s="27" t="b">
        <v>0</v>
      </c>
      <c r="H579" s="25" t="s">
        <v>17</v>
      </c>
      <c r="I579" s="25" t="s">
        <v>15</v>
      </c>
    </row>
    <row r="580" spans="1:9" ht="16" x14ac:dyDescent="0.2">
      <c r="A580" s="25" t="s">
        <v>606</v>
      </c>
      <c r="B580" s="26">
        <v>0</v>
      </c>
      <c r="C580" s="25" t="s">
        <v>726</v>
      </c>
      <c r="D580" s="27">
        <v>780</v>
      </c>
      <c r="E580" s="27">
        <v>1140</v>
      </c>
      <c r="F580" s="27">
        <f t="shared" si="12"/>
        <v>960</v>
      </c>
      <c r="G580" s="27" t="b">
        <v>0</v>
      </c>
      <c r="H580" s="25" t="s">
        <v>19</v>
      </c>
      <c r="I580" s="25" t="s">
        <v>15</v>
      </c>
    </row>
    <row r="581" spans="1:9" ht="16" x14ac:dyDescent="0.2">
      <c r="A581" s="25" t="s">
        <v>607</v>
      </c>
      <c r="B581" s="26">
        <v>0</v>
      </c>
      <c r="C581" s="25" t="s">
        <v>726</v>
      </c>
      <c r="D581" s="27">
        <v>1660</v>
      </c>
      <c r="E581" s="27">
        <v>1580</v>
      </c>
      <c r="F581" s="27">
        <f t="shared" si="12"/>
        <v>1620</v>
      </c>
      <c r="G581" s="27" t="b">
        <v>0</v>
      </c>
      <c r="H581" s="25" t="s">
        <v>19</v>
      </c>
      <c r="I581" s="25" t="s">
        <v>15</v>
      </c>
    </row>
    <row r="582" spans="1:9" ht="16" x14ac:dyDescent="0.2">
      <c r="A582" s="25" t="s">
        <v>608</v>
      </c>
      <c r="B582" s="26">
        <v>0</v>
      </c>
      <c r="C582" s="25" t="s">
        <v>726</v>
      </c>
      <c r="D582" s="27">
        <v>1200</v>
      </c>
      <c r="E582" s="27">
        <v>1020</v>
      </c>
      <c r="F582" s="27">
        <f t="shared" si="12"/>
        <v>1110</v>
      </c>
      <c r="G582" s="27" t="b">
        <v>0</v>
      </c>
      <c r="H582" s="25" t="s">
        <v>19</v>
      </c>
      <c r="I582" s="25" t="s">
        <v>15</v>
      </c>
    </row>
    <row r="583" spans="1:9" ht="16" x14ac:dyDescent="0.2">
      <c r="A583" s="25" t="s">
        <v>609</v>
      </c>
      <c r="B583" s="26">
        <v>0</v>
      </c>
      <c r="C583" s="25" t="s">
        <v>726</v>
      </c>
      <c r="D583" s="27">
        <v>180</v>
      </c>
      <c r="E583" s="27">
        <v>160</v>
      </c>
      <c r="F583" s="27">
        <f t="shared" si="12"/>
        <v>170</v>
      </c>
      <c r="G583" s="27" t="b">
        <v>0</v>
      </c>
      <c r="H583" s="25" t="s">
        <v>19</v>
      </c>
      <c r="I583" s="25" t="s">
        <v>15</v>
      </c>
    </row>
    <row r="584" spans="1:9" ht="16" x14ac:dyDescent="0.2">
      <c r="A584" s="25" t="s">
        <v>610</v>
      </c>
      <c r="B584" s="26">
        <v>0</v>
      </c>
      <c r="C584" s="25" t="s">
        <v>726</v>
      </c>
      <c r="D584" s="27">
        <v>900</v>
      </c>
      <c r="E584" s="27">
        <v>940</v>
      </c>
      <c r="F584" s="27">
        <f t="shared" si="12"/>
        <v>920</v>
      </c>
      <c r="G584" s="27" t="b">
        <v>0</v>
      </c>
      <c r="H584" s="25" t="s">
        <v>19</v>
      </c>
      <c r="I584" s="25" t="s">
        <v>15</v>
      </c>
    </row>
    <row r="585" spans="1:9" ht="16" x14ac:dyDescent="0.2">
      <c r="A585" s="25" t="s">
        <v>611</v>
      </c>
      <c r="B585" s="26">
        <v>0</v>
      </c>
      <c r="C585" s="25" t="s">
        <v>726</v>
      </c>
      <c r="D585" s="27">
        <v>1440</v>
      </c>
      <c r="E585" s="27">
        <v>1760</v>
      </c>
      <c r="F585" s="27">
        <f t="shared" si="12"/>
        <v>1600</v>
      </c>
      <c r="G585" s="27" t="b">
        <v>0</v>
      </c>
      <c r="H585" s="25" t="s">
        <v>17</v>
      </c>
      <c r="I585" s="25" t="s">
        <v>15</v>
      </c>
    </row>
    <row r="586" spans="1:9" ht="16" x14ac:dyDescent="0.2">
      <c r="A586" s="25" t="s">
        <v>612</v>
      </c>
      <c r="B586" s="26">
        <v>0</v>
      </c>
      <c r="C586" s="25" t="s">
        <v>726</v>
      </c>
      <c r="D586" s="27">
        <v>200</v>
      </c>
      <c r="E586" s="27">
        <v>240</v>
      </c>
      <c r="F586" s="27">
        <f t="shared" si="12"/>
        <v>220</v>
      </c>
      <c r="G586" s="27" t="b">
        <v>0</v>
      </c>
      <c r="H586" s="25" t="s">
        <v>19</v>
      </c>
      <c r="I586" s="25" t="s">
        <v>15</v>
      </c>
    </row>
    <row r="587" spans="1:9" ht="16" x14ac:dyDescent="0.2">
      <c r="A587" s="25" t="s">
        <v>613</v>
      </c>
      <c r="B587" s="26">
        <v>0</v>
      </c>
      <c r="C587" s="25" t="s">
        <v>726</v>
      </c>
      <c r="D587" s="27">
        <v>580</v>
      </c>
      <c r="E587" s="27">
        <v>580</v>
      </c>
      <c r="F587" s="27">
        <f t="shared" si="12"/>
        <v>580</v>
      </c>
      <c r="G587" s="27" t="b">
        <v>0</v>
      </c>
      <c r="H587" s="25" t="s">
        <v>19</v>
      </c>
      <c r="I587" s="25" t="s">
        <v>15</v>
      </c>
    </row>
    <row r="588" spans="1:9" ht="16" x14ac:dyDescent="0.2">
      <c r="A588" s="25" t="s">
        <v>614</v>
      </c>
      <c r="B588" s="32"/>
      <c r="C588" s="25" t="s">
        <v>726</v>
      </c>
      <c r="D588" s="32"/>
      <c r="E588" s="32"/>
      <c r="F588" s="27"/>
      <c r="G588" s="27" t="b">
        <v>0</v>
      </c>
      <c r="H588" s="25" t="s">
        <v>15</v>
      </c>
      <c r="I588" s="25" t="s">
        <v>81</v>
      </c>
    </row>
    <row r="589" spans="1:9" ht="16" x14ac:dyDescent="0.2">
      <c r="A589" s="25" t="s">
        <v>615</v>
      </c>
      <c r="B589" s="31">
        <v>0</v>
      </c>
      <c r="C589" s="25" t="s">
        <v>726</v>
      </c>
      <c r="D589" s="33">
        <v>740</v>
      </c>
      <c r="E589" s="33">
        <v>560</v>
      </c>
      <c r="F589" s="27">
        <f t="shared" ref="F589:F594" si="13">AVERAGE(D589:E589)</f>
        <v>650</v>
      </c>
      <c r="G589" s="27" t="b">
        <v>0</v>
      </c>
      <c r="H589" s="25" t="s">
        <v>19</v>
      </c>
      <c r="I589" s="25" t="s">
        <v>15</v>
      </c>
    </row>
    <row r="590" spans="1:9" ht="16" x14ac:dyDescent="0.2">
      <c r="A590" s="25" t="s">
        <v>616</v>
      </c>
      <c r="B590" s="26">
        <v>2</v>
      </c>
      <c r="C590" s="25" t="s">
        <v>726</v>
      </c>
      <c r="D590" s="27">
        <v>50000</v>
      </c>
      <c r="E590" s="27">
        <v>38000</v>
      </c>
      <c r="F590" s="27">
        <f t="shared" si="13"/>
        <v>44000</v>
      </c>
      <c r="G590" s="27" t="b">
        <v>0</v>
      </c>
      <c r="H590" s="25" t="s">
        <v>19</v>
      </c>
      <c r="I590" s="25" t="s">
        <v>15</v>
      </c>
    </row>
    <row r="591" spans="1:9" ht="16" x14ac:dyDescent="0.2">
      <c r="A591" s="25" t="s">
        <v>617</v>
      </c>
      <c r="B591" s="26">
        <v>0</v>
      </c>
      <c r="C591" s="25" t="s">
        <v>726</v>
      </c>
      <c r="D591" s="27">
        <v>3180</v>
      </c>
      <c r="E591" s="27">
        <v>2860</v>
      </c>
      <c r="F591" s="27">
        <f t="shared" si="13"/>
        <v>3020</v>
      </c>
      <c r="G591" s="27" t="b">
        <v>0</v>
      </c>
      <c r="H591" s="25" t="s">
        <v>457</v>
      </c>
      <c r="I591" s="25" t="s">
        <v>727</v>
      </c>
    </row>
    <row r="592" spans="1:9" ht="16" x14ac:dyDescent="0.2">
      <c r="A592" s="25" t="s">
        <v>618</v>
      </c>
      <c r="B592" s="26">
        <v>0</v>
      </c>
      <c r="C592" s="25" t="s">
        <v>726</v>
      </c>
      <c r="D592" s="27">
        <v>2260</v>
      </c>
      <c r="E592" s="27">
        <v>2320</v>
      </c>
      <c r="F592" s="27">
        <f t="shared" si="13"/>
        <v>2290</v>
      </c>
      <c r="G592" s="27" t="b">
        <v>0</v>
      </c>
      <c r="H592" s="25" t="s">
        <v>19</v>
      </c>
      <c r="I592" s="25" t="s">
        <v>15</v>
      </c>
    </row>
    <row r="593" spans="1:9" ht="16" x14ac:dyDescent="0.2">
      <c r="A593" s="25" t="s">
        <v>619</v>
      </c>
      <c r="B593" s="26">
        <v>0</v>
      </c>
      <c r="C593" s="25" t="s">
        <v>726</v>
      </c>
      <c r="D593" s="27">
        <v>2120</v>
      </c>
      <c r="E593" s="27">
        <v>2380</v>
      </c>
      <c r="F593" s="27">
        <f t="shared" si="13"/>
        <v>2250</v>
      </c>
      <c r="G593" s="27" t="b">
        <v>0</v>
      </c>
      <c r="H593" s="25" t="s">
        <v>19</v>
      </c>
      <c r="I593" s="25" t="s">
        <v>15</v>
      </c>
    </row>
    <row r="594" spans="1:9" ht="16" x14ac:dyDescent="0.2">
      <c r="A594" s="25" t="s">
        <v>620</v>
      </c>
      <c r="B594" s="26">
        <v>0</v>
      </c>
      <c r="C594" s="25" t="s">
        <v>726</v>
      </c>
      <c r="D594" s="27">
        <v>2700</v>
      </c>
      <c r="E594" s="27">
        <v>2740</v>
      </c>
      <c r="F594" s="27">
        <f t="shared" si="13"/>
        <v>2720</v>
      </c>
      <c r="G594" s="27" t="b">
        <v>0</v>
      </c>
      <c r="H594" s="25" t="s">
        <v>19</v>
      </c>
      <c r="I594" s="25" t="s">
        <v>15</v>
      </c>
    </row>
  </sheetData>
  <sortState xmlns:xlrd2="http://schemas.microsoft.com/office/spreadsheetml/2017/richdata2" ref="A2:I594">
    <sortCondition ref="A2:A59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369A-87EB-46AE-803A-FB54FC2EEAFD}">
  <dimension ref="A2:I594"/>
  <sheetViews>
    <sheetView workbookViewId="0">
      <selection activeCell="F1" sqref="F1:F1048576"/>
    </sheetView>
  </sheetViews>
  <sheetFormatPr baseColWidth="10" defaultColWidth="8.83203125" defaultRowHeight="15" x14ac:dyDescent="0.2"/>
  <cols>
    <col min="9" max="9" width="52.6640625" customWidth="1"/>
  </cols>
  <sheetData>
    <row r="2" spans="1:9" ht="16" x14ac:dyDescent="0.2">
      <c r="A2" s="25" t="s">
        <v>13</v>
      </c>
      <c r="B2" s="26">
        <v>0</v>
      </c>
      <c r="C2" s="25" t="s">
        <v>742</v>
      </c>
      <c r="D2" s="27">
        <v>2680</v>
      </c>
      <c r="E2" s="27">
        <v>2060</v>
      </c>
      <c r="F2" s="27">
        <f t="shared" ref="F2:F33" si="0">AVERAGE(D2:E2)</f>
        <v>2370</v>
      </c>
      <c r="G2" s="27" t="b">
        <v>0</v>
      </c>
      <c r="H2" s="25" t="s">
        <v>14</v>
      </c>
      <c r="I2" s="25" t="s">
        <v>15</v>
      </c>
    </row>
    <row r="3" spans="1:9" ht="16" x14ac:dyDescent="0.2">
      <c r="A3" s="25" t="s">
        <v>16</v>
      </c>
      <c r="B3" s="26">
        <v>0</v>
      </c>
      <c r="C3" s="25" t="s">
        <v>742</v>
      </c>
      <c r="D3" s="27">
        <v>3540</v>
      </c>
      <c r="E3" s="27">
        <v>3360</v>
      </c>
      <c r="F3" s="27">
        <f t="shared" si="0"/>
        <v>3450</v>
      </c>
      <c r="G3" s="27" t="b">
        <v>0</v>
      </c>
      <c r="H3" s="25" t="s">
        <v>19</v>
      </c>
      <c r="I3" s="25" t="s">
        <v>15</v>
      </c>
    </row>
    <row r="4" spans="1:9" ht="16" x14ac:dyDescent="0.2">
      <c r="A4" s="25" t="s">
        <v>18</v>
      </c>
      <c r="B4" s="26">
        <v>2</v>
      </c>
      <c r="C4" s="25" t="s">
        <v>742</v>
      </c>
      <c r="D4" s="27">
        <v>244000</v>
      </c>
      <c r="E4" s="27">
        <v>206000</v>
      </c>
      <c r="F4" s="27">
        <f t="shared" si="0"/>
        <v>225000</v>
      </c>
      <c r="G4" s="27" t="b">
        <v>0</v>
      </c>
      <c r="H4" s="25" t="s">
        <v>19</v>
      </c>
      <c r="I4" s="25" t="s">
        <v>15</v>
      </c>
    </row>
    <row r="5" spans="1:9" ht="16" x14ac:dyDescent="0.2">
      <c r="A5" s="25" t="s">
        <v>20</v>
      </c>
      <c r="B5" s="26">
        <v>0</v>
      </c>
      <c r="C5" s="25" t="s">
        <v>742</v>
      </c>
      <c r="D5" s="27">
        <v>42391</v>
      </c>
      <c r="E5" s="27">
        <v>40528</v>
      </c>
      <c r="F5" s="27">
        <f t="shared" si="0"/>
        <v>41459.5</v>
      </c>
      <c r="G5" s="27" t="b">
        <v>0</v>
      </c>
      <c r="H5" s="25" t="s">
        <v>19</v>
      </c>
      <c r="I5" s="25" t="s">
        <v>15</v>
      </c>
    </row>
    <row r="6" spans="1:9" ht="16" x14ac:dyDescent="0.2">
      <c r="A6" s="25" t="s">
        <v>21</v>
      </c>
      <c r="B6" s="26">
        <v>0</v>
      </c>
      <c r="C6" s="25" t="s">
        <v>742</v>
      </c>
      <c r="D6" s="27">
        <v>3640</v>
      </c>
      <c r="E6" s="27">
        <v>3720</v>
      </c>
      <c r="F6" s="27">
        <f t="shared" si="0"/>
        <v>3680</v>
      </c>
      <c r="G6" s="27" t="b">
        <v>0</v>
      </c>
      <c r="H6" s="25" t="s">
        <v>19</v>
      </c>
      <c r="I6" s="25" t="s">
        <v>15</v>
      </c>
    </row>
    <row r="7" spans="1:9" ht="16" x14ac:dyDescent="0.2">
      <c r="A7" s="25" t="s">
        <v>22</v>
      </c>
      <c r="B7" s="26">
        <v>0</v>
      </c>
      <c r="C7" s="25" t="s">
        <v>742</v>
      </c>
      <c r="D7" s="27">
        <v>1420</v>
      </c>
      <c r="E7" s="27">
        <v>1100</v>
      </c>
      <c r="F7" s="27">
        <f t="shared" si="0"/>
        <v>1260</v>
      </c>
      <c r="G7" s="27" t="b">
        <v>0</v>
      </c>
      <c r="H7" s="25" t="s">
        <v>19</v>
      </c>
      <c r="I7" s="25" t="s">
        <v>15</v>
      </c>
    </row>
    <row r="8" spans="1:9" ht="16" x14ac:dyDescent="0.2">
      <c r="A8" s="25" t="s">
        <v>23</v>
      </c>
      <c r="B8" s="26">
        <v>0</v>
      </c>
      <c r="C8" s="25" t="s">
        <v>742</v>
      </c>
      <c r="D8" s="27">
        <v>660</v>
      </c>
      <c r="E8" s="27">
        <v>800</v>
      </c>
      <c r="F8" s="27">
        <f t="shared" si="0"/>
        <v>730</v>
      </c>
      <c r="G8" s="27" t="b">
        <v>0</v>
      </c>
      <c r="H8" s="25" t="s">
        <v>14</v>
      </c>
      <c r="I8" s="25" t="s">
        <v>15</v>
      </c>
    </row>
    <row r="9" spans="1:9" ht="16" x14ac:dyDescent="0.2">
      <c r="A9" s="25" t="s">
        <v>24</v>
      </c>
      <c r="B9" s="26">
        <v>0</v>
      </c>
      <c r="C9" s="25" t="s">
        <v>742</v>
      </c>
      <c r="D9" s="27">
        <v>580</v>
      </c>
      <c r="E9" s="27">
        <v>1020</v>
      </c>
      <c r="F9" s="27">
        <f t="shared" si="0"/>
        <v>800</v>
      </c>
      <c r="G9" s="27" t="b">
        <v>0</v>
      </c>
      <c r="H9" s="25" t="s">
        <v>19</v>
      </c>
      <c r="I9" s="25" t="s">
        <v>15</v>
      </c>
    </row>
    <row r="10" spans="1:9" ht="16" x14ac:dyDescent="0.2">
      <c r="A10" s="25" t="s">
        <v>25</v>
      </c>
      <c r="B10" s="26">
        <v>0</v>
      </c>
      <c r="C10" s="25" t="s">
        <v>742</v>
      </c>
      <c r="D10" s="27">
        <v>340</v>
      </c>
      <c r="E10" s="27">
        <v>400</v>
      </c>
      <c r="F10" s="27">
        <f t="shared" si="0"/>
        <v>370</v>
      </c>
      <c r="G10" s="27" t="b">
        <v>0</v>
      </c>
      <c r="H10" s="25" t="s">
        <v>19</v>
      </c>
      <c r="I10" s="25" t="s">
        <v>15</v>
      </c>
    </row>
    <row r="11" spans="1:9" ht="16" x14ac:dyDescent="0.2">
      <c r="A11" s="25" t="s">
        <v>26</v>
      </c>
      <c r="B11" s="26">
        <v>0</v>
      </c>
      <c r="C11" s="25" t="s">
        <v>742</v>
      </c>
      <c r="D11" s="27">
        <v>1600</v>
      </c>
      <c r="E11" s="27">
        <v>1000</v>
      </c>
      <c r="F11" s="27">
        <f t="shared" si="0"/>
        <v>1300</v>
      </c>
      <c r="G11" s="27" t="b">
        <v>0</v>
      </c>
      <c r="H11" s="25" t="s">
        <v>19</v>
      </c>
      <c r="I11" s="25"/>
    </row>
    <row r="12" spans="1:9" ht="16" x14ac:dyDescent="0.2">
      <c r="A12" s="25" t="s">
        <v>27</v>
      </c>
      <c r="B12" s="26">
        <v>0</v>
      </c>
      <c r="C12" s="25" t="s">
        <v>742</v>
      </c>
      <c r="D12" s="27">
        <v>560</v>
      </c>
      <c r="E12" s="27">
        <v>420</v>
      </c>
      <c r="F12" s="27">
        <f t="shared" si="0"/>
        <v>490</v>
      </c>
      <c r="G12" s="27" t="b">
        <v>0</v>
      </c>
      <c r="H12" s="25" t="s">
        <v>19</v>
      </c>
      <c r="I12" s="25" t="s">
        <v>15</v>
      </c>
    </row>
    <row r="13" spans="1:9" ht="16" x14ac:dyDescent="0.2">
      <c r="A13" s="25" t="s">
        <v>28</v>
      </c>
      <c r="B13" s="26">
        <v>0</v>
      </c>
      <c r="C13" s="25" t="s">
        <v>742</v>
      </c>
      <c r="D13" s="27">
        <v>860</v>
      </c>
      <c r="E13" s="27">
        <v>740</v>
      </c>
      <c r="F13" s="27">
        <f t="shared" si="0"/>
        <v>800</v>
      </c>
      <c r="G13" s="27" t="b">
        <v>0</v>
      </c>
      <c r="H13" s="25" t="s">
        <v>19</v>
      </c>
      <c r="I13" s="25" t="s">
        <v>15</v>
      </c>
    </row>
    <row r="14" spans="1:9" ht="16" x14ac:dyDescent="0.2">
      <c r="A14" s="25" t="s">
        <v>30</v>
      </c>
      <c r="B14" s="26">
        <v>0</v>
      </c>
      <c r="C14" s="25" t="s">
        <v>742</v>
      </c>
      <c r="D14" s="27">
        <v>1680</v>
      </c>
      <c r="E14" s="27">
        <v>2260</v>
      </c>
      <c r="F14" s="27">
        <f t="shared" si="0"/>
        <v>1970</v>
      </c>
      <c r="G14" s="27" t="b">
        <v>0</v>
      </c>
      <c r="H14" s="25" t="s">
        <v>14</v>
      </c>
      <c r="I14" s="25" t="s">
        <v>15</v>
      </c>
    </row>
    <row r="15" spans="1:9" ht="16" x14ac:dyDescent="0.2">
      <c r="A15" s="25" t="s">
        <v>31</v>
      </c>
      <c r="B15" s="26">
        <v>2</v>
      </c>
      <c r="C15" s="25" t="s">
        <v>742</v>
      </c>
      <c r="D15" s="27">
        <v>230000</v>
      </c>
      <c r="E15" s="27">
        <v>194000</v>
      </c>
      <c r="F15" s="27">
        <f t="shared" si="0"/>
        <v>212000</v>
      </c>
      <c r="G15" s="27" t="b">
        <v>0</v>
      </c>
      <c r="H15" s="25" t="s">
        <v>19</v>
      </c>
      <c r="I15" s="25" t="s">
        <v>15</v>
      </c>
    </row>
    <row r="16" spans="1:9" ht="16" x14ac:dyDescent="0.2">
      <c r="A16" s="25" t="s">
        <v>32</v>
      </c>
      <c r="B16" s="26">
        <v>0</v>
      </c>
      <c r="C16" s="25" t="s">
        <v>742</v>
      </c>
      <c r="D16" s="27">
        <v>14404</v>
      </c>
      <c r="E16" s="27">
        <v>10904</v>
      </c>
      <c r="F16" s="27">
        <f t="shared" si="0"/>
        <v>12654</v>
      </c>
      <c r="G16" s="27" t="b">
        <v>0</v>
      </c>
      <c r="H16" s="25" t="s">
        <v>19</v>
      </c>
      <c r="I16" s="25" t="s">
        <v>15</v>
      </c>
    </row>
    <row r="17" spans="1:9" ht="16" x14ac:dyDescent="0.2">
      <c r="A17" s="25" t="s">
        <v>33</v>
      </c>
      <c r="B17" s="26">
        <v>0</v>
      </c>
      <c r="C17" s="25" t="s">
        <v>742</v>
      </c>
      <c r="D17" s="27">
        <v>880</v>
      </c>
      <c r="E17" s="27">
        <v>1040</v>
      </c>
      <c r="F17" s="27">
        <f t="shared" si="0"/>
        <v>960</v>
      </c>
      <c r="G17" s="27" t="b">
        <v>0</v>
      </c>
      <c r="H17" s="25" t="s">
        <v>19</v>
      </c>
      <c r="I17" s="25" t="s">
        <v>15</v>
      </c>
    </row>
    <row r="18" spans="1:9" ht="16" x14ac:dyDescent="0.2">
      <c r="A18" s="25" t="s">
        <v>34</v>
      </c>
      <c r="B18" s="26">
        <v>0</v>
      </c>
      <c r="C18" s="25" t="s">
        <v>742</v>
      </c>
      <c r="D18" s="27">
        <v>5507</v>
      </c>
      <c r="E18" s="27">
        <v>4300</v>
      </c>
      <c r="F18" s="27">
        <f t="shared" si="0"/>
        <v>4903.5</v>
      </c>
      <c r="G18" s="27" t="b">
        <v>0</v>
      </c>
      <c r="H18" s="25" t="s">
        <v>19</v>
      </c>
      <c r="I18" s="25" t="s">
        <v>15</v>
      </c>
    </row>
    <row r="19" spans="1:9" ht="16" x14ac:dyDescent="0.2">
      <c r="A19" s="25" t="s">
        <v>35</v>
      </c>
      <c r="B19" s="26">
        <v>0</v>
      </c>
      <c r="C19" s="25" t="s">
        <v>742</v>
      </c>
      <c r="D19" s="27">
        <v>800</v>
      </c>
      <c r="E19" s="27">
        <v>780</v>
      </c>
      <c r="F19" s="27">
        <f t="shared" si="0"/>
        <v>790</v>
      </c>
      <c r="G19" s="27" t="b">
        <v>0</v>
      </c>
      <c r="H19" s="25" t="s">
        <v>19</v>
      </c>
      <c r="I19" s="25" t="s">
        <v>15</v>
      </c>
    </row>
    <row r="20" spans="1:9" ht="16" x14ac:dyDescent="0.2">
      <c r="A20" s="25" t="s">
        <v>36</v>
      </c>
      <c r="B20" s="26">
        <v>0</v>
      </c>
      <c r="C20" s="25" t="s">
        <v>742</v>
      </c>
      <c r="D20" s="27">
        <v>3940</v>
      </c>
      <c r="E20" s="27">
        <v>3300</v>
      </c>
      <c r="F20" s="27">
        <f t="shared" si="0"/>
        <v>3620</v>
      </c>
      <c r="G20" s="27" t="b">
        <v>0</v>
      </c>
      <c r="H20" s="25" t="s">
        <v>14</v>
      </c>
      <c r="I20" s="25" t="s">
        <v>15</v>
      </c>
    </row>
    <row r="21" spans="1:9" ht="16" x14ac:dyDescent="0.2">
      <c r="A21" s="25" t="s">
        <v>37</v>
      </c>
      <c r="B21" s="26">
        <v>0</v>
      </c>
      <c r="C21" s="25" t="s">
        <v>742</v>
      </c>
      <c r="D21" s="27">
        <v>8202</v>
      </c>
      <c r="E21" s="27">
        <v>8399</v>
      </c>
      <c r="F21" s="27">
        <f t="shared" si="0"/>
        <v>8300.5</v>
      </c>
      <c r="G21" s="27" t="b">
        <v>0</v>
      </c>
      <c r="H21" s="25" t="s">
        <v>19</v>
      </c>
      <c r="I21" s="25" t="s">
        <v>15</v>
      </c>
    </row>
    <row r="22" spans="1:9" ht="16" x14ac:dyDescent="0.2">
      <c r="A22" s="25" t="s">
        <v>38</v>
      </c>
      <c r="B22" s="26">
        <v>0</v>
      </c>
      <c r="C22" s="25" t="s">
        <v>742</v>
      </c>
      <c r="D22" s="27">
        <v>8399</v>
      </c>
      <c r="E22" s="27">
        <v>10511</v>
      </c>
      <c r="F22" s="27">
        <f t="shared" si="0"/>
        <v>9455</v>
      </c>
      <c r="G22" s="27" t="b">
        <v>0</v>
      </c>
      <c r="H22" s="25" t="s">
        <v>19</v>
      </c>
      <c r="I22" s="25" t="s">
        <v>15</v>
      </c>
    </row>
    <row r="23" spans="1:9" ht="16" x14ac:dyDescent="0.2">
      <c r="A23" s="25" t="s">
        <v>39</v>
      </c>
      <c r="B23" s="26">
        <v>0</v>
      </c>
      <c r="C23" s="25" t="s">
        <v>742</v>
      </c>
      <c r="D23" s="27">
        <v>980</v>
      </c>
      <c r="E23" s="27">
        <v>1180</v>
      </c>
      <c r="F23" s="27">
        <f t="shared" si="0"/>
        <v>1080</v>
      </c>
      <c r="G23" s="27" t="b">
        <v>0</v>
      </c>
      <c r="H23" s="25" t="s">
        <v>19</v>
      </c>
      <c r="I23" s="25" t="s">
        <v>15</v>
      </c>
    </row>
    <row r="24" spans="1:9" ht="16" x14ac:dyDescent="0.2">
      <c r="A24" s="25" t="s">
        <v>40</v>
      </c>
      <c r="B24" s="26">
        <v>2</v>
      </c>
      <c r="C24" s="25" t="s">
        <v>742</v>
      </c>
      <c r="D24" s="27">
        <v>178000</v>
      </c>
      <c r="E24" s="27">
        <v>228000</v>
      </c>
      <c r="F24" s="27">
        <f t="shared" si="0"/>
        <v>203000</v>
      </c>
      <c r="G24" s="27" t="b">
        <v>0</v>
      </c>
      <c r="H24" s="25" t="s">
        <v>19</v>
      </c>
      <c r="I24" s="25" t="s">
        <v>15</v>
      </c>
    </row>
    <row r="25" spans="1:9" ht="16" x14ac:dyDescent="0.2">
      <c r="A25" s="25" t="s">
        <v>41</v>
      </c>
      <c r="B25" s="26">
        <v>0</v>
      </c>
      <c r="C25" s="25" t="s">
        <v>742</v>
      </c>
      <c r="D25" s="27">
        <v>3840</v>
      </c>
      <c r="E25" s="27">
        <v>3660</v>
      </c>
      <c r="F25" s="27">
        <f t="shared" si="0"/>
        <v>3750</v>
      </c>
      <c r="G25" s="27" t="b">
        <v>0</v>
      </c>
      <c r="H25" s="25" t="s">
        <v>19</v>
      </c>
      <c r="I25" s="25" t="s">
        <v>15</v>
      </c>
    </row>
    <row r="26" spans="1:9" ht="16" x14ac:dyDescent="0.2">
      <c r="A26" s="25" t="s">
        <v>42</v>
      </c>
      <c r="B26" s="26">
        <v>0</v>
      </c>
      <c r="C26" s="25" t="s">
        <v>742</v>
      </c>
      <c r="D26" s="27">
        <v>1280</v>
      </c>
      <c r="E26" s="27">
        <v>1080</v>
      </c>
      <c r="F26" s="27">
        <f t="shared" si="0"/>
        <v>1180</v>
      </c>
      <c r="G26" s="27" t="b">
        <v>0</v>
      </c>
      <c r="H26" s="25" t="s">
        <v>14</v>
      </c>
      <c r="I26" s="25" t="s">
        <v>15</v>
      </c>
    </row>
    <row r="27" spans="1:9" ht="16" x14ac:dyDescent="0.2">
      <c r="A27" s="25" t="s">
        <v>43</v>
      </c>
      <c r="B27" s="26">
        <v>0</v>
      </c>
      <c r="C27" s="25" t="s">
        <v>742</v>
      </c>
      <c r="D27" s="27">
        <v>2080</v>
      </c>
      <c r="E27" s="27">
        <v>2480</v>
      </c>
      <c r="F27" s="27">
        <f t="shared" si="0"/>
        <v>2280</v>
      </c>
      <c r="G27" s="27" t="b">
        <v>0</v>
      </c>
      <c r="H27" s="25" t="s">
        <v>19</v>
      </c>
      <c r="I27" s="25" t="s">
        <v>15</v>
      </c>
    </row>
    <row r="28" spans="1:9" ht="16" x14ac:dyDescent="0.2">
      <c r="A28" s="25" t="s">
        <v>44</v>
      </c>
      <c r="B28" s="26">
        <v>0</v>
      </c>
      <c r="C28" s="25" t="s">
        <v>742</v>
      </c>
      <c r="D28" s="27">
        <v>3460</v>
      </c>
      <c r="E28" s="27">
        <v>3740</v>
      </c>
      <c r="F28" s="27">
        <f t="shared" si="0"/>
        <v>3600</v>
      </c>
      <c r="G28" s="27" t="b">
        <v>0</v>
      </c>
      <c r="H28" s="25" t="s">
        <v>19</v>
      </c>
      <c r="I28" s="25" t="s">
        <v>15</v>
      </c>
    </row>
    <row r="29" spans="1:9" ht="16" x14ac:dyDescent="0.2">
      <c r="A29" s="25" t="s">
        <v>45</v>
      </c>
      <c r="B29" s="26">
        <v>0</v>
      </c>
      <c r="C29" s="25" t="s">
        <v>742</v>
      </c>
      <c r="D29" s="27">
        <v>5074</v>
      </c>
      <c r="E29" s="27">
        <v>3700</v>
      </c>
      <c r="F29" s="27">
        <f t="shared" si="0"/>
        <v>4387</v>
      </c>
      <c r="G29" s="27" t="b">
        <v>0</v>
      </c>
      <c r="H29" s="25" t="s">
        <v>19</v>
      </c>
      <c r="I29" s="25" t="s">
        <v>15</v>
      </c>
    </row>
    <row r="30" spans="1:9" ht="16" x14ac:dyDescent="0.2">
      <c r="A30" s="25" t="s">
        <v>46</v>
      </c>
      <c r="B30" s="26">
        <v>0</v>
      </c>
      <c r="C30" s="25" t="s">
        <v>742</v>
      </c>
      <c r="D30" s="27">
        <v>2960</v>
      </c>
      <c r="E30" s="27">
        <v>2880</v>
      </c>
      <c r="F30" s="27">
        <f t="shared" si="0"/>
        <v>2920</v>
      </c>
      <c r="G30" s="27" t="b">
        <v>0</v>
      </c>
      <c r="H30" s="25" t="s">
        <v>19</v>
      </c>
      <c r="I30" s="25" t="s">
        <v>15</v>
      </c>
    </row>
    <row r="31" spans="1:9" ht="16" x14ac:dyDescent="0.2">
      <c r="A31" s="25" t="s">
        <v>47</v>
      </c>
      <c r="B31" s="26">
        <v>0</v>
      </c>
      <c r="C31" s="25" t="s">
        <v>742</v>
      </c>
      <c r="D31" s="27">
        <v>6838</v>
      </c>
      <c r="E31" s="27">
        <v>8890</v>
      </c>
      <c r="F31" s="27">
        <f t="shared" si="0"/>
        <v>7864</v>
      </c>
      <c r="G31" s="27" t="b">
        <v>0</v>
      </c>
      <c r="H31" s="25" t="s">
        <v>19</v>
      </c>
      <c r="I31" s="25" t="s">
        <v>15</v>
      </c>
    </row>
    <row r="32" spans="1:9" ht="16" x14ac:dyDescent="0.2">
      <c r="A32" s="25" t="s">
        <v>48</v>
      </c>
      <c r="B32" s="26">
        <v>0</v>
      </c>
      <c r="C32" s="25" t="s">
        <v>742</v>
      </c>
      <c r="D32" s="27">
        <v>3600</v>
      </c>
      <c r="E32" s="27">
        <v>5259.9008789999998</v>
      </c>
      <c r="F32" s="27">
        <f t="shared" si="0"/>
        <v>4429.9504395000004</v>
      </c>
      <c r="G32" s="27" t="b">
        <v>0</v>
      </c>
      <c r="H32" s="25" t="s">
        <v>14</v>
      </c>
      <c r="I32" s="25" t="s">
        <v>15</v>
      </c>
    </row>
    <row r="33" spans="1:9" ht="16" x14ac:dyDescent="0.2">
      <c r="A33" s="25" t="s">
        <v>49</v>
      </c>
      <c r="B33" s="26">
        <v>2</v>
      </c>
      <c r="C33" s="25" t="s">
        <v>742</v>
      </c>
      <c r="D33" s="27">
        <v>849705</v>
      </c>
      <c r="E33" s="27">
        <v>795678</v>
      </c>
      <c r="F33" s="27">
        <f t="shared" si="0"/>
        <v>822691.5</v>
      </c>
      <c r="G33" s="27" t="b">
        <v>0</v>
      </c>
      <c r="H33" s="25" t="s">
        <v>19</v>
      </c>
      <c r="I33" s="25" t="s">
        <v>15</v>
      </c>
    </row>
    <row r="34" spans="1:9" ht="16" x14ac:dyDescent="0.2">
      <c r="A34" s="25" t="s">
        <v>50</v>
      </c>
      <c r="B34" s="26">
        <v>0</v>
      </c>
      <c r="C34" s="25" t="s">
        <v>742</v>
      </c>
      <c r="D34" s="27">
        <v>2340</v>
      </c>
      <c r="E34" s="27">
        <v>2860</v>
      </c>
      <c r="F34" s="27">
        <f t="shared" ref="F34:F65" si="1">AVERAGE(D34:E34)</f>
        <v>2600</v>
      </c>
      <c r="G34" s="27" t="b">
        <v>0</v>
      </c>
      <c r="H34" s="25" t="s">
        <v>19</v>
      </c>
      <c r="I34" s="25" t="s">
        <v>15</v>
      </c>
    </row>
    <row r="35" spans="1:9" ht="16" x14ac:dyDescent="0.2">
      <c r="A35" s="25" t="s">
        <v>51</v>
      </c>
      <c r="B35" s="26">
        <v>0</v>
      </c>
      <c r="C35" s="25" t="s">
        <v>742</v>
      </c>
      <c r="D35" s="27">
        <v>3120</v>
      </c>
      <c r="E35" s="27">
        <v>3000</v>
      </c>
      <c r="F35" s="27">
        <f t="shared" si="1"/>
        <v>3060</v>
      </c>
      <c r="G35" s="27" t="b">
        <v>0</v>
      </c>
      <c r="H35" s="25" t="s">
        <v>19</v>
      </c>
      <c r="I35" s="25" t="s">
        <v>15</v>
      </c>
    </row>
    <row r="36" spans="1:9" ht="16" x14ac:dyDescent="0.2">
      <c r="A36" s="25" t="s">
        <v>52</v>
      </c>
      <c r="B36" s="26">
        <v>2</v>
      </c>
      <c r="C36" s="25" t="s">
        <v>742</v>
      </c>
      <c r="D36" s="27">
        <v>64000</v>
      </c>
      <c r="E36" s="27">
        <v>62000</v>
      </c>
      <c r="F36" s="27">
        <f t="shared" si="1"/>
        <v>63000</v>
      </c>
      <c r="G36" s="27" t="b">
        <v>0</v>
      </c>
      <c r="H36" s="25" t="s">
        <v>19</v>
      </c>
      <c r="I36" s="25" t="s">
        <v>15</v>
      </c>
    </row>
    <row r="37" spans="1:9" ht="16" x14ac:dyDescent="0.2">
      <c r="A37" s="25" t="s">
        <v>53</v>
      </c>
      <c r="B37" s="26">
        <v>0</v>
      </c>
      <c r="C37" s="25" t="s">
        <v>742</v>
      </c>
      <c r="D37" s="27">
        <v>6219</v>
      </c>
      <c r="E37" s="27">
        <v>9086</v>
      </c>
      <c r="F37" s="27">
        <f t="shared" si="1"/>
        <v>7652.5</v>
      </c>
      <c r="G37" s="27" t="b">
        <v>0</v>
      </c>
      <c r="H37" s="25" t="s">
        <v>19</v>
      </c>
      <c r="I37" s="25" t="s">
        <v>15</v>
      </c>
    </row>
    <row r="38" spans="1:9" ht="16" x14ac:dyDescent="0.2">
      <c r="A38" s="25" t="s">
        <v>54</v>
      </c>
      <c r="B38" s="26">
        <v>0</v>
      </c>
      <c r="C38" s="25" t="s">
        <v>742</v>
      </c>
      <c r="D38" s="27">
        <v>2300</v>
      </c>
      <c r="E38" s="27">
        <v>2480</v>
      </c>
      <c r="F38" s="27">
        <f t="shared" si="1"/>
        <v>2390</v>
      </c>
      <c r="G38" s="27" t="b">
        <v>0</v>
      </c>
      <c r="H38" s="25" t="s">
        <v>14</v>
      </c>
      <c r="I38" s="25" t="s">
        <v>15</v>
      </c>
    </row>
    <row r="39" spans="1:9" ht="16" x14ac:dyDescent="0.2">
      <c r="A39" s="25" t="s">
        <v>55</v>
      </c>
      <c r="B39" s="26">
        <v>2</v>
      </c>
      <c r="C39" s="25" t="s">
        <v>742</v>
      </c>
      <c r="D39" s="27">
        <v>76000</v>
      </c>
      <c r="E39" s="27">
        <v>44000</v>
      </c>
      <c r="F39" s="27">
        <f t="shared" si="1"/>
        <v>60000</v>
      </c>
      <c r="G39" s="27" t="b">
        <v>0</v>
      </c>
      <c r="H39" s="25" t="s">
        <v>19</v>
      </c>
      <c r="I39" s="25" t="s">
        <v>15</v>
      </c>
    </row>
    <row r="40" spans="1:9" ht="16" x14ac:dyDescent="0.2">
      <c r="A40" s="25" t="s">
        <v>56</v>
      </c>
      <c r="B40" s="26">
        <v>0</v>
      </c>
      <c r="C40" s="25" t="s">
        <v>742</v>
      </c>
      <c r="D40" s="27">
        <v>10609</v>
      </c>
      <c r="E40" s="27">
        <v>10756</v>
      </c>
      <c r="F40" s="27">
        <f t="shared" si="1"/>
        <v>10682.5</v>
      </c>
      <c r="G40" s="27" t="b">
        <v>0</v>
      </c>
      <c r="H40" s="25" t="s">
        <v>19</v>
      </c>
      <c r="I40" s="25" t="s">
        <v>15</v>
      </c>
    </row>
    <row r="41" spans="1:9" ht="16" x14ac:dyDescent="0.2">
      <c r="A41" s="25" t="s">
        <v>57</v>
      </c>
      <c r="B41" s="26">
        <v>0</v>
      </c>
      <c r="C41" s="25" t="s">
        <v>742</v>
      </c>
      <c r="D41" s="27">
        <v>1780</v>
      </c>
      <c r="E41" s="27">
        <v>2100</v>
      </c>
      <c r="F41" s="27">
        <f t="shared" si="1"/>
        <v>1940</v>
      </c>
      <c r="G41" s="27" t="b">
        <v>0</v>
      </c>
      <c r="H41" s="25" t="s">
        <v>19</v>
      </c>
      <c r="I41" s="25" t="s">
        <v>15</v>
      </c>
    </row>
    <row r="42" spans="1:9" ht="16" x14ac:dyDescent="0.2">
      <c r="A42" s="25" t="s">
        <v>58</v>
      </c>
      <c r="B42" s="26">
        <v>2</v>
      </c>
      <c r="C42" s="25" t="s">
        <v>742</v>
      </c>
      <c r="D42" s="27">
        <v>38000</v>
      </c>
      <c r="E42" s="27">
        <v>58000</v>
      </c>
      <c r="F42" s="27">
        <f t="shared" si="1"/>
        <v>48000</v>
      </c>
      <c r="G42" s="27" t="b">
        <v>0</v>
      </c>
      <c r="H42" s="25" t="s">
        <v>19</v>
      </c>
      <c r="I42" s="25" t="s">
        <v>15</v>
      </c>
    </row>
    <row r="43" spans="1:9" ht="16" x14ac:dyDescent="0.2">
      <c r="A43" s="25" t="s">
        <v>59</v>
      </c>
      <c r="B43" s="26">
        <v>2</v>
      </c>
      <c r="C43" s="25" t="s">
        <v>742</v>
      </c>
      <c r="D43" s="27">
        <v>20000</v>
      </c>
      <c r="E43" s="27">
        <v>12000</v>
      </c>
      <c r="F43" s="27">
        <f t="shared" si="1"/>
        <v>16000</v>
      </c>
      <c r="G43" s="27" t="b">
        <v>0</v>
      </c>
      <c r="H43" s="25" t="s">
        <v>19</v>
      </c>
      <c r="I43" s="25" t="s">
        <v>15</v>
      </c>
    </row>
    <row r="44" spans="1:9" ht="16" x14ac:dyDescent="0.2">
      <c r="A44" s="25" t="s">
        <v>60</v>
      </c>
      <c r="B44" s="26">
        <v>2</v>
      </c>
      <c r="C44" s="25" t="s">
        <v>742</v>
      </c>
      <c r="D44" s="27">
        <v>14000</v>
      </c>
      <c r="E44" s="27">
        <v>20000</v>
      </c>
      <c r="F44" s="27">
        <f t="shared" si="1"/>
        <v>17000</v>
      </c>
      <c r="G44" s="27" t="b">
        <v>0</v>
      </c>
      <c r="H44" s="25" t="s">
        <v>14</v>
      </c>
      <c r="I44" s="25" t="s">
        <v>15</v>
      </c>
    </row>
    <row r="45" spans="1:9" ht="16" x14ac:dyDescent="0.2">
      <c r="A45" s="25" t="s">
        <v>61</v>
      </c>
      <c r="B45" s="26">
        <v>0</v>
      </c>
      <c r="C45" s="25" t="s">
        <v>742</v>
      </c>
      <c r="D45" s="27">
        <v>560</v>
      </c>
      <c r="E45" s="27">
        <v>660</v>
      </c>
      <c r="F45" s="27">
        <f t="shared" si="1"/>
        <v>610</v>
      </c>
      <c r="G45" s="27" t="b">
        <v>0</v>
      </c>
      <c r="H45" s="25" t="s">
        <v>19</v>
      </c>
      <c r="I45" s="25" t="s">
        <v>15</v>
      </c>
    </row>
    <row r="46" spans="1:9" ht="16" x14ac:dyDescent="0.2">
      <c r="A46" s="25" t="s">
        <v>62</v>
      </c>
      <c r="B46" s="26">
        <v>0</v>
      </c>
      <c r="C46" s="25" t="s">
        <v>742</v>
      </c>
      <c r="D46" s="27">
        <v>14238</v>
      </c>
      <c r="E46" s="27">
        <v>17219</v>
      </c>
      <c r="F46" s="27">
        <f t="shared" si="1"/>
        <v>15728.5</v>
      </c>
      <c r="G46" s="27" t="b">
        <v>0</v>
      </c>
      <c r="H46" s="25" t="s">
        <v>19</v>
      </c>
      <c r="I46" s="25" t="s">
        <v>15</v>
      </c>
    </row>
    <row r="47" spans="1:9" ht="16" x14ac:dyDescent="0.2">
      <c r="A47" s="25" t="s">
        <v>63</v>
      </c>
      <c r="B47" s="26">
        <v>0</v>
      </c>
      <c r="C47" s="25" t="s">
        <v>742</v>
      </c>
      <c r="D47" s="27">
        <v>27019</v>
      </c>
      <c r="E47" s="27">
        <v>30124</v>
      </c>
      <c r="F47" s="27">
        <f t="shared" si="1"/>
        <v>28571.5</v>
      </c>
      <c r="G47" s="27" t="b">
        <v>0</v>
      </c>
      <c r="H47" s="25" t="s">
        <v>19</v>
      </c>
      <c r="I47" s="25" t="s">
        <v>15</v>
      </c>
    </row>
    <row r="48" spans="1:9" ht="16" x14ac:dyDescent="0.2">
      <c r="A48" s="25" t="s">
        <v>64</v>
      </c>
      <c r="B48" s="26">
        <v>2</v>
      </c>
      <c r="C48" s="25" t="s">
        <v>742</v>
      </c>
      <c r="D48" s="27">
        <v>28000</v>
      </c>
      <c r="E48" s="27">
        <v>54000</v>
      </c>
      <c r="F48" s="27">
        <f t="shared" si="1"/>
        <v>41000</v>
      </c>
      <c r="G48" s="27" t="b">
        <v>0</v>
      </c>
      <c r="H48" s="25" t="s">
        <v>19</v>
      </c>
      <c r="I48" s="25" t="s">
        <v>15</v>
      </c>
    </row>
    <row r="49" spans="1:9" ht="16" x14ac:dyDescent="0.2">
      <c r="A49" s="25" t="s">
        <v>65</v>
      </c>
      <c r="B49" s="26">
        <v>2</v>
      </c>
      <c r="C49" s="25" t="s">
        <v>742</v>
      </c>
      <c r="D49" s="27">
        <v>204000</v>
      </c>
      <c r="E49" s="27">
        <v>232000</v>
      </c>
      <c r="F49" s="27">
        <f t="shared" si="1"/>
        <v>218000</v>
      </c>
      <c r="G49" s="27" t="b">
        <v>0</v>
      </c>
      <c r="H49" s="25" t="s">
        <v>19</v>
      </c>
      <c r="I49" s="25" t="s">
        <v>15</v>
      </c>
    </row>
    <row r="50" spans="1:9" ht="16" x14ac:dyDescent="0.2">
      <c r="A50" s="25" t="s">
        <v>66</v>
      </c>
      <c r="B50" s="26">
        <v>0</v>
      </c>
      <c r="C50" s="25" t="s">
        <v>742</v>
      </c>
      <c r="D50" s="27">
        <v>1820</v>
      </c>
      <c r="E50" s="27">
        <v>1480</v>
      </c>
      <c r="F50" s="27">
        <f t="shared" si="1"/>
        <v>1650</v>
      </c>
      <c r="G50" s="27" t="b">
        <v>0</v>
      </c>
      <c r="H50" s="25" t="s">
        <v>14</v>
      </c>
      <c r="I50" s="25" t="s">
        <v>15</v>
      </c>
    </row>
    <row r="51" spans="1:9" ht="16" x14ac:dyDescent="0.2">
      <c r="A51" s="25" t="s">
        <v>67</v>
      </c>
      <c r="B51" s="26">
        <v>0</v>
      </c>
      <c r="C51" s="25" t="s">
        <v>742</v>
      </c>
      <c r="D51" s="27">
        <v>1920</v>
      </c>
      <c r="E51" s="27">
        <v>1900</v>
      </c>
      <c r="F51" s="27">
        <f t="shared" si="1"/>
        <v>1910</v>
      </c>
      <c r="G51" s="27" t="b">
        <v>0</v>
      </c>
      <c r="H51" s="25" t="s">
        <v>19</v>
      </c>
      <c r="I51" s="25" t="s">
        <v>15</v>
      </c>
    </row>
    <row r="52" spans="1:9" ht="16" x14ac:dyDescent="0.2">
      <c r="A52" s="25" t="s">
        <v>68</v>
      </c>
      <c r="B52" s="26">
        <v>0</v>
      </c>
      <c r="C52" s="25" t="s">
        <v>742</v>
      </c>
      <c r="D52" s="27">
        <v>980</v>
      </c>
      <c r="E52" s="27">
        <v>1100</v>
      </c>
      <c r="F52" s="27">
        <f t="shared" si="1"/>
        <v>1040</v>
      </c>
      <c r="G52" s="27" t="b">
        <v>0</v>
      </c>
      <c r="H52" s="25" t="s">
        <v>19</v>
      </c>
      <c r="I52" s="25" t="s">
        <v>15</v>
      </c>
    </row>
    <row r="53" spans="1:9" ht="16" x14ac:dyDescent="0.2">
      <c r="A53" s="25" t="s">
        <v>69</v>
      </c>
      <c r="B53" s="26">
        <v>0</v>
      </c>
      <c r="C53" s="25" t="s">
        <v>742</v>
      </c>
      <c r="D53" s="27">
        <v>460</v>
      </c>
      <c r="E53" s="27">
        <v>460</v>
      </c>
      <c r="F53" s="27">
        <f t="shared" si="1"/>
        <v>460</v>
      </c>
      <c r="G53" s="27" t="b">
        <v>0</v>
      </c>
      <c r="H53" s="25" t="s">
        <v>19</v>
      </c>
      <c r="I53" s="25" t="s">
        <v>15</v>
      </c>
    </row>
    <row r="54" spans="1:9" ht="16" x14ac:dyDescent="0.2">
      <c r="A54" s="25" t="s">
        <v>70</v>
      </c>
      <c r="B54" s="26">
        <v>0</v>
      </c>
      <c r="C54" s="25" t="s">
        <v>742</v>
      </c>
      <c r="D54" s="27">
        <v>5198</v>
      </c>
      <c r="E54" s="27">
        <v>5476</v>
      </c>
      <c r="F54" s="27">
        <f t="shared" si="1"/>
        <v>5337</v>
      </c>
      <c r="G54" s="27" t="b">
        <v>0</v>
      </c>
      <c r="H54" s="25" t="s">
        <v>19</v>
      </c>
      <c r="I54" s="25" t="s">
        <v>15</v>
      </c>
    </row>
    <row r="55" spans="1:9" ht="16" x14ac:dyDescent="0.2">
      <c r="A55" s="25" t="s">
        <v>71</v>
      </c>
      <c r="B55" s="26">
        <v>0</v>
      </c>
      <c r="C55" s="25" t="s">
        <v>742</v>
      </c>
      <c r="D55" s="27">
        <v>4180</v>
      </c>
      <c r="E55" s="27">
        <v>5012</v>
      </c>
      <c r="F55" s="27">
        <f t="shared" si="1"/>
        <v>4596</v>
      </c>
      <c r="G55" s="27" t="b">
        <v>0</v>
      </c>
      <c r="H55" s="25" t="s">
        <v>19</v>
      </c>
      <c r="I55" s="25" t="s">
        <v>15</v>
      </c>
    </row>
    <row r="56" spans="1:9" ht="16" x14ac:dyDescent="0.2">
      <c r="A56" s="25" t="s">
        <v>72</v>
      </c>
      <c r="B56" s="26">
        <v>0</v>
      </c>
      <c r="C56" s="25" t="s">
        <v>742</v>
      </c>
      <c r="D56" s="27">
        <v>3360</v>
      </c>
      <c r="E56" s="27">
        <v>3760</v>
      </c>
      <c r="F56" s="27">
        <f t="shared" si="1"/>
        <v>3560</v>
      </c>
      <c r="G56" s="27" t="b">
        <v>0</v>
      </c>
      <c r="H56" s="25" t="s">
        <v>14</v>
      </c>
      <c r="I56" s="25" t="s">
        <v>15</v>
      </c>
    </row>
    <row r="57" spans="1:9" ht="16" x14ac:dyDescent="0.2">
      <c r="A57" s="25" t="s">
        <v>73</v>
      </c>
      <c r="B57" s="26">
        <v>0</v>
      </c>
      <c r="C57" s="25" t="s">
        <v>742</v>
      </c>
      <c r="D57" s="27">
        <v>6126</v>
      </c>
      <c r="E57" s="27">
        <v>5941</v>
      </c>
      <c r="F57" s="27">
        <f t="shared" si="1"/>
        <v>6033.5</v>
      </c>
      <c r="G57" s="27" t="b">
        <v>0</v>
      </c>
      <c r="H57" s="25" t="s">
        <v>19</v>
      </c>
      <c r="I57" s="25" t="s">
        <v>15</v>
      </c>
    </row>
    <row r="58" spans="1:9" ht="16" x14ac:dyDescent="0.2">
      <c r="A58" s="25" t="s">
        <v>74</v>
      </c>
      <c r="B58" s="26">
        <v>0</v>
      </c>
      <c r="C58" s="25" t="s">
        <v>742</v>
      </c>
      <c r="D58" s="27">
        <v>3840</v>
      </c>
      <c r="E58" s="27">
        <v>3920</v>
      </c>
      <c r="F58" s="27">
        <f t="shared" si="1"/>
        <v>3880</v>
      </c>
      <c r="G58" s="27" t="b">
        <v>0</v>
      </c>
      <c r="H58" s="25" t="s">
        <v>19</v>
      </c>
      <c r="I58" s="25" t="s">
        <v>15</v>
      </c>
    </row>
    <row r="59" spans="1:9" ht="16" x14ac:dyDescent="0.2">
      <c r="A59" s="25" t="s">
        <v>75</v>
      </c>
      <c r="B59" s="26">
        <v>0</v>
      </c>
      <c r="C59" s="25" t="s">
        <v>742</v>
      </c>
      <c r="D59" s="27">
        <v>6869</v>
      </c>
      <c r="E59" s="27">
        <v>6962</v>
      </c>
      <c r="F59" s="27">
        <f t="shared" si="1"/>
        <v>6915.5</v>
      </c>
      <c r="G59" s="27" t="b">
        <v>0</v>
      </c>
      <c r="H59" s="25" t="s">
        <v>19</v>
      </c>
      <c r="I59" s="25" t="s">
        <v>15</v>
      </c>
    </row>
    <row r="60" spans="1:9" ht="16" x14ac:dyDescent="0.2">
      <c r="A60" s="25" t="s">
        <v>76</v>
      </c>
      <c r="B60" s="26">
        <v>0</v>
      </c>
      <c r="C60" s="25" t="s">
        <v>742</v>
      </c>
      <c r="D60" s="27">
        <v>8202</v>
      </c>
      <c r="E60" s="27">
        <v>5353</v>
      </c>
      <c r="F60" s="27">
        <f t="shared" si="1"/>
        <v>6777.5</v>
      </c>
      <c r="G60" s="27" t="b">
        <v>0</v>
      </c>
      <c r="H60" s="25" t="s">
        <v>19</v>
      </c>
      <c r="I60" s="25" t="s">
        <v>15</v>
      </c>
    </row>
    <row r="61" spans="1:9" ht="16" x14ac:dyDescent="0.2">
      <c r="A61" s="25" t="s">
        <v>77</v>
      </c>
      <c r="B61" s="26">
        <v>0</v>
      </c>
      <c r="C61" s="25" t="s">
        <v>742</v>
      </c>
      <c r="D61" s="27">
        <v>8694</v>
      </c>
      <c r="E61" s="27">
        <v>8251</v>
      </c>
      <c r="F61" s="27">
        <f t="shared" si="1"/>
        <v>8472.5</v>
      </c>
      <c r="G61" s="27" t="b">
        <v>0</v>
      </c>
      <c r="H61" s="25" t="s">
        <v>19</v>
      </c>
      <c r="I61" s="25" t="s">
        <v>15</v>
      </c>
    </row>
    <row r="62" spans="1:9" ht="16" x14ac:dyDescent="0.2">
      <c r="A62" s="25" t="s">
        <v>78</v>
      </c>
      <c r="B62" s="26">
        <v>2</v>
      </c>
      <c r="C62" s="25" t="s">
        <v>742</v>
      </c>
      <c r="D62" s="27">
        <v>108218.53125</v>
      </c>
      <c r="E62" s="27">
        <v>112226.6171875</v>
      </c>
      <c r="F62" s="27">
        <f t="shared" si="1"/>
        <v>110222.57421875</v>
      </c>
      <c r="G62" s="27" t="b">
        <v>0</v>
      </c>
      <c r="H62" s="25" t="s">
        <v>14</v>
      </c>
      <c r="I62" s="25" t="s">
        <v>15</v>
      </c>
    </row>
    <row r="63" spans="1:9" ht="16" x14ac:dyDescent="0.2">
      <c r="A63" s="25" t="s">
        <v>80</v>
      </c>
      <c r="B63" s="26">
        <v>2</v>
      </c>
      <c r="C63" s="25" t="s">
        <v>742</v>
      </c>
      <c r="D63" s="27">
        <v>124000</v>
      </c>
      <c r="E63" s="27">
        <v>136000</v>
      </c>
      <c r="F63" s="27">
        <f t="shared" si="1"/>
        <v>130000</v>
      </c>
      <c r="G63" s="27" t="b">
        <v>0</v>
      </c>
      <c r="H63" s="25" t="s">
        <v>19</v>
      </c>
      <c r="I63" s="25" t="s">
        <v>15</v>
      </c>
    </row>
    <row r="64" spans="1:9" ht="16" x14ac:dyDescent="0.2">
      <c r="A64" s="25" t="s">
        <v>82</v>
      </c>
      <c r="B64" s="26">
        <v>0</v>
      </c>
      <c r="C64" s="25" t="s">
        <v>742</v>
      </c>
      <c r="D64" s="27">
        <v>3740</v>
      </c>
      <c r="E64" s="27">
        <v>5446</v>
      </c>
      <c r="F64" s="27">
        <f t="shared" si="1"/>
        <v>4593</v>
      </c>
      <c r="G64" s="27" t="b">
        <v>0</v>
      </c>
      <c r="H64" s="25" t="s">
        <v>19</v>
      </c>
      <c r="I64" s="25" t="s">
        <v>15</v>
      </c>
    </row>
    <row r="65" spans="1:9" ht="16" x14ac:dyDescent="0.2">
      <c r="A65" s="25" t="s">
        <v>83</v>
      </c>
      <c r="B65" s="26">
        <v>0</v>
      </c>
      <c r="C65" s="25" t="s">
        <v>742</v>
      </c>
      <c r="D65" s="27">
        <v>5415</v>
      </c>
      <c r="E65" s="27">
        <v>8448</v>
      </c>
      <c r="F65" s="27">
        <f t="shared" si="1"/>
        <v>6931.5</v>
      </c>
      <c r="G65" s="27" t="b">
        <v>0</v>
      </c>
      <c r="H65" s="25" t="s">
        <v>19</v>
      </c>
      <c r="I65" s="25" t="s">
        <v>15</v>
      </c>
    </row>
    <row r="66" spans="1:9" ht="16" x14ac:dyDescent="0.2">
      <c r="A66" s="25" t="s">
        <v>84</v>
      </c>
      <c r="B66" s="26">
        <v>0</v>
      </c>
      <c r="C66" s="25" t="s">
        <v>742</v>
      </c>
      <c r="D66" s="27">
        <v>5198</v>
      </c>
      <c r="E66" s="27">
        <v>3820</v>
      </c>
      <c r="F66" s="27">
        <f t="shared" ref="F66:F97" si="2">AVERAGE(D66:E66)</f>
        <v>4509</v>
      </c>
      <c r="G66" s="27" t="b">
        <v>0</v>
      </c>
      <c r="H66" s="25" t="s">
        <v>19</v>
      </c>
      <c r="I66" s="25" t="s">
        <v>15</v>
      </c>
    </row>
    <row r="67" spans="1:9" ht="16" x14ac:dyDescent="0.2">
      <c r="A67" s="25" t="s">
        <v>86</v>
      </c>
      <c r="B67" s="26">
        <v>0</v>
      </c>
      <c r="C67" s="25" t="s">
        <v>742</v>
      </c>
      <c r="D67" s="27">
        <v>3720</v>
      </c>
      <c r="E67" s="27">
        <v>4040</v>
      </c>
      <c r="F67" s="27">
        <f t="shared" si="2"/>
        <v>3880</v>
      </c>
      <c r="G67" s="27" t="b">
        <v>0</v>
      </c>
      <c r="H67" s="25" t="s">
        <v>19</v>
      </c>
      <c r="I67" s="25" t="s">
        <v>15</v>
      </c>
    </row>
    <row r="68" spans="1:9" ht="16" x14ac:dyDescent="0.2">
      <c r="A68" s="25" t="s">
        <v>87</v>
      </c>
      <c r="B68" s="26">
        <v>0</v>
      </c>
      <c r="C68" s="25" t="s">
        <v>742</v>
      </c>
      <c r="D68" s="27">
        <v>21440.3984375</v>
      </c>
      <c r="E68" s="27">
        <v>26397.515625</v>
      </c>
      <c r="F68" s="27">
        <f t="shared" si="2"/>
        <v>23918.95703125</v>
      </c>
      <c r="G68" s="27" t="b">
        <v>0</v>
      </c>
      <c r="H68" s="25" t="s">
        <v>14</v>
      </c>
      <c r="I68" s="25" t="s">
        <v>15</v>
      </c>
    </row>
    <row r="69" spans="1:9" ht="16" x14ac:dyDescent="0.2">
      <c r="A69" s="25" t="s">
        <v>88</v>
      </c>
      <c r="B69" s="26">
        <v>0</v>
      </c>
      <c r="C69" s="25" t="s">
        <v>742</v>
      </c>
      <c r="D69" s="27">
        <v>2960</v>
      </c>
      <c r="E69" s="27">
        <v>2900</v>
      </c>
      <c r="F69" s="27">
        <f t="shared" si="2"/>
        <v>2930</v>
      </c>
      <c r="G69" s="27" t="b">
        <v>0</v>
      </c>
      <c r="H69" s="25" t="s">
        <v>19</v>
      </c>
      <c r="I69" s="25" t="s">
        <v>15</v>
      </c>
    </row>
    <row r="70" spans="1:9" ht="16" x14ac:dyDescent="0.2">
      <c r="A70" s="25" t="s">
        <v>89</v>
      </c>
      <c r="B70" s="26">
        <v>0</v>
      </c>
      <c r="C70" s="25" t="s">
        <v>742</v>
      </c>
      <c r="D70" s="27">
        <v>25155</v>
      </c>
      <c r="E70" s="27">
        <v>19619</v>
      </c>
      <c r="F70" s="27">
        <f t="shared" si="2"/>
        <v>22387</v>
      </c>
      <c r="G70" s="27" t="b">
        <v>0</v>
      </c>
      <c r="H70" s="25" t="s">
        <v>17</v>
      </c>
      <c r="I70" s="25" t="s">
        <v>15</v>
      </c>
    </row>
    <row r="71" spans="1:9" ht="16" x14ac:dyDescent="0.2">
      <c r="A71" s="25" t="s">
        <v>90</v>
      </c>
      <c r="B71" s="26">
        <v>0</v>
      </c>
      <c r="C71" s="25" t="s">
        <v>742</v>
      </c>
      <c r="D71" s="27">
        <v>6002</v>
      </c>
      <c r="E71" s="27">
        <v>5353</v>
      </c>
      <c r="F71" s="27">
        <f t="shared" si="2"/>
        <v>5677.5</v>
      </c>
      <c r="G71" s="27" t="b">
        <v>0</v>
      </c>
      <c r="H71" s="25" t="s">
        <v>19</v>
      </c>
      <c r="I71" s="25" t="s">
        <v>15</v>
      </c>
    </row>
    <row r="72" spans="1:9" ht="16" x14ac:dyDescent="0.2">
      <c r="A72" s="25" t="s">
        <v>91</v>
      </c>
      <c r="B72" s="26">
        <v>2</v>
      </c>
      <c r="C72" s="25" t="s">
        <v>742</v>
      </c>
      <c r="D72" s="27">
        <v>50000</v>
      </c>
      <c r="E72" s="27">
        <v>70000</v>
      </c>
      <c r="F72" s="27">
        <f t="shared" si="2"/>
        <v>60000</v>
      </c>
      <c r="G72" s="27" t="b">
        <v>0</v>
      </c>
      <c r="H72" s="25" t="s">
        <v>19</v>
      </c>
      <c r="I72" s="25" t="s">
        <v>15</v>
      </c>
    </row>
    <row r="73" spans="1:9" ht="16" x14ac:dyDescent="0.2">
      <c r="A73" s="25" t="s">
        <v>92</v>
      </c>
      <c r="B73" s="26">
        <v>0</v>
      </c>
      <c r="C73" s="25" t="s">
        <v>742</v>
      </c>
      <c r="D73" s="27">
        <v>16722</v>
      </c>
      <c r="E73" s="27">
        <v>18791</v>
      </c>
      <c r="F73" s="27">
        <f t="shared" si="2"/>
        <v>17756.5</v>
      </c>
      <c r="G73" s="27" t="b">
        <v>0</v>
      </c>
      <c r="H73" s="25" t="s">
        <v>19</v>
      </c>
      <c r="I73" s="25" t="s">
        <v>15</v>
      </c>
    </row>
    <row r="74" spans="1:9" ht="16" x14ac:dyDescent="0.2">
      <c r="A74" s="25" t="s">
        <v>93</v>
      </c>
      <c r="B74" s="26">
        <v>0</v>
      </c>
      <c r="C74" s="25" t="s">
        <v>742</v>
      </c>
      <c r="D74" s="27">
        <v>15480.1328125</v>
      </c>
      <c r="E74" s="27">
        <v>21605.9609375</v>
      </c>
      <c r="F74" s="27">
        <f t="shared" si="2"/>
        <v>18543.046875</v>
      </c>
      <c r="G74" s="27" t="b">
        <v>0</v>
      </c>
      <c r="H74" s="25" t="s">
        <v>14</v>
      </c>
      <c r="I74" s="25" t="s">
        <v>15</v>
      </c>
    </row>
    <row r="75" spans="1:9" ht="16" x14ac:dyDescent="0.2">
      <c r="A75" s="25" t="s">
        <v>94</v>
      </c>
      <c r="B75" s="26">
        <v>0</v>
      </c>
      <c r="C75" s="25" t="s">
        <v>742</v>
      </c>
      <c r="D75" s="27">
        <v>6652</v>
      </c>
      <c r="E75" s="27">
        <v>6188</v>
      </c>
      <c r="F75" s="27">
        <f t="shared" si="2"/>
        <v>6420</v>
      </c>
      <c r="G75" s="27" t="b">
        <v>0</v>
      </c>
      <c r="H75" s="25" t="s">
        <v>19</v>
      </c>
      <c r="I75" s="25" t="s">
        <v>15</v>
      </c>
    </row>
    <row r="76" spans="1:9" ht="16" x14ac:dyDescent="0.2">
      <c r="A76" s="25" t="s">
        <v>95</v>
      </c>
      <c r="B76" s="26">
        <v>0</v>
      </c>
      <c r="C76" s="25" t="s">
        <v>742</v>
      </c>
      <c r="D76" s="27">
        <v>8251</v>
      </c>
      <c r="E76" s="27">
        <v>6683</v>
      </c>
      <c r="F76" s="27">
        <f t="shared" si="2"/>
        <v>7467</v>
      </c>
      <c r="G76" s="27" t="b">
        <v>0</v>
      </c>
      <c r="H76" s="25" t="s">
        <v>17</v>
      </c>
      <c r="I76" s="25" t="s">
        <v>15</v>
      </c>
    </row>
    <row r="77" spans="1:9" ht="16" x14ac:dyDescent="0.2">
      <c r="A77" s="25" t="s">
        <v>96</v>
      </c>
      <c r="B77" s="26">
        <v>0</v>
      </c>
      <c r="C77" s="25" t="s">
        <v>742</v>
      </c>
      <c r="D77" s="27">
        <v>9381</v>
      </c>
      <c r="E77" s="27">
        <v>8694</v>
      </c>
      <c r="F77" s="27">
        <f t="shared" si="2"/>
        <v>9037.5</v>
      </c>
      <c r="G77" s="27" t="b">
        <v>0</v>
      </c>
      <c r="H77" s="25" t="s">
        <v>19</v>
      </c>
      <c r="I77" s="25" t="s">
        <v>15</v>
      </c>
    </row>
    <row r="78" spans="1:9" ht="16" x14ac:dyDescent="0.2">
      <c r="A78" s="25" t="s">
        <v>97</v>
      </c>
      <c r="B78" s="26">
        <v>0</v>
      </c>
      <c r="C78" s="25" t="s">
        <v>742</v>
      </c>
      <c r="D78" s="27">
        <v>8350</v>
      </c>
      <c r="E78" s="27">
        <v>9578</v>
      </c>
      <c r="F78" s="27">
        <f t="shared" si="2"/>
        <v>8964</v>
      </c>
      <c r="G78" s="27" t="b">
        <v>0</v>
      </c>
      <c r="H78" s="25" t="s">
        <v>19</v>
      </c>
      <c r="I78" s="25" t="s">
        <v>15</v>
      </c>
    </row>
    <row r="79" spans="1:9" ht="16" x14ac:dyDescent="0.2">
      <c r="A79" s="25" t="s">
        <v>98</v>
      </c>
      <c r="B79" s="26">
        <v>0</v>
      </c>
      <c r="C79" s="25" t="s">
        <v>742</v>
      </c>
      <c r="D79" s="27">
        <v>14735</v>
      </c>
      <c r="E79" s="27">
        <v>13825</v>
      </c>
      <c r="F79" s="27">
        <f t="shared" si="2"/>
        <v>14280</v>
      </c>
      <c r="G79" s="27" t="b">
        <v>0</v>
      </c>
      <c r="H79" s="25" t="s">
        <v>19</v>
      </c>
      <c r="I79" s="25" t="s">
        <v>15</v>
      </c>
    </row>
    <row r="80" spans="1:9" ht="16" x14ac:dyDescent="0.2">
      <c r="A80" s="25" t="s">
        <v>99</v>
      </c>
      <c r="B80" s="26">
        <v>2</v>
      </c>
      <c r="C80" s="25" t="s">
        <v>742</v>
      </c>
      <c r="D80" s="27">
        <v>2320721.6796875</v>
      </c>
      <c r="E80" s="27">
        <v>3107729.4921875</v>
      </c>
      <c r="F80" s="27">
        <f t="shared" si="2"/>
        <v>2714225.5859375</v>
      </c>
      <c r="G80" s="27" t="b">
        <v>0</v>
      </c>
      <c r="H80" s="25" t="s">
        <v>14</v>
      </c>
      <c r="I80" s="25" t="s">
        <v>15</v>
      </c>
    </row>
    <row r="81" spans="1:9" ht="16" x14ac:dyDescent="0.2">
      <c r="A81" s="25" t="s">
        <v>100</v>
      </c>
      <c r="B81" s="26">
        <v>2</v>
      </c>
      <c r="C81" s="25" t="s">
        <v>742</v>
      </c>
      <c r="D81" s="27">
        <v>26000</v>
      </c>
      <c r="E81" s="27">
        <v>44000</v>
      </c>
      <c r="F81" s="27">
        <f t="shared" si="2"/>
        <v>35000</v>
      </c>
      <c r="G81" s="27" t="b">
        <v>0</v>
      </c>
      <c r="H81" s="25" t="s">
        <v>19</v>
      </c>
      <c r="I81" s="25" t="s">
        <v>15</v>
      </c>
    </row>
    <row r="82" spans="1:9" ht="16" x14ac:dyDescent="0.2">
      <c r="A82" s="25" t="s">
        <v>101</v>
      </c>
      <c r="B82" s="26">
        <v>0</v>
      </c>
      <c r="C82" s="25" t="s">
        <v>742</v>
      </c>
      <c r="D82" s="27">
        <v>18874</v>
      </c>
      <c r="E82" s="27">
        <v>19123</v>
      </c>
      <c r="F82" s="27">
        <f t="shared" si="2"/>
        <v>18998.5</v>
      </c>
      <c r="G82" s="27" t="b">
        <v>0</v>
      </c>
      <c r="H82" s="25" t="s">
        <v>19</v>
      </c>
      <c r="I82" s="25" t="s">
        <v>15</v>
      </c>
    </row>
    <row r="83" spans="1:9" ht="16" x14ac:dyDescent="0.2">
      <c r="A83" s="25" t="s">
        <v>102</v>
      </c>
      <c r="B83" s="26">
        <v>2</v>
      </c>
      <c r="C83" s="25" t="s">
        <v>742</v>
      </c>
      <c r="D83" s="27">
        <v>28000</v>
      </c>
      <c r="E83" s="27">
        <v>28000</v>
      </c>
      <c r="F83" s="27">
        <f t="shared" si="2"/>
        <v>28000</v>
      </c>
      <c r="G83" s="27" t="b">
        <v>0</v>
      </c>
      <c r="H83" s="25" t="s">
        <v>19</v>
      </c>
      <c r="I83" s="25" t="s">
        <v>15</v>
      </c>
    </row>
    <row r="84" spans="1:9" ht="16" x14ac:dyDescent="0.2">
      <c r="A84" s="25" t="s">
        <v>103</v>
      </c>
      <c r="B84" s="26">
        <v>2</v>
      </c>
      <c r="C84" s="25" t="s">
        <v>742</v>
      </c>
      <c r="D84" s="27">
        <v>28000</v>
      </c>
      <c r="E84" s="27">
        <v>26000</v>
      </c>
      <c r="F84" s="27">
        <f t="shared" si="2"/>
        <v>27000</v>
      </c>
      <c r="G84" s="27" t="b">
        <v>0</v>
      </c>
      <c r="H84" s="25" t="s">
        <v>19</v>
      </c>
      <c r="I84" s="25" t="s">
        <v>15</v>
      </c>
    </row>
    <row r="85" spans="1:9" ht="16" x14ac:dyDescent="0.2">
      <c r="A85" s="25" t="s">
        <v>104</v>
      </c>
      <c r="B85" s="26">
        <v>2</v>
      </c>
      <c r="C85" s="25" t="s">
        <v>742</v>
      </c>
      <c r="D85" s="27">
        <v>42000</v>
      </c>
      <c r="E85" s="27">
        <v>68000</v>
      </c>
      <c r="F85" s="27">
        <f t="shared" si="2"/>
        <v>55000</v>
      </c>
      <c r="G85" s="27" t="b">
        <v>0</v>
      </c>
      <c r="H85" s="25" t="s">
        <v>19</v>
      </c>
      <c r="I85" s="25" t="s">
        <v>15</v>
      </c>
    </row>
    <row r="86" spans="1:9" ht="16" x14ac:dyDescent="0.2">
      <c r="A86" s="25" t="s">
        <v>105</v>
      </c>
      <c r="B86" s="26">
        <v>0</v>
      </c>
      <c r="C86" s="25" t="s">
        <v>742</v>
      </c>
      <c r="D86" s="27">
        <v>5866.09765625</v>
      </c>
      <c r="E86" s="27">
        <v>6114.39794921875</v>
      </c>
      <c r="F86" s="27">
        <f t="shared" si="2"/>
        <v>5990.247802734375</v>
      </c>
      <c r="G86" s="27" t="b">
        <v>0</v>
      </c>
      <c r="H86" s="25" t="s">
        <v>14</v>
      </c>
      <c r="I86" s="25" t="s">
        <v>15</v>
      </c>
    </row>
    <row r="87" spans="1:9" ht="16" x14ac:dyDescent="0.2">
      <c r="A87" s="25" t="s">
        <v>106</v>
      </c>
      <c r="B87" s="26">
        <v>2</v>
      </c>
      <c r="C87" s="25" t="s">
        <v>742</v>
      </c>
      <c r="D87" s="27">
        <v>46000</v>
      </c>
      <c r="E87" s="27">
        <v>38000</v>
      </c>
      <c r="F87" s="27">
        <f t="shared" si="2"/>
        <v>42000</v>
      </c>
      <c r="G87" s="27" t="b">
        <v>0</v>
      </c>
      <c r="H87" s="25" t="s">
        <v>19</v>
      </c>
      <c r="I87" s="25" t="s">
        <v>15</v>
      </c>
    </row>
    <row r="88" spans="1:9" ht="16" x14ac:dyDescent="0.2">
      <c r="A88" s="25" t="s">
        <v>107</v>
      </c>
      <c r="B88" s="26">
        <v>0</v>
      </c>
      <c r="C88" s="25" t="s">
        <v>742</v>
      </c>
      <c r="D88" s="27">
        <v>22434</v>
      </c>
      <c r="E88" s="27">
        <v>19702</v>
      </c>
      <c r="F88" s="27">
        <f t="shared" si="2"/>
        <v>21068</v>
      </c>
      <c r="G88" s="27" t="b">
        <v>0</v>
      </c>
      <c r="H88" s="25" t="s">
        <v>19</v>
      </c>
      <c r="I88" s="25" t="s">
        <v>15</v>
      </c>
    </row>
    <row r="89" spans="1:9" ht="16" x14ac:dyDescent="0.2">
      <c r="A89" s="25" t="s">
        <v>108</v>
      </c>
      <c r="B89" s="26">
        <v>0</v>
      </c>
      <c r="C89" s="25" t="s">
        <v>742</v>
      </c>
      <c r="D89" s="27">
        <v>16225</v>
      </c>
      <c r="E89" s="27">
        <v>13411</v>
      </c>
      <c r="F89" s="27">
        <f t="shared" si="2"/>
        <v>14818</v>
      </c>
      <c r="G89" s="27" t="b">
        <v>0</v>
      </c>
      <c r="H89" s="25" t="s">
        <v>19</v>
      </c>
      <c r="I89" s="25" t="s">
        <v>15</v>
      </c>
    </row>
    <row r="90" spans="1:9" ht="16" x14ac:dyDescent="0.2">
      <c r="A90" s="25" t="s">
        <v>109</v>
      </c>
      <c r="B90" s="26">
        <v>2</v>
      </c>
      <c r="C90" s="25" t="s">
        <v>742</v>
      </c>
      <c r="D90" s="27">
        <v>6559</v>
      </c>
      <c r="E90" s="27">
        <v>6900</v>
      </c>
      <c r="F90" s="27">
        <f t="shared" si="2"/>
        <v>6729.5</v>
      </c>
      <c r="G90" s="27" t="b">
        <v>0</v>
      </c>
      <c r="H90" s="25" t="s">
        <v>19</v>
      </c>
      <c r="I90" s="25" t="s">
        <v>15</v>
      </c>
    </row>
    <row r="91" spans="1:9" ht="16" x14ac:dyDescent="0.2">
      <c r="A91" s="25" t="s">
        <v>110</v>
      </c>
      <c r="B91" s="26">
        <v>2</v>
      </c>
      <c r="C91" s="25" t="s">
        <v>742</v>
      </c>
      <c r="D91" s="27">
        <v>20000</v>
      </c>
      <c r="E91" s="27">
        <v>20000</v>
      </c>
      <c r="F91" s="27">
        <f t="shared" si="2"/>
        <v>20000</v>
      </c>
      <c r="G91" s="27" t="b">
        <v>0</v>
      </c>
      <c r="H91" s="25" t="s">
        <v>19</v>
      </c>
      <c r="I91" s="25" t="s">
        <v>15</v>
      </c>
    </row>
    <row r="92" spans="1:9" ht="16" x14ac:dyDescent="0.2">
      <c r="A92" s="25" t="s">
        <v>111</v>
      </c>
      <c r="B92" s="26">
        <v>0</v>
      </c>
      <c r="C92" s="25" t="s">
        <v>742</v>
      </c>
      <c r="D92" s="27">
        <v>400.80935668945301</v>
      </c>
      <c r="E92" s="27">
        <v>541.09265136718795</v>
      </c>
      <c r="F92" s="27">
        <f t="shared" si="2"/>
        <v>470.95100402832048</v>
      </c>
      <c r="G92" s="27" t="b">
        <v>0</v>
      </c>
      <c r="H92" s="25" t="s">
        <v>14</v>
      </c>
      <c r="I92" s="25" t="s">
        <v>15</v>
      </c>
    </row>
    <row r="93" spans="1:9" ht="16" x14ac:dyDescent="0.2">
      <c r="A93" s="25" t="s">
        <v>112</v>
      </c>
      <c r="B93" s="26">
        <v>0</v>
      </c>
      <c r="C93" s="25" t="s">
        <v>742</v>
      </c>
      <c r="D93" s="27">
        <v>1860</v>
      </c>
      <c r="E93" s="27">
        <v>2220</v>
      </c>
      <c r="F93" s="27">
        <f t="shared" si="2"/>
        <v>2040</v>
      </c>
      <c r="G93" s="27" t="b">
        <v>0</v>
      </c>
      <c r="H93" s="25" t="s">
        <v>19</v>
      </c>
      <c r="I93" s="25" t="s">
        <v>15</v>
      </c>
    </row>
    <row r="94" spans="1:9" ht="16" x14ac:dyDescent="0.2">
      <c r="A94" s="25" t="s">
        <v>113</v>
      </c>
      <c r="B94" s="26">
        <v>0</v>
      </c>
      <c r="C94" s="25" t="s">
        <v>742</v>
      </c>
      <c r="D94" s="27">
        <v>2800</v>
      </c>
      <c r="E94" s="27">
        <v>2960</v>
      </c>
      <c r="F94" s="27">
        <f t="shared" si="2"/>
        <v>2880</v>
      </c>
      <c r="G94" s="27" t="b">
        <v>0</v>
      </c>
      <c r="H94" s="25" t="s">
        <v>17</v>
      </c>
      <c r="I94" s="25" t="s">
        <v>15</v>
      </c>
    </row>
    <row r="95" spans="1:9" ht="16" x14ac:dyDescent="0.2">
      <c r="A95" s="25" t="s">
        <v>114</v>
      </c>
      <c r="B95" s="26">
        <v>0</v>
      </c>
      <c r="C95" s="25" t="s">
        <v>742</v>
      </c>
      <c r="D95" s="27">
        <v>2400</v>
      </c>
      <c r="E95" s="27">
        <v>2200</v>
      </c>
      <c r="F95" s="27">
        <f t="shared" si="2"/>
        <v>2300</v>
      </c>
      <c r="G95" s="27" t="b">
        <v>0</v>
      </c>
      <c r="H95" s="25" t="s">
        <v>19</v>
      </c>
      <c r="I95" s="25" t="s">
        <v>15</v>
      </c>
    </row>
    <row r="96" spans="1:9" ht="16" x14ac:dyDescent="0.2">
      <c r="A96" s="25" t="s">
        <v>115</v>
      </c>
      <c r="B96" s="26">
        <v>0</v>
      </c>
      <c r="C96" s="25" t="s">
        <v>742</v>
      </c>
      <c r="D96" s="27">
        <v>11690</v>
      </c>
      <c r="E96" s="27">
        <v>13245</v>
      </c>
      <c r="F96" s="27">
        <f t="shared" si="2"/>
        <v>12467.5</v>
      </c>
      <c r="G96" s="27" t="b">
        <v>0</v>
      </c>
      <c r="H96" s="25" t="s">
        <v>19</v>
      </c>
      <c r="I96" s="25" t="s">
        <v>15</v>
      </c>
    </row>
    <row r="97" spans="1:9" ht="16" x14ac:dyDescent="0.2">
      <c r="A97" s="25" t="s">
        <v>116</v>
      </c>
      <c r="B97" s="26">
        <v>0</v>
      </c>
      <c r="C97" s="25" t="s">
        <v>742</v>
      </c>
      <c r="D97" s="27">
        <v>5879</v>
      </c>
      <c r="E97" s="27">
        <v>5879</v>
      </c>
      <c r="F97" s="27">
        <f t="shared" si="2"/>
        <v>5879</v>
      </c>
      <c r="G97" s="27" t="b">
        <v>0</v>
      </c>
      <c r="H97" s="25" t="s">
        <v>19</v>
      </c>
      <c r="I97" s="25" t="s">
        <v>15</v>
      </c>
    </row>
    <row r="98" spans="1:9" ht="16" x14ac:dyDescent="0.2">
      <c r="A98" s="25" t="s">
        <v>117</v>
      </c>
      <c r="B98" s="26">
        <v>0</v>
      </c>
      <c r="C98" s="25" t="s">
        <v>742</v>
      </c>
      <c r="D98" s="27">
        <v>1984.00634765625</v>
      </c>
      <c r="E98" s="27">
        <v>1803.64208984375</v>
      </c>
      <c r="F98" s="27">
        <f t="shared" ref="F98:F124" si="3">AVERAGE(D98:E98)</f>
        <v>1893.82421875</v>
      </c>
      <c r="G98" s="27" t="b">
        <v>0</v>
      </c>
      <c r="H98" s="25" t="s">
        <v>14</v>
      </c>
      <c r="I98" s="25" t="s">
        <v>15</v>
      </c>
    </row>
    <row r="99" spans="1:9" ht="16" x14ac:dyDescent="0.2">
      <c r="A99" s="25" t="s">
        <v>118</v>
      </c>
      <c r="B99" s="26">
        <v>0</v>
      </c>
      <c r="C99" s="25" t="s">
        <v>742</v>
      </c>
      <c r="D99" s="27">
        <v>2800</v>
      </c>
      <c r="E99" s="27">
        <v>2620</v>
      </c>
      <c r="F99" s="27">
        <f t="shared" si="3"/>
        <v>2710</v>
      </c>
      <c r="G99" s="27" t="b">
        <v>0</v>
      </c>
      <c r="H99" s="25" t="s">
        <v>19</v>
      </c>
      <c r="I99" s="25" t="s">
        <v>15</v>
      </c>
    </row>
    <row r="100" spans="1:9" ht="16" x14ac:dyDescent="0.2">
      <c r="A100" s="25" t="s">
        <v>119</v>
      </c>
      <c r="B100" s="26">
        <v>2</v>
      </c>
      <c r="C100" s="25" t="s">
        <v>742</v>
      </c>
      <c r="D100" s="27">
        <v>532178</v>
      </c>
      <c r="E100" s="27">
        <v>572401</v>
      </c>
      <c r="F100" s="27">
        <f t="shared" si="3"/>
        <v>552289.5</v>
      </c>
      <c r="G100" s="27" t="b">
        <v>0</v>
      </c>
      <c r="H100" s="25" t="s">
        <v>17</v>
      </c>
      <c r="I100" s="25" t="s">
        <v>15</v>
      </c>
    </row>
    <row r="101" spans="1:9" ht="16" x14ac:dyDescent="0.2">
      <c r="A101" s="25" t="s">
        <v>120</v>
      </c>
      <c r="B101" s="26">
        <v>0</v>
      </c>
      <c r="C101" s="25" t="s">
        <v>742</v>
      </c>
      <c r="D101" s="27">
        <v>1300</v>
      </c>
      <c r="E101" s="27">
        <v>1560</v>
      </c>
      <c r="F101" s="27">
        <f t="shared" si="3"/>
        <v>1430</v>
      </c>
      <c r="G101" s="27" t="b">
        <v>0</v>
      </c>
      <c r="H101" s="25" t="s">
        <v>19</v>
      </c>
      <c r="I101" s="25" t="s">
        <v>15</v>
      </c>
    </row>
    <row r="102" spans="1:9" ht="16" x14ac:dyDescent="0.2">
      <c r="A102" s="25" t="s">
        <v>121</v>
      </c>
      <c r="B102" s="26">
        <v>0</v>
      </c>
      <c r="C102" s="25" t="s">
        <v>742</v>
      </c>
      <c r="D102" s="27">
        <v>3380</v>
      </c>
      <c r="E102" s="27">
        <v>3380</v>
      </c>
      <c r="F102" s="27">
        <f t="shared" si="3"/>
        <v>3380</v>
      </c>
      <c r="G102" s="27" t="b">
        <v>0</v>
      </c>
      <c r="H102" s="25" t="s">
        <v>19</v>
      </c>
      <c r="I102" s="25" t="s">
        <v>15</v>
      </c>
    </row>
    <row r="103" spans="1:9" ht="16" x14ac:dyDescent="0.2">
      <c r="A103" s="25" t="s">
        <v>122</v>
      </c>
      <c r="B103" s="26">
        <v>2</v>
      </c>
      <c r="C103" s="25" t="s">
        <v>742</v>
      </c>
      <c r="D103" s="27">
        <v>88000</v>
      </c>
      <c r="E103" s="27">
        <v>90000</v>
      </c>
      <c r="F103" s="27">
        <f t="shared" si="3"/>
        <v>89000</v>
      </c>
      <c r="G103" s="27" t="b">
        <v>0</v>
      </c>
      <c r="H103" s="25" t="s">
        <v>19</v>
      </c>
      <c r="I103" s="25" t="s">
        <v>15</v>
      </c>
    </row>
    <row r="104" spans="1:9" ht="16" x14ac:dyDescent="0.2">
      <c r="A104" s="25" t="s">
        <v>123</v>
      </c>
      <c r="B104" s="26">
        <v>0</v>
      </c>
      <c r="C104" s="25" t="s">
        <v>742</v>
      </c>
      <c r="D104" s="27">
        <v>961.94244384765602</v>
      </c>
      <c r="E104" s="27">
        <v>1182.38757324219</v>
      </c>
      <c r="F104" s="27">
        <f t="shared" si="3"/>
        <v>1072.165008544923</v>
      </c>
      <c r="G104" s="27" t="b">
        <v>0</v>
      </c>
      <c r="H104" s="25" t="s">
        <v>14</v>
      </c>
      <c r="I104" s="25" t="s">
        <v>15</v>
      </c>
    </row>
    <row r="105" spans="1:9" ht="16" x14ac:dyDescent="0.2">
      <c r="A105" s="25" t="s">
        <v>124</v>
      </c>
      <c r="B105" s="26">
        <v>0</v>
      </c>
      <c r="C105" s="25" t="s">
        <v>742</v>
      </c>
      <c r="D105" s="27">
        <v>8006</v>
      </c>
      <c r="E105" s="27">
        <v>6807</v>
      </c>
      <c r="F105" s="27">
        <f t="shared" si="3"/>
        <v>7406.5</v>
      </c>
      <c r="G105" s="27" t="b">
        <v>0</v>
      </c>
      <c r="H105" s="25" t="s">
        <v>19</v>
      </c>
      <c r="I105" s="25" t="s">
        <v>15</v>
      </c>
    </row>
    <row r="106" spans="1:9" ht="16" x14ac:dyDescent="0.2">
      <c r="A106" s="25" t="s">
        <v>125</v>
      </c>
      <c r="B106" s="26">
        <v>2</v>
      </c>
      <c r="C106" s="25" t="s">
        <v>742</v>
      </c>
      <c r="D106" s="27">
        <v>98000</v>
      </c>
      <c r="E106" s="27">
        <v>78000</v>
      </c>
      <c r="F106" s="27">
        <f t="shared" si="3"/>
        <v>88000</v>
      </c>
      <c r="G106" s="27" t="b">
        <v>0</v>
      </c>
      <c r="H106" s="25" t="s">
        <v>17</v>
      </c>
      <c r="I106" s="25" t="s">
        <v>15</v>
      </c>
    </row>
    <row r="107" spans="1:9" ht="16" x14ac:dyDescent="0.2">
      <c r="A107" s="25" t="s">
        <v>126</v>
      </c>
      <c r="B107" s="26">
        <v>0</v>
      </c>
      <c r="C107" s="25" t="s">
        <v>742</v>
      </c>
      <c r="D107" s="27">
        <v>1540</v>
      </c>
      <c r="E107" s="27">
        <v>1500</v>
      </c>
      <c r="F107" s="27">
        <f t="shared" si="3"/>
        <v>1520</v>
      </c>
      <c r="G107" s="27" t="b">
        <v>0</v>
      </c>
      <c r="H107" s="25" t="s">
        <v>19</v>
      </c>
      <c r="I107" s="25" t="s">
        <v>15</v>
      </c>
    </row>
    <row r="108" spans="1:9" ht="16" x14ac:dyDescent="0.2">
      <c r="A108" s="25" t="s">
        <v>127</v>
      </c>
      <c r="B108" s="26">
        <v>0</v>
      </c>
      <c r="C108" s="25" t="s">
        <v>742</v>
      </c>
      <c r="D108" s="27">
        <v>1380</v>
      </c>
      <c r="E108" s="27">
        <v>1340</v>
      </c>
      <c r="F108" s="27">
        <f t="shared" si="3"/>
        <v>1360</v>
      </c>
      <c r="G108" s="27" t="b">
        <v>0</v>
      </c>
      <c r="H108" s="25" t="s">
        <v>19</v>
      </c>
      <c r="I108" s="25" t="s">
        <v>15</v>
      </c>
    </row>
    <row r="109" spans="1:9" ht="16" x14ac:dyDescent="0.2">
      <c r="A109" s="25" t="s">
        <v>128</v>
      </c>
      <c r="B109" s="26">
        <v>0</v>
      </c>
      <c r="C109" s="25" t="s">
        <v>742</v>
      </c>
      <c r="D109" s="27">
        <v>6002</v>
      </c>
      <c r="E109" s="27">
        <v>6312</v>
      </c>
      <c r="F109" s="27">
        <f t="shared" si="3"/>
        <v>6157</v>
      </c>
      <c r="G109" s="27" t="b">
        <v>0</v>
      </c>
      <c r="H109" s="25" t="s">
        <v>19</v>
      </c>
      <c r="I109" s="25" t="s">
        <v>15</v>
      </c>
    </row>
    <row r="110" spans="1:9" ht="16" x14ac:dyDescent="0.2">
      <c r="A110" s="25" t="s">
        <v>129</v>
      </c>
      <c r="B110" s="26">
        <v>0</v>
      </c>
      <c r="C110" s="25" t="s">
        <v>742</v>
      </c>
      <c r="D110" s="27">
        <v>781.57824707031295</v>
      </c>
      <c r="E110" s="27">
        <v>761.53778076171898</v>
      </c>
      <c r="F110" s="27">
        <f t="shared" si="3"/>
        <v>771.55801391601597</v>
      </c>
      <c r="G110" s="27" t="b">
        <v>0</v>
      </c>
      <c r="H110" s="25" t="s">
        <v>14</v>
      </c>
      <c r="I110" s="25" t="s">
        <v>15</v>
      </c>
    </row>
    <row r="111" spans="1:9" ht="16" x14ac:dyDescent="0.2">
      <c r="A111" s="25" t="s">
        <v>130</v>
      </c>
      <c r="B111" s="26">
        <v>0</v>
      </c>
      <c r="C111" s="25" t="s">
        <v>742</v>
      </c>
      <c r="D111" s="27">
        <v>460</v>
      </c>
      <c r="E111" s="27">
        <v>200</v>
      </c>
      <c r="F111" s="27">
        <f t="shared" si="3"/>
        <v>330</v>
      </c>
      <c r="G111" s="27" t="b">
        <v>0</v>
      </c>
      <c r="H111" s="25" t="s">
        <v>19</v>
      </c>
      <c r="I111" s="25" t="s">
        <v>15</v>
      </c>
    </row>
    <row r="112" spans="1:9" ht="16" x14ac:dyDescent="0.2">
      <c r="A112" s="25" t="s">
        <v>131</v>
      </c>
      <c r="B112" s="26">
        <v>0</v>
      </c>
      <c r="C112" s="25" t="s">
        <v>742</v>
      </c>
      <c r="D112" s="27">
        <v>5012</v>
      </c>
      <c r="E112" s="27">
        <v>5755</v>
      </c>
      <c r="F112" s="27">
        <f t="shared" si="3"/>
        <v>5383.5</v>
      </c>
      <c r="G112" s="27" t="b">
        <v>0</v>
      </c>
      <c r="H112" s="25" t="s">
        <v>19</v>
      </c>
      <c r="I112" s="25" t="s">
        <v>15</v>
      </c>
    </row>
    <row r="113" spans="1:9" ht="16" x14ac:dyDescent="0.2">
      <c r="A113" s="25" t="s">
        <v>132</v>
      </c>
      <c r="B113" s="26">
        <v>0</v>
      </c>
      <c r="C113" s="25" t="s">
        <v>742</v>
      </c>
      <c r="D113" s="27">
        <v>1240</v>
      </c>
      <c r="E113" s="27">
        <v>1160</v>
      </c>
      <c r="F113" s="27">
        <f t="shared" si="3"/>
        <v>1200</v>
      </c>
      <c r="G113" s="27" t="b">
        <v>0</v>
      </c>
      <c r="H113" s="25" t="s">
        <v>19</v>
      </c>
      <c r="I113" s="25" t="s">
        <v>15</v>
      </c>
    </row>
    <row r="114" spans="1:9" ht="16" x14ac:dyDescent="0.2">
      <c r="A114" s="25" t="s">
        <v>133</v>
      </c>
      <c r="B114" s="26">
        <v>0</v>
      </c>
      <c r="C114" s="25" t="s">
        <v>742</v>
      </c>
      <c r="D114" s="27">
        <v>1140</v>
      </c>
      <c r="E114" s="27">
        <v>1540</v>
      </c>
      <c r="F114" s="27">
        <f t="shared" si="3"/>
        <v>1340</v>
      </c>
      <c r="G114" s="27" t="b">
        <v>0</v>
      </c>
      <c r="H114" s="25" t="s">
        <v>19</v>
      </c>
      <c r="I114" s="25" t="s">
        <v>15</v>
      </c>
    </row>
    <row r="115" spans="1:9" ht="16" x14ac:dyDescent="0.2">
      <c r="A115" s="25" t="s">
        <v>134</v>
      </c>
      <c r="B115" s="26">
        <v>0</v>
      </c>
      <c r="C115" s="25" t="s">
        <v>742</v>
      </c>
      <c r="D115" s="27">
        <v>1060</v>
      </c>
      <c r="E115" s="27">
        <v>1220</v>
      </c>
      <c r="F115" s="27">
        <f t="shared" si="3"/>
        <v>1140</v>
      </c>
      <c r="G115" s="27" t="b">
        <v>0</v>
      </c>
      <c r="H115" s="25" t="s">
        <v>19</v>
      </c>
      <c r="I115" s="25" t="s">
        <v>15</v>
      </c>
    </row>
    <row r="116" spans="1:9" ht="16" x14ac:dyDescent="0.2">
      <c r="A116" s="25" t="s">
        <v>135</v>
      </c>
      <c r="B116" s="26">
        <v>0</v>
      </c>
      <c r="C116" s="25" t="s">
        <v>742</v>
      </c>
      <c r="D116" s="27">
        <v>81640.625</v>
      </c>
      <c r="E116" s="27">
        <v>83203.125</v>
      </c>
      <c r="F116" s="27">
        <f t="shared" si="3"/>
        <v>82421.875</v>
      </c>
      <c r="G116" s="27" t="b">
        <v>0</v>
      </c>
      <c r="H116" s="25" t="s">
        <v>14</v>
      </c>
      <c r="I116" s="25" t="s">
        <v>15</v>
      </c>
    </row>
    <row r="117" spans="1:9" ht="16" x14ac:dyDescent="0.2">
      <c r="A117" s="25" t="s">
        <v>136</v>
      </c>
      <c r="B117" s="26">
        <v>0</v>
      </c>
      <c r="C117" s="25" t="s">
        <v>742</v>
      </c>
      <c r="D117" s="27">
        <v>3380</v>
      </c>
      <c r="E117" s="27">
        <v>5538</v>
      </c>
      <c r="F117" s="27">
        <f t="shared" si="3"/>
        <v>4459</v>
      </c>
      <c r="G117" s="27" t="b">
        <v>0</v>
      </c>
      <c r="H117" s="25" t="s">
        <v>19</v>
      </c>
      <c r="I117" s="25" t="s">
        <v>15</v>
      </c>
    </row>
    <row r="118" spans="1:9" ht="16" x14ac:dyDescent="0.2">
      <c r="A118" s="25" t="s">
        <v>137</v>
      </c>
      <c r="B118" s="26">
        <v>0</v>
      </c>
      <c r="C118" s="25" t="s">
        <v>742</v>
      </c>
      <c r="D118" s="27">
        <v>3380</v>
      </c>
      <c r="E118" s="27">
        <v>4620</v>
      </c>
      <c r="F118" s="27">
        <f t="shared" si="3"/>
        <v>4000</v>
      </c>
      <c r="G118" s="27" t="b">
        <v>0</v>
      </c>
      <c r="H118" s="25" t="s">
        <v>17</v>
      </c>
      <c r="I118" s="25" t="s">
        <v>15</v>
      </c>
    </row>
    <row r="119" spans="1:9" ht="16" x14ac:dyDescent="0.2">
      <c r="A119" s="25" t="s">
        <v>138</v>
      </c>
      <c r="B119" s="26">
        <v>2</v>
      </c>
      <c r="C119" s="25" t="s">
        <v>742</v>
      </c>
      <c r="D119" s="27">
        <v>58000</v>
      </c>
      <c r="E119" s="27">
        <v>56000</v>
      </c>
      <c r="F119" s="27">
        <f t="shared" si="3"/>
        <v>57000</v>
      </c>
      <c r="G119" s="27" t="b">
        <v>0</v>
      </c>
      <c r="H119" s="25" t="s">
        <v>19</v>
      </c>
      <c r="I119" s="25" t="s">
        <v>15</v>
      </c>
    </row>
    <row r="120" spans="1:9" ht="16" x14ac:dyDescent="0.2">
      <c r="A120" s="25" t="s">
        <v>139</v>
      </c>
      <c r="B120" s="26">
        <v>2</v>
      </c>
      <c r="C120" s="25" t="s">
        <v>742</v>
      </c>
      <c r="D120" s="27">
        <v>26000</v>
      </c>
      <c r="E120" s="27">
        <v>22000</v>
      </c>
      <c r="F120" s="27">
        <f t="shared" si="3"/>
        <v>24000</v>
      </c>
      <c r="G120" s="27" t="b">
        <v>0</v>
      </c>
      <c r="H120" s="25" t="s">
        <v>19</v>
      </c>
      <c r="I120" s="25" t="s">
        <v>15</v>
      </c>
    </row>
    <row r="121" spans="1:9" ht="16" x14ac:dyDescent="0.2">
      <c r="A121" s="25" t="s">
        <v>140</v>
      </c>
      <c r="B121" s="26">
        <v>2</v>
      </c>
      <c r="C121" s="25" t="s">
        <v>742</v>
      </c>
      <c r="D121" s="27">
        <v>82000</v>
      </c>
      <c r="E121" s="27">
        <v>96000</v>
      </c>
      <c r="F121" s="27">
        <f t="shared" si="3"/>
        <v>89000</v>
      </c>
      <c r="G121" s="27" t="b">
        <v>0</v>
      </c>
      <c r="H121" s="25" t="s">
        <v>19</v>
      </c>
      <c r="I121" s="25" t="s">
        <v>15</v>
      </c>
    </row>
    <row r="122" spans="1:9" ht="16" x14ac:dyDescent="0.2">
      <c r="A122" s="25" t="s">
        <v>141</v>
      </c>
      <c r="B122" s="26">
        <v>2</v>
      </c>
      <c r="C122" s="25" t="s">
        <v>742</v>
      </c>
      <c r="D122" s="27">
        <v>64000</v>
      </c>
      <c r="E122" s="27">
        <v>62000</v>
      </c>
      <c r="F122" s="27">
        <f t="shared" si="3"/>
        <v>63000</v>
      </c>
      <c r="G122" s="27" t="b">
        <v>0</v>
      </c>
      <c r="H122" s="25" t="s">
        <v>14</v>
      </c>
      <c r="I122" s="25" t="s">
        <v>15</v>
      </c>
    </row>
    <row r="123" spans="1:9" ht="16" x14ac:dyDescent="0.2">
      <c r="A123" s="25" t="s">
        <v>143</v>
      </c>
      <c r="B123" s="26">
        <v>2</v>
      </c>
      <c r="C123" s="25" t="s">
        <v>742</v>
      </c>
      <c r="D123" s="27">
        <v>16000</v>
      </c>
      <c r="E123" s="27">
        <v>30000</v>
      </c>
      <c r="F123" s="27">
        <f t="shared" si="3"/>
        <v>23000</v>
      </c>
      <c r="G123" s="27" t="b">
        <v>0</v>
      </c>
      <c r="H123" s="25" t="s">
        <v>19</v>
      </c>
      <c r="I123" s="25" t="s">
        <v>15</v>
      </c>
    </row>
    <row r="124" spans="1:9" ht="16" x14ac:dyDescent="0.2">
      <c r="A124" s="25" t="s">
        <v>144</v>
      </c>
      <c r="B124" s="26">
        <v>0</v>
      </c>
      <c r="C124" s="25" t="s">
        <v>742</v>
      </c>
      <c r="D124" s="27">
        <v>17136</v>
      </c>
      <c r="E124" s="27">
        <v>15977</v>
      </c>
      <c r="F124" s="27">
        <f t="shared" si="3"/>
        <v>16556.5</v>
      </c>
      <c r="G124" s="27" t="b">
        <v>0</v>
      </c>
      <c r="H124" s="25" t="s">
        <v>19</v>
      </c>
      <c r="I124" s="25" t="s">
        <v>15</v>
      </c>
    </row>
    <row r="125" spans="1:9" ht="16" x14ac:dyDescent="0.2">
      <c r="A125" s="25" t="s">
        <v>145</v>
      </c>
      <c r="B125" s="28"/>
      <c r="C125" s="25" t="s">
        <v>742</v>
      </c>
      <c r="D125" s="28"/>
      <c r="E125" s="28"/>
      <c r="F125" s="27"/>
      <c r="G125" s="27" t="b">
        <v>0</v>
      </c>
      <c r="H125" s="25" t="s">
        <v>15</v>
      </c>
      <c r="I125" s="25" t="s">
        <v>81</v>
      </c>
    </row>
    <row r="126" spans="1:9" ht="16" x14ac:dyDescent="0.2">
      <c r="A126" s="25" t="s">
        <v>146</v>
      </c>
      <c r="B126" s="26">
        <v>0</v>
      </c>
      <c r="C126" s="25" t="s">
        <v>742</v>
      </c>
      <c r="D126" s="27">
        <v>9921</v>
      </c>
      <c r="E126" s="27">
        <v>9971</v>
      </c>
      <c r="F126" s="27">
        <f t="shared" ref="F126:F157" si="4">AVERAGE(D126:E126)</f>
        <v>9946</v>
      </c>
      <c r="G126" s="27" t="b">
        <v>0</v>
      </c>
      <c r="H126" s="25" t="s">
        <v>19</v>
      </c>
      <c r="I126" s="25" t="s">
        <v>15</v>
      </c>
    </row>
    <row r="127" spans="1:9" ht="16" x14ac:dyDescent="0.2">
      <c r="A127" s="25" t="s">
        <v>147</v>
      </c>
      <c r="B127" s="26">
        <v>0</v>
      </c>
      <c r="C127" s="25" t="s">
        <v>742</v>
      </c>
      <c r="D127" s="27">
        <v>14238</v>
      </c>
      <c r="E127" s="27">
        <v>9627</v>
      </c>
      <c r="F127" s="27">
        <f t="shared" si="4"/>
        <v>11932.5</v>
      </c>
      <c r="G127" s="27" t="b">
        <v>0</v>
      </c>
      <c r="H127" s="25" t="s">
        <v>19</v>
      </c>
      <c r="I127" s="25" t="s">
        <v>15</v>
      </c>
    </row>
    <row r="128" spans="1:9" ht="16" x14ac:dyDescent="0.2">
      <c r="A128" s="25" t="s">
        <v>148</v>
      </c>
      <c r="B128" s="26">
        <v>0</v>
      </c>
      <c r="C128" s="25" t="s">
        <v>742</v>
      </c>
      <c r="D128" s="27">
        <v>2420</v>
      </c>
      <c r="E128" s="27">
        <v>2380</v>
      </c>
      <c r="F128" s="27">
        <f t="shared" si="4"/>
        <v>2400</v>
      </c>
      <c r="G128" s="27" t="b">
        <v>0</v>
      </c>
      <c r="H128" s="25" t="s">
        <v>14</v>
      </c>
      <c r="I128" s="25" t="s">
        <v>15</v>
      </c>
    </row>
    <row r="129" spans="1:9" ht="16" x14ac:dyDescent="0.2">
      <c r="A129" s="25" t="s">
        <v>149</v>
      </c>
      <c r="B129" s="26">
        <v>0</v>
      </c>
      <c r="C129" s="25" t="s">
        <v>742</v>
      </c>
      <c r="D129" s="27">
        <v>1380</v>
      </c>
      <c r="E129" s="27">
        <v>1020</v>
      </c>
      <c r="F129" s="27">
        <f t="shared" si="4"/>
        <v>1200</v>
      </c>
      <c r="G129" s="27" t="b">
        <v>0</v>
      </c>
      <c r="H129" s="25" t="s">
        <v>19</v>
      </c>
      <c r="I129" s="25" t="s">
        <v>15</v>
      </c>
    </row>
    <row r="130" spans="1:9" ht="16" x14ac:dyDescent="0.2">
      <c r="A130" s="25" t="s">
        <v>150</v>
      </c>
      <c r="B130" s="26">
        <v>0</v>
      </c>
      <c r="C130" s="25" t="s">
        <v>742</v>
      </c>
      <c r="D130" s="27">
        <v>1980</v>
      </c>
      <c r="E130" s="27">
        <v>1660</v>
      </c>
      <c r="F130" s="27">
        <f t="shared" si="4"/>
        <v>1820</v>
      </c>
      <c r="G130" s="27" t="b">
        <v>0</v>
      </c>
      <c r="H130" s="25" t="s">
        <v>17</v>
      </c>
      <c r="I130" s="25" t="s">
        <v>15</v>
      </c>
    </row>
    <row r="131" spans="1:9" ht="16" x14ac:dyDescent="0.2">
      <c r="A131" s="25" t="s">
        <v>151</v>
      </c>
      <c r="B131" s="26">
        <v>0</v>
      </c>
      <c r="C131" s="25" t="s">
        <v>742</v>
      </c>
      <c r="D131" s="27">
        <v>2760</v>
      </c>
      <c r="E131" s="27">
        <v>2960</v>
      </c>
      <c r="F131" s="27">
        <f t="shared" si="4"/>
        <v>2860</v>
      </c>
      <c r="G131" s="27" t="b">
        <v>0</v>
      </c>
      <c r="H131" s="25" t="s">
        <v>19</v>
      </c>
      <c r="I131" s="25" t="s">
        <v>15</v>
      </c>
    </row>
    <row r="132" spans="1:9" ht="16" x14ac:dyDescent="0.2">
      <c r="A132" s="25" t="s">
        <v>152</v>
      </c>
      <c r="B132" s="26">
        <v>0</v>
      </c>
      <c r="C132" s="25" t="s">
        <v>742</v>
      </c>
      <c r="D132" s="27">
        <v>3480</v>
      </c>
      <c r="E132" s="27">
        <v>3460</v>
      </c>
      <c r="F132" s="27">
        <f t="shared" si="4"/>
        <v>3470</v>
      </c>
      <c r="G132" s="27" t="b">
        <v>0</v>
      </c>
      <c r="H132" s="25" t="s">
        <v>19</v>
      </c>
      <c r="I132" s="25" t="s">
        <v>15</v>
      </c>
    </row>
    <row r="133" spans="1:9" ht="16" x14ac:dyDescent="0.2">
      <c r="A133" s="25" t="s">
        <v>153</v>
      </c>
      <c r="B133" s="26">
        <v>0</v>
      </c>
      <c r="C133" s="25" t="s">
        <v>742</v>
      </c>
      <c r="D133" s="27">
        <v>3540</v>
      </c>
      <c r="E133" s="27">
        <v>3460</v>
      </c>
      <c r="F133" s="27">
        <f t="shared" si="4"/>
        <v>3500</v>
      </c>
      <c r="G133" s="27" t="b">
        <v>0</v>
      </c>
      <c r="H133" s="25" t="s">
        <v>19</v>
      </c>
      <c r="I133" s="25" t="s">
        <v>15</v>
      </c>
    </row>
    <row r="134" spans="1:9" ht="16" x14ac:dyDescent="0.2">
      <c r="A134" s="25" t="s">
        <v>154</v>
      </c>
      <c r="B134" s="26">
        <v>0</v>
      </c>
      <c r="C134" s="25" t="s">
        <v>742</v>
      </c>
      <c r="D134" s="27">
        <v>13990</v>
      </c>
      <c r="E134" s="27">
        <v>10756</v>
      </c>
      <c r="F134" s="27">
        <f t="shared" si="4"/>
        <v>12373</v>
      </c>
      <c r="G134" s="27" t="b">
        <v>0</v>
      </c>
      <c r="H134" s="25" t="s">
        <v>14</v>
      </c>
      <c r="I134" s="25" t="s">
        <v>15</v>
      </c>
    </row>
    <row r="135" spans="1:9" ht="16" x14ac:dyDescent="0.2">
      <c r="A135" s="25" t="s">
        <v>155</v>
      </c>
      <c r="B135" s="26">
        <v>0</v>
      </c>
      <c r="C135" s="25" t="s">
        <v>742</v>
      </c>
      <c r="D135" s="27">
        <v>3040</v>
      </c>
      <c r="E135" s="27">
        <v>2980</v>
      </c>
      <c r="F135" s="27">
        <f t="shared" si="4"/>
        <v>3010</v>
      </c>
      <c r="G135" s="27" t="b">
        <v>0</v>
      </c>
      <c r="H135" s="25" t="s">
        <v>19</v>
      </c>
      <c r="I135" s="25" t="s">
        <v>15</v>
      </c>
    </row>
    <row r="136" spans="1:9" ht="16" x14ac:dyDescent="0.2">
      <c r="A136" s="25" t="s">
        <v>156</v>
      </c>
      <c r="B136" s="26">
        <v>0</v>
      </c>
      <c r="C136" s="25" t="s">
        <v>742</v>
      </c>
      <c r="D136" s="27">
        <v>25000</v>
      </c>
      <c r="E136" s="27">
        <v>27174</v>
      </c>
      <c r="F136" s="27">
        <f t="shared" si="4"/>
        <v>26087</v>
      </c>
      <c r="G136" s="27" t="b">
        <v>0</v>
      </c>
      <c r="H136" s="25" t="s">
        <v>17</v>
      </c>
      <c r="I136" s="25" t="s">
        <v>15</v>
      </c>
    </row>
    <row r="137" spans="1:9" ht="16" x14ac:dyDescent="0.2">
      <c r="A137" s="25" t="s">
        <v>157</v>
      </c>
      <c r="B137" s="26">
        <v>0</v>
      </c>
      <c r="C137" s="25" t="s">
        <v>742</v>
      </c>
      <c r="D137" s="27">
        <v>1880</v>
      </c>
      <c r="E137" s="27">
        <v>1900</v>
      </c>
      <c r="F137" s="27">
        <f t="shared" si="4"/>
        <v>1890</v>
      </c>
      <c r="G137" s="27" t="b">
        <v>0</v>
      </c>
      <c r="H137" s="25" t="s">
        <v>19</v>
      </c>
      <c r="I137" s="25" t="s">
        <v>15</v>
      </c>
    </row>
    <row r="138" spans="1:9" ht="16" x14ac:dyDescent="0.2">
      <c r="A138" s="25" t="s">
        <v>158</v>
      </c>
      <c r="B138" s="26">
        <v>0</v>
      </c>
      <c r="C138" s="25" t="s">
        <v>742</v>
      </c>
      <c r="D138" s="27">
        <v>2440</v>
      </c>
      <c r="E138" s="27">
        <v>2880</v>
      </c>
      <c r="F138" s="27">
        <f t="shared" si="4"/>
        <v>2660</v>
      </c>
      <c r="G138" s="27" t="b">
        <v>0</v>
      </c>
      <c r="H138" s="25" t="s">
        <v>19</v>
      </c>
      <c r="I138" s="25" t="s">
        <v>15</v>
      </c>
    </row>
    <row r="139" spans="1:9" ht="16" x14ac:dyDescent="0.2">
      <c r="A139" s="25" t="s">
        <v>159</v>
      </c>
      <c r="B139" s="26">
        <v>0</v>
      </c>
      <c r="C139" s="25" t="s">
        <v>742</v>
      </c>
      <c r="D139" s="27">
        <v>10069</v>
      </c>
      <c r="E139" s="27">
        <v>13907</v>
      </c>
      <c r="F139" s="27">
        <f t="shared" si="4"/>
        <v>11988</v>
      </c>
      <c r="G139" s="27" t="b">
        <v>0</v>
      </c>
      <c r="H139" s="25" t="s">
        <v>19</v>
      </c>
      <c r="I139" s="25" t="s">
        <v>15</v>
      </c>
    </row>
    <row r="140" spans="1:9" ht="16" x14ac:dyDescent="0.2">
      <c r="A140" s="25" t="s">
        <v>160</v>
      </c>
      <c r="B140" s="26">
        <v>0</v>
      </c>
      <c r="C140" s="25" t="s">
        <v>742</v>
      </c>
      <c r="D140" s="27">
        <v>6931</v>
      </c>
      <c r="E140" s="27">
        <v>6590</v>
      </c>
      <c r="F140" s="27">
        <f t="shared" si="4"/>
        <v>6760.5</v>
      </c>
      <c r="G140" s="27" t="b">
        <v>0</v>
      </c>
      <c r="H140" s="25" t="s">
        <v>14</v>
      </c>
      <c r="I140" s="25" t="s">
        <v>15</v>
      </c>
    </row>
    <row r="141" spans="1:9" ht="16" x14ac:dyDescent="0.2">
      <c r="A141" s="25" t="s">
        <v>161</v>
      </c>
      <c r="B141" s="26">
        <v>2</v>
      </c>
      <c r="C141" s="25" t="s">
        <v>742</v>
      </c>
      <c r="D141" s="27">
        <v>640470</v>
      </c>
      <c r="E141" s="27">
        <v>699257</v>
      </c>
      <c r="F141" s="27">
        <f t="shared" si="4"/>
        <v>669863.5</v>
      </c>
      <c r="G141" s="27" t="b">
        <v>0</v>
      </c>
      <c r="H141" s="25" t="s">
        <v>19</v>
      </c>
      <c r="I141" s="25" t="s">
        <v>15</v>
      </c>
    </row>
    <row r="142" spans="1:9" ht="16" x14ac:dyDescent="0.2">
      <c r="A142" s="25" t="s">
        <v>162</v>
      </c>
      <c r="B142" s="26">
        <v>0</v>
      </c>
      <c r="C142" s="25" t="s">
        <v>742</v>
      </c>
      <c r="D142" s="27">
        <v>16474</v>
      </c>
      <c r="E142" s="27">
        <v>14570</v>
      </c>
      <c r="F142" s="27">
        <f t="shared" si="4"/>
        <v>15522</v>
      </c>
      <c r="G142" s="27" t="b">
        <v>0</v>
      </c>
      <c r="H142" s="25" t="s">
        <v>19</v>
      </c>
      <c r="I142" s="25" t="s">
        <v>15</v>
      </c>
    </row>
    <row r="143" spans="1:9" ht="16" x14ac:dyDescent="0.2">
      <c r="A143" s="25" t="s">
        <v>163</v>
      </c>
      <c r="B143" s="26">
        <v>0</v>
      </c>
      <c r="C143" s="25" t="s">
        <v>742</v>
      </c>
      <c r="D143" s="27">
        <v>7054</v>
      </c>
      <c r="E143" s="27">
        <v>7426</v>
      </c>
      <c r="F143" s="27">
        <f t="shared" si="4"/>
        <v>7240</v>
      </c>
      <c r="G143" s="27" t="b">
        <v>0</v>
      </c>
      <c r="H143" s="25" t="s">
        <v>19</v>
      </c>
      <c r="I143" s="25" t="s">
        <v>15</v>
      </c>
    </row>
    <row r="144" spans="1:9" ht="16" x14ac:dyDescent="0.2">
      <c r="A144" s="25" t="s">
        <v>164</v>
      </c>
      <c r="B144" s="26">
        <v>2</v>
      </c>
      <c r="C144" s="25" t="s">
        <v>742</v>
      </c>
      <c r="D144" s="27">
        <v>224000</v>
      </c>
      <c r="E144" s="27">
        <v>206000</v>
      </c>
      <c r="F144" s="27">
        <f t="shared" si="4"/>
        <v>215000</v>
      </c>
      <c r="G144" s="27" t="b">
        <v>0</v>
      </c>
      <c r="H144" s="25" t="s">
        <v>19</v>
      </c>
      <c r="I144" s="25" t="s">
        <v>15</v>
      </c>
    </row>
    <row r="145" spans="1:9" ht="16" x14ac:dyDescent="0.2">
      <c r="A145" s="25" t="s">
        <v>165</v>
      </c>
      <c r="B145" s="26">
        <v>0</v>
      </c>
      <c r="C145" s="25" t="s">
        <v>742</v>
      </c>
      <c r="D145" s="27">
        <v>2160</v>
      </c>
      <c r="E145" s="27">
        <v>2640</v>
      </c>
      <c r="F145" s="27">
        <f t="shared" si="4"/>
        <v>2400</v>
      </c>
      <c r="G145" s="27" t="b">
        <v>0</v>
      </c>
      <c r="H145" s="25" t="s">
        <v>19</v>
      </c>
      <c r="I145" s="25" t="s">
        <v>15</v>
      </c>
    </row>
    <row r="146" spans="1:9" ht="16" x14ac:dyDescent="0.2">
      <c r="A146" s="25" t="s">
        <v>166</v>
      </c>
      <c r="B146" s="26">
        <v>0</v>
      </c>
      <c r="C146" s="25" t="s">
        <v>742</v>
      </c>
      <c r="D146" s="27">
        <v>8350</v>
      </c>
      <c r="E146" s="27">
        <v>8595</v>
      </c>
      <c r="F146" s="27">
        <f t="shared" si="4"/>
        <v>8472.5</v>
      </c>
      <c r="G146" s="27" t="b">
        <v>0</v>
      </c>
      <c r="H146" s="25" t="s">
        <v>14</v>
      </c>
      <c r="I146" s="25" t="s">
        <v>15</v>
      </c>
    </row>
    <row r="147" spans="1:9" ht="16" x14ac:dyDescent="0.2">
      <c r="A147" s="25" t="s">
        <v>167</v>
      </c>
      <c r="B147" s="26">
        <v>0</v>
      </c>
      <c r="C147" s="25" t="s">
        <v>742</v>
      </c>
      <c r="D147" s="27">
        <v>9536</v>
      </c>
      <c r="E147" s="27">
        <v>8262</v>
      </c>
      <c r="F147" s="27">
        <f t="shared" si="4"/>
        <v>8899</v>
      </c>
      <c r="G147" s="27" t="b">
        <v>0</v>
      </c>
      <c r="H147" s="25" t="s">
        <v>19</v>
      </c>
      <c r="I147" s="25" t="s">
        <v>15</v>
      </c>
    </row>
    <row r="148" spans="1:9" ht="16" x14ac:dyDescent="0.2">
      <c r="A148" s="25" t="s">
        <v>168</v>
      </c>
      <c r="B148" s="26">
        <v>0</v>
      </c>
      <c r="C148" s="25" t="s">
        <v>742</v>
      </c>
      <c r="D148" s="27">
        <v>15563</v>
      </c>
      <c r="E148" s="27">
        <v>19785</v>
      </c>
      <c r="F148" s="27">
        <f t="shared" si="4"/>
        <v>17674</v>
      </c>
      <c r="G148" s="27" t="b">
        <v>0</v>
      </c>
      <c r="H148" s="25" t="s">
        <v>19</v>
      </c>
      <c r="I148" s="25" t="s">
        <v>15</v>
      </c>
    </row>
    <row r="149" spans="1:9" ht="16" x14ac:dyDescent="0.2">
      <c r="A149" s="25" t="s">
        <v>169</v>
      </c>
      <c r="B149" s="26">
        <v>0</v>
      </c>
      <c r="C149" s="25" t="s">
        <v>742</v>
      </c>
      <c r="D149" s="27">
        <v>8743</v>
      </c>
      <c r="E149" s="27">
        <v>18212</v>
      </c>
      <c r="F149" s="27">
        <f t="shared" si="4"/>
        <v>13477.5</v>
      </c>
      <c r="G149" s="27" t="b">
        <v>0</v>
      </c>
      <c r="H149" s="25" t="s">
        <v>19</v>
      </c>
      <c r="I149" s="25" t="s">
        <v>15</v>
      </c>
    </row>
    <row r="150" spans="1:9" ht="16" x14ac:dyDescent="0.2">
      <c r="A150" s="25" t="s">
        <v>171</v>
      </c>
      <c r="B150" s="26">
        <v>0</v>
      </c>
      <c r="C150" s="25" t="s">
        <v>742</v>
      </c>
      <c r="D150" s="27">
        <v>8301</v>
      </c>
      <c r="E150" s="27">
        <v>8448</v>
      </c>
      <c r="F150" s="27">
        <f t="shared" si="4"/>
        <v>8374.5</v>
      </c>
      <c r="G150" s="27" t="b">
        <v>0</v>
      </c>
      <c r="H150" s="25" t="s">
        <v>19</v>
      </c>
      <c r="I150" s="25" t="s">
        <v>15</v>
      </c>
    </row>
    <row r="151" spans="1:9" ht="16" x14ac:dyDescent="0.2">
      <c r="A151" s="25" t="s">
        <v>172</v>
      </c>
      <c r="B151" s="26">
        <v>0</v>
      </c>
      <c r="C151" s="25" t="s">
        <v>742</v>
      </c>
      <c r="D151" s="27">
        <v>9086</v>
      </c>
      <c r="E151" s="27">
        <v>10265</v>
      </c>
      <c r="F151" s="27">
        <f t="shared" si="4"/>
        <v>9675.5</v>
      </c>
      <c r="G151" s="27" t="b">
        <v>0</v>
      </c>
      <c r="H151" s="25" t="s">
        <v>19</v>
      </c>
      <c r="I151" s="25" t="s">
        <v>15</v>
      </c>
    </row>
    <row r="152" spans="1:9" ht="16" x14ac:dyDescent="0.2">
      <c r="A152" s="25" t="s">
        <v>173</v>
      </c>
      <c r="B152" s="26">
        <v>0</v>
      </c>
      <c r="C152" s="25" t="s">
        <v>742</v>
      </c>
      <c r="D152" s="27">
        <v>880</v>
      </c>
      <c r="E152" s="27">
        <v>720</v>
      </c>
      <c r="F152" s="27">
        <f t="shared" si="4"/>
        <v>800</v>
      </c>
      <c r="G152" s="27" t="b">
        <v>0</v>
      </c>
      <c r="H152" s="25" t="s">
        <v>14</v>
      </c>
      <c r="I152" s="25" t="s">
        <v>15</v>
      </c>
    </row>
    <row r="153" spans="1:9" ht="16" x14ac:dyDescent="0.2">
      <c r="A153" s="25" t="s">
        <v>174</v>
      </c>
      <c r="B153" s="26">
        <v>0</v>
      </c>
      <c r="C153" s="25" t="s">
        <v>742</v>
      </c>
      <c r="D153" s="27">
        <v>1460</v>
      </c>
      <c r="E153" s="27">
        <v>1762</v>
      </c>
      <c r="F153" s="27">
        <f t="shared" si="4"/>
        <v>1611</v>
      </c>
      <c r="G153" s="27" t="b">
        <v>0</v>
      </c>
      <c r="H153" s="25" t="s">
        <v>19</v>
      </c>
      <c r="I153" s="25" t="s">
        <v>15</v>
      </c>
    </row>
    <row r="154" spans="1:9" ht="16" x14ac:dyDescent="0.2">
      <c r="A154" s="25" t="s">
        <v>175</v>
      </c>
      <c r="B154" s="26">
        <v>0</v>
      </c>
      <c r="C154" s="25" t="s">
        <v>742</v>
      </c>
      <c r="D154" s="27">
        <v>1500</v>
      </c>
      <c r="E154" s="27">
        <v>1480</v>
      </c>
      <c r="F154" s="27">
        <f t="shared" si="4"/>
        <v>1490</v>
      </c>
      <c r="G154" s="27" t="b">
        <v>0</v>
      </c>
      <c r="H154" s="25" t="s">
        <v>19</v>
      </c>
      <c r="I154" s="25" t="s">
        <v>15</v>
      </c>
    </row>
    <row r="155" spans="1:9" ht="16" x14ac:dyDescent="0.2">
      <c r="A155" s="25" t="s">
        <v>176</v>
      </c>
      <c r="B155" s="26">
        <v>0</v>
      </c>
      <c r="C155" s="25" t="s">
        <v>742</v>
      </c>
      <c r="D155" s="27">
        <v>720</v>
      </c>
      <c r="E155" s="27">
        <v>760</v>
      </c>
      <c r="F155" s="27">
        <f t="shared" si="4"/>
        <v>740</v>
      </c>
      <c r="G155" s="27" t="b">
        <v>0</v>
      </c>
      <c r="H155" s="25" t="s">
        <v>19</v>
      </c>
      <c r="I155" s="25" t="s">
        <v>15</v>
      </c>
    </row>
    <row r="156" spans="1:9" ht="16" x14ac:dyDescent="0.2">
      <c r="A156" s="25" t="s">
        <v>177</v>
      </c>
      <c r="B156" s="26">
        <v>0</v>
      </c>
      <c r="C156" s="25" t="s">
        <v>742</v>
      </c>
      <c r="D156" s="27">
        <v>660</v>
      </c>
      <c r="E156" s="27">
        <v>640</v>
      </c>
      <c r="F156" s="27">
        <f t="shared" si="4"/>
        <v>650</v>
      </c>
      <c r="G156" s="27" t="b">
        <v>0</v>
      </c>
      <c r="H156" s="25" t="s">
        <v>19</v>
      </c>
      <c r="I156" s="25" t="s">
        <v>15</v>
      </c>
    </row>
    <row r="157" spans="1:9" ht="16" x14ac:dyDescent="0.2">
      <c r="A157" s="25" t="s">
        <v>178</v>
      </c>
      <c r="B157" s="26">
        <v>0</v>
      </c>
      <c r="C157" s="25" t="s">
        <v>742</v>
      </c>
      <c r="D157" s="27">
        <v>920</v>
      </c>
      <c r="E157" s="27">
        <v>1300</v>
      </c>
      <c r="F157" s="27">
        <f t="shared" si="4"/>
        <v>1110</v>
      </c>
      <c r="G157" s="27" t="b">
        <v>0</v>
      </c>
      <c r="H157" s="25" t="s">
        <v>19</v>
      </c>
      <c r="I157" s="25" t="s">
        <v>15</v>
      </c>
    </row>
    <row r="158" spans="1:9" ht="16" x14ac:dyDescent="0.2">
      <c r="A158" s="25" t="s">
        <v>179</v>
      </c>
      <c r="B158" s="26">
        <v>0</v>
      </c>
      <c r="C158" s="25" t="s">
        <v>742</v>
      </c>
      <c r="D158" s="27">
        <v>1540</v>
      </c>
      <c r="E158" s="27">
        <v>1480</v>
      </c>
      <c r="F158" s="27">
        <f t="shared" ref="F158:F189" si="5">AVERAGE(D158:E158)</f>
        <v>1510</v>
      </c>
      <c r="G158" s="27" t="b">
        <v>0</v>
      </c>
      <c r="H158" s="25" t="s">
        <v>14</v>
      </c>
      <c r="I158" s="25" t="s">
        <v>15</v>
      </c>
    </row>
    <row r="159" spans="1:9" ht="16" x14ac:dyDescent="0.2">
      <c r="A159" s="25" t="s">
        <v>180</v>
      </c>
      <c r="B159" s="26">
        <v>0</v>
      </c>
      <c r="C159" s="25" t="s">
        <v>742</v>
      </c>
      <c r="D159" s="27">
        <v>54658</v>
      </c>
      <c r="E159" s="27">
        <v>47981</v>
      </c>
      <c r="F159" s="27">
        <f t="shared" si="5"/>
        <v>51319.5</v>
      </c>
      <c r="G159" s="27" t="b">
        <v>0</v>
      </c>
      <c r="H159" s="25" t="s">
        <v>19</v>
      </c>
      <c r="I159" s="25" t="s">
        <v>15</v>
      </c>
    </row>
    <row r="160" spans="1:9" ht="16" x14ac:dyDescent="0.2">
      <c r="A160" s="25" t="s">
        <v>181</v>
      </c>
      <c r="B160" s="26">
        <v>0</v>
      </c>
      <c r="C160" s="25" t="s">
        <v>742</v>
      </c>
      <c r="D160" s="27">
        <v>20281</v>
      </c>
      <c r="E160" s="27">
        <v>18957</v>
      </c>
      <c r="F160" s="27">
        <f t="shared" si="5"/>
        <v>19619</v>
      </c>
      <c r="G160" s="27" t="b">
        <v>0</v>
      </c>
      <c r="H160" s="25" t="s">
        <v>19</v>
      </c>
      <c r="I160" s="25" t="s">
        <v>15</v>
      </c>
    </row>
    <row r="161" spans="1:9" ht="16" x14ac:dyDescent="0.2">
      <c r="A161" s="25" t="s">
        <v>182</v>
      </c>
      <c r="B161" s="26">
        <v>0</v>
      </c>
      <c r="C161" s="25" t="s">
        <v>742</v>
      </c>
      <c r="D161" s="27">
        <v>5415</v>
      </c>
      <c r="E161" s="27">
        <v>16391</v>
      </c>
      <c r="F161" s="27">
        <f t="shared" si="5"/>
        <v>10903</v>
      </c>
      <c r="G161" s="27" t="b">
        <v>0</v>
      </c>
      <c r="H161" s="25" t="s">
        <v>19</v>
      </c>
      <c r="I161" s="25" t="s">
        <v>15</v>
      </c>
    </row>
    <row r="162" spans="1:9" ht="16" x14ac:dyDescent="0.2">
      <c r="A162" s="25" t="s">
        <v>183</v>
      </c>
      <c r="B162" s="26">
        <v>0</v>
      </c>
      <c r="C162" s="25" t="s">
        <v>742</v>
      </c>
      <c r="D162" s="27">
        <v>5600</v>
      </c>
      <c r="E162" s="27">
        <v>5817</v>
      </c>
      <c r="F162" s="27">
        <f t="shared" si="5"/>
        <v>5708.5</v>
      </c>
      <c r="G162" s="27" t="b">
        <v>0</v>
      </c>
      <c r="H162" s="25" t="s">
        <v>19</v>
      </c>
      <c r="I162" s="25" t="s">
        <v>15</v>
      </c>
    </row>
    <row r="163" spans="1:9" ht="16" x14ac:dyDescent="0.2">
      <c r="A163" s="25" t="s">
        <v>184</v>
      </c>
      <c r="B163" s="26">
        <v>0</v>
      </c>
      <c r="C163" s="25" t="s">
        <v>742</v>
      </c>
      <c r="D163" s="27">
        <v>7957</v>
      </c>
      <c r="E163" s="27">
        <v>8055</v>
      </c>
      <c r="F163" s="27">
        <f t="shared" si="5"/>
        <v>8006</v>
      </c>
      <c r="G163" s="27" t="b">
        <v>0</v>
      </c>
      <c r="H163" s="25" t="s">
        <v>19</v>
      </c>
      <c r="I163" s="25" t="s">
        <v>15</v>
      </c>
    </row>
    <row r="164" spans="1:9" ht="16" x14ac:dyDescent="0.2">
      <c r="A164" s="25" t="s">
        <v>185</v>
      </c>
      <c r="B164" s="26">
        <v>0</v>
      </c>
      <c r="C164" s="25" t="s">
        <v>742</v>
      </c>
      <c r="D164" s="27">
        <v>8104</v>
      </c>
      <c r="E164" s="27">
        <v>6188</v>
      </c>
      <c r="F164" s="27">
        <f t="shared" si="5"/>
        <v>7146</v>
      </c>
      <c r="G164" s="27" t="b">
        <v>0</v>
      </c>
      <c r="H164" s="25" t="s">
        <v>14</v>
      </c>
      <c r="I164" s="25" t="s">
        <v>15</v>
      </c>
    </row>
    <row r="165" spans="1:9" ht="16" x14ac:dyDescent="0.2">
      <c r="A165" s="25" t="s">
        <v>186</v>
      </c>
      <c r="B165" s="26">
        <v>0</v>
      </c>
      <c r="C165" s="25" t="s">
        <v>742</v>
      </c>
      <c r="D165" s="27">
        <v>5229</v>
      </c>
      <c r="E165" s="27">
        <v>5167</v>
      </c>
      <c r="F165" s="27">
        <f t="shared" si="5"/>
        <v>5198</v>
      </c>
      <c r="G165" s="27" t="b">
        <v>0</v>
      </c>
      <c r="H165" s="25" t="s">
        <v>19</v>
      </c>
      <c r="I165" s="25" t="s">
        <v>15</v>
      </c>
    </row>
    <row r="166" spans="1:9" ht="16" x14ac:dyDescent="0.2">
      <c r="A166" s="25" t="s">
        <v>187</v>
      </c>
      <c r="B166" s="26">
        <v>0</v>
      </c>
      <c r="C166" s="25" t="s">
        <v>742</v>
      </c>
      <c r="D166" s="27">
        <v>3720</v>
      </c>
      <c r="E166" s="27">
        <v>5198</v>
      </c>
      <c r="F166" s="27">
        <f t="shared" si="5"/>
        <v>4459</v>
      </c>
      <c r="G166" s="27" t="b">
        <v>0</v>
      </c>
      <c r="H166" s="25" t="s">
        <v>19</v>
      </c>
      <c r="I166" s="25" t="s">
        <v>15</v>
      </c>
    </row>
    <row r="167" spans="1:9" ht="16" x14ac:dyDescent="0.2">
      <c r="A167" s="25" t="s">
        <v>188</v>
      </c>
      <c r="B167" s="26">
        <v>2</v>
      </c>
      <c r="C167" s="25" t="s">
        <v>742</v>
      </c>
      <c r="D167" s="27">
        <v>3975155</v>
      </c>
      <c r="E167" s="27">
        <v>3633540</v>
      </c>
      <c r="F167" s="27">
        <f t="shared" si="5"/>
        <v>3804347.5</v>
      </c>
      <c r="G167" s="27" t="b">
        <v>0</v>
      </c>
      <c r="H167" s="25" t="s">
        <v>19</v>
      </c>
      <c r="I167" s="25" t="s">
        <v>15</v>
      </c>
    </row>
    <row r="168" spans="1:9" ht="16" x14ac:dyDescent="0.2">
      <c r="A168" s="25" t="s">
        <v>189</v>
      </c>
      <c r="B168" s="26">
        <v>0</v>
      </c>
      <c r="C168" s="25" t="s">
        <v>742</v>
      </c>
      <c r="D168" s="27">
        <v>1124754</v>
      </c>
      <c r="E168" s="27">
        <v>972495</v>
      </c>
      <c r="F168" s="27">
        <f t="shared" si="5"/>
        <v>1048624.5</v>
      </c>
      <c r="G168" s="27" t="b">
        <v>0</v>
      </c>
      <c r="H168" s="25" t="s">
        <v>19</v>
      </c>
      <c r="I168" s="25" t="s">
        <v>15</v>
      </c>
    </row>
    <row r="169" spans="1:9" ht="16" x14ac:dyDescent="0.2">
      <c r="A169" s="25" t="s">
        <v>190</v>
      </c>
      <c r="B169" s="26">
        <v>0</v>
      </c>
      <c r="C169" s="25" t="s">
        <v>742</v>
      </c>
      <c r="D169" s="27">
        <v>1795</v>
      </c>
      <c r="E169" s="27">
        <v>1660</v>
      </c>
      <c r="F169" s="27">
        <f t="shared" si="5"/>
        <v>1727.5</v>
      </c>
      <c r="G169" s="27" t="b">
        <v>0</v>
      </c>
      <c r="H169" s="25" t="s">
        <v>19</v>
      </c>
      <c r="I169" s="25" t="s">
        <v>15</v>
      </c>
    </row>
    <row r="170" spans="1:9" ht="16" x14ac:dyDescent="0.2">
      <c r="A170" s="25" t="s">
        <v>191</v>
      </c>
      <c r="B170" s="26">
        <v>0</v>
      </c>
      <c r="C170" s="25" t="s">
        <v>742</v>
      </c>
      <c r="D170" s="27">
        <v>520</v>
      </c>
      <c r="E170" s="27">
        <v>500</v>
      </c>
      <c r="F170" s="27">
        <f t="shared" si="5"/>
        <v>510</v>
      </c>
      <c r="G170" s="27" t="b">
        <v>0</v>
      </c>
      <c r="H170" s="25" t="s">
        <v>14</v>
      </c>
      <c r="I170" s="25" t="s">
        <v>15</v>
      </c>
    </row>
    <row r="171" spans="1:9" ht="16" x14ac:dyDescent="0.2">
      <c r="A171" s="25" t="s">
        <v>192</v>
      </c>
      <c r="B171" s="26">
        <v>0</v>
      </c>
      <c r="C171" s="25" t="s">
        <v>742</v>
      </c>
      <c r="D171" s="27">
        <v>9381</v>
      </c>
      <c r="E171" s="27">
        <v>6157</v>
      </c>
      <c r="F171" s="27">
        <f t="shared" si="5"/>
        <v>7769</v>
      </c>
      <c r="G171" s="27" t="b">
        <v>0</v>
      </c>
      <c r="H171" s="25" t="s">
        <v>19</v>
      </c>
      <c r="I171" s="25" t="s">
        <v>15</v>
      </c>
    </row>
    <row r="172" spans="1:9" ht="16" x14ac:dyDescent="0.2">
      <c r="A172" s="25" t="s">
        <v>193</v>
      </c>
      <c r="B172" s="26">
        <v>0</v>
      </c>
      <c r="C172" s="25" t="s">
        <v>742</v>
      </c>
      <c r="D172" s="27">
        <v>6002</v>
      </c>
      <c r="E172" s="27">
        <v>8055</v>
      </c>
      <c r="F172" s="27">
        <f t="shared" si="5"/>
        <v>7028.5</v>
      </c>
      <c r="G172" s="27" t="b">
        <v>0</v>
      </c>
      <c r="H172" s="25" t="s">
        <v>19</v>
      </c>
      <c r="I172" s="25" t="s">
        <v>15</v>
      </c>
    </row>
    <row r="173" spans="1:9" ht="16" x14ac:dyDescent="0.2">
      <c r="A173" s="25" t="s">
        <v>194</v>
      </c>
      <c r="B173" s="26">
        <v>0</v>
      </c>
      <c r="C173" s="25" t="s">
        <v>742</v>
      </c>
      <c r="D173" s="27">
        <v>460</v>
      </c>
      <c r="E173" s="27">
        <v>580</v>
      </c>
      <c r="F173" s="27">
        <f t="shared" si="5"/>
        <v>520</v>
      </c>
      <c r="G173" s="27" t="b">
        <v>0</v>
      </c>
      <c r="H173" s="25" t="s">
        <v>19</v>
      </c>
      <c r="I173" s="25" t="s">
        <v>15</v>
      </c>
    </row>
    <row r="174" spans="1:9" ht="16" x14ac:dyDescent="0.2">
      <c r="A174" s="25" t="s">
        <v>195</v>
      </c>
      <c r="B174" s="26">
        <v>0</v>
      </c>
      <c r="C174" s="25" t="s">
        <v>742</v>
      </c>
      <c r="D174" s="27">
        <v>840</v>
      </c>
      <c r="E174" s="27">
        <v>800</v>
      </c>
      <c r="F174" s="27">
        <f t="shared" si="5"/>
        <v>820</v>
      </c>
      <c r="G174" s="27" t="b">
        <v>0</v>
      </c>
      <c r="H174" s="25" t="s">
        <v>19</v>
      </c>
      <c r="I174" s="25" t="s">
        <v>15</v>
      </c>
    </row>
    <row r="175" spans="1:9" ht="16" x14ac:dyDescent="0.2">
      <c r="A175" s="25" t="s">
        <v>196</v>
      </c>
      <c r="B175" s="26">
        <v>2</v>
      </c>
      <c r="C175" s="25" t="s">
        <v>742</v>
      </c>
      <c r="D175" s="27">
        <v>196000</v>
      </c>
      <c r="E175" s="27">
        <v>222000</v>
      </c>
      <c r="F175" s="27">
        <f t="shared" si="5"/>
        <v>209000</v>
      </c>
      <c r="G175" s="27" t="b">
        <v>0</v>
      </c>
      <c r="H175" s="25" t="s">
        <v>19</v>
      </c>
      <c r="I175" s="25" t="s">
        <v>15</v>
      </c>
    </row>
    <row r="176" spans="1:9" ht="16" x14ac:dyDescent="0.2">
      <c r="A176" s="25" t="s">
        <v>197</v>
      </c>
      <c r="B176" s="26">
        <v>0</v>
      </c>
      <c r="C176" s="25" t="s">
        <v>742</v>
      </c>
      <c r="D176" s="27">
        <v>200</v>
      </c>
      <c r="E176" s="27">
        <v>240</v>
      </c>
      <c r="F176" s="27">
        <f t="shared" si="5"/>
        <v>220</v>
      </c>
      <c r="G176" s="27" t="b">
        <v>0</v>
      </c>
      <c r="H176" s="25" t="s">
        <v>14</v>
      </c>
      <c r="I176" s="25" t="s">
        <v>15</v>
      </c>
    </row>
    <row r="177" spans="1:9" ht="16" x14ac:dyDescent="0.2">
      <c r="A177" s="25" t="s">
        <v>198</v>
      </c>
      <c r="B177" s="26">
        <v>0</v>
      </c>
      <c r="C177" s="25" t="s">
        <v>742</v>
      </c>
      <c r="D177" s="27">
        <v>440</v>
      </c>
      <c r="E177" s="27">
        <v>260</v>
      </c>
      <c r="F177" s="27">
        <f t="shared" si="5"/>
        <v>350</v>
      </c>
      <c r="G177" s="27" t="b">
        <v>0</v>
      </c>
      <c r="H177" s="25" t="s">
        <v>19</v>
      </c>
      <c r="I177" s="25" t="s">
        <v>15</v>
      </c>
    </row>
    <row r="178" spans="1:9" ht="16" x14ac:dyDescent="0.2">
      <c r="A178" s="25" t="s">
        <v>199</v>
      </c>
      <c r="B178" s="26">
        <v>0</v>
      </c>
      <c r="C178" s="25" t="s">
        <v>742</v>
      </c>
      <c r="D178" s="27">
        <v>60</v>
      </c>
      <c r="E178" s="27">
        <v>100</v>
      </c>
      <c r="F178" s="27">
        <f t="shared" si="5"/>
        <v>80</v>
      </c>
      <c r="G178" s="27" t="b">
        <v>0</v>
      </c>
      <c r="H178" s="25" t="s">
        <v>19</v>
      </c>
      <c r="I178" s="25" t="s">
        <v>15</v>
      </c>
    </row>
    <row r="179" spans="1:9" ht="16" x14ac:dyDescent="0.2">
      <c r="A179" s="25" t="s">
        <v>200</v>
      </c>
      <c r="B179" s="26">
        <v>0</v>
      </c>
      <c r="C179" s="25" t="s">
        <v>742</v>
      </c>
      <c r="D179" s="27">
        <v>80</v>
      </c>
      <c r="E179" s="27">
        <v>60</v>
      </c>
      <c r="F179" s="27">
        <f t="shared" si="5"/>
        <v>70</v>
      </c>
      <c r="G179" s="27" t="b">
        <v>0</v>
      </c>
      <c r="H179" s="25" t="s">
        <v>19</v>
      </c>
      <c r="I179" s="25" t="s">
        <v>15</v>
      </c>
    </row>
    <row r="180" spans="1:9" ht="16" x14ac:dyDescent="0.2">
      <c r="A180" s="25" t="s">
        <v>201</v>
      </c>
      <c r="B180" s="26">
        <v>0</v>
      </c>
      <c r="C180" s="25" t="s">
        <v>742</v>
      </c>
      <c r="D180" s="27">
        <v>100</v>
      </c>
      <c r="E180" s="27">
        <v>0</v>
      </c>
      <c r="F180" s="27">
        <f t="shared" si="5"/>
        <v>50</v>
      </c>
      <c r="G180" s="27" t="b">
        <v>0</v>
      </c>
      <c r="H180" s="25" t="s">
        <v>19</v>
      </c>
      <c r="I180" s="25" t="s">
        <v>15</v>
      </c>
    </row>
    <row r="181" spans="1:9" ht="16" x14ac:dyDescent="0.2">
      <c r="A181" s="25" t="s">
        <v>202</v>
      </c>
      <c r="B181" s="26">
        <v>0</v>
      </c>
      <c r="C181" s="25" t="s">
        <v>742</v>
      </c>
      <c r="D181" s="27">
        <v>220</v>
      </c>
      <c r="E181" s="27">
        <v>160</v>
      </c>
      <c r="F181" s="27">
        <f t="shared" si="5"/>
        <v>190</v>
      </c>
      <c r="G181" s="27" t="b">
        <v>0</v>
      </c>
      <c r="H181" s="25" t="s">
        <v>19</v>
      </c>
      <c r="I181" s="25" t="s">
        <v>15</v>
      </c>
    </row>
    <row r="182" spans="1:9" ht="16" x14ac:dyDescent="0.2">
      <c r="A182" s="25" t="s">
        <v>203</v>
      </c>
      <c r="B182" s="26">
        <v>0</v>
      </c>
      <c r="C182" s="25" t="s">
        <v>742</v>
      </c>
      <c r="D182" s="27">
        <v>1040</v>
      </c>
      <c r="E182" s="27">
        <v>1080</v>
      </c>
      <c r="F182" s="27">
        <f t="shared" si="5"/>
        <v>1060</v>
      </c>
      <c r="G182" s="27" t="b">
        <v>0</v>
      </c>
      <c r="H182" s="25" t="s">
        <v>14</v>
      </c>
      <c r="I182" s="25" t="s">
        <v>15</v>
      </c>
    </row>
    <row r="183" spans="1:9" ht="16" x14ac:dyDescent="0.2">
      <c r="A183" s="25" t="s">
        <v>204</v>
      </c>
      <c r="B183" s="26">
        <v>0</v>
      </c>
      <c r="C183" s="25" t="s">
        <v>742</v>
      </c>
      <c r="D183" s="27">
        <v>2781</v>
      </c>
      <c r="E183" s="27">
        <v>2841</v>
      </c>
      <c r="F183" s="27">
        <f t="shared" si="5"/>
        <v>2811</v>
      </c>
      <c r="G183" s="27" t="b">
        <v>0</v>
      </c>
      <c r="H183" s="25" t="s">
        <v>19</v>
      </c>
      <c r="I183" s="25" t="s">
        <v>15</v>
      </c>
    </row>
    <row r="184" spans="1:9" ht="16" x14ac:dyDescent="0.2">
      <c r="A184" s="25" t="s">
        <v>205</v>
      </c>
      <c r="B184" s="26">
        <v>2</v>
      </c>
      <c r="C184" s="25" t="s">
        <v>742</v>
      </c>
      <c r="D184" s="27">
        <v>1548013</v>
      </c>
      <c r="E184" s="27">
        <v>2779503</v>
      </c>
      <c r="F184" s="27">
        <f t="shared" si="5"/>
        <v>2163758</v>
      </c>
      <c r="G184" s="27" t="b">
        <v>0</v>
      </c>
      <c r="H184" s="25" t="s">
        <v>19</v>
      </c>
      <c r="I184" s="25" t="s">
        <v>15</v>
      </c>
    </row>
    <row r="185" spans="1:9" ht="16" x14ac:dyDescent="0.2">
      <c r="A185" s="25" t="s">
        <v>206</v>
      </c>
      <c r="B185" s="26">
        <v>0</v>
      </c>
      <c r="C185" s="25" t="s">
        <v>742</v>
      </c>
      <c r="D185" s="27">
        <v>1840</v>
      </c>
      <c r="E185" s="27">
        <v>14238</v>
      </c>
      <c r="F185" s="27">
        <f t="shared" si="5"/>
        <v>8039</v>
      </c>
      <c r="G185" s="27" t="b">
        <v>0</v>
      </c>
      <c r="H185" s="25" t="s">
        <v>19</v>
      </c>
      <c r="I185" s="25" t="s">
        <v>15</v>
      </c>
    </row>
    <row r="186" spans="1:9" ht="16" x14ac:dyDescent="0.2">
      <c r="A186" s="25" t="s">
        <v>207</v>
      </c>
      <c r="B186" s="26">
        <v>0</v>
      </c>
      <c r="C186" s="25" t="s">
        <v>742</v>
      </c>
      <c r="D186" s="27">
        <v>6374</v>
      </c>
      <c r="E186" s="27">
        <v>5941</v>
      </c>
      <c r="F186" s="27">
        <f t="shared" si="5"/>
        <v>6157.5</v>
      </c>
      <c r="G186" s="27" t="b">
        <v>0</v>
      </c>
      <c r="H186" s="25" t="s">
        <v>19</v>
      </c>
      <c r="I186" s="25" t="s">
        <v>15</v>
      </c>
    </row>
    <row r="187" spans="1:9" ht="16" x14ac:dyDescent="0.2">
      <c r="A187" s="25" t="s">
        <v>208</v>
      </c>
      <c r="B187" s="26">
        <v>0</v>
      </c>
      <c r="C187" s="25" t="s">
        <v>742</v>
      </c>
      <c r="D187" s="27">
        <v>1120</v>
      </c>
      <c r="E187" s="27">
        <v>1200</v>
      </c>
      <c r="F187" s="27">
        <f t="shared" si="5"/>
        <v>1160</v>
      </c>
      <c r="G187" s="27" t="b">
        <v>0</v>
      </c>
      <c r="H187" s="25" t="s">
        <v>19</v>
      </c>
      <c r="I187" s="25" t="s">
        <v>15</v>
      </c>
    </row>
    <row r="188" spans="1:9" ht="16" x14ac:dyDescent="0.2">
      <c r="A188" s="25" t="s">
        <v>209</v>
      </c>
      <c r="B188" s="26">
        <v>0</v>
      </c>
      <c r="C188" s="25" t="s">
        <v>742</v>
      </c>
      <c r="D188" s="27">
        <v>420</v>
      </c>
      <c r="E188" s="27">
        <v>540</v>
      </c>
      <c r="F188" s="27">
        <f t="shared" si="5"/>
        <v>480</v>
      </c>
      <c r="G188" s="27" t="b">
        <v>0</v>
      </c>
      <c r="H188" s="25" t="s">
        <v>14</v>
      </c>
      <c r="I188" s="25" t="s">
        <v>15</v>
      </c>
    </row>
    <row r="189" spans="1:9" ht="16" x14ac:dyDescent="0.2">
      <c r="A189" s="25" t="s">
        <v>210</v>
      </c>
      <c r="B189" s="26">
        <v>0</v>
      </c>
      <c r="C189" s="25" t="s">
        <v>742</v>
      </c>
      <c r="D189" s="27">
        <v>22268</v>
      </c>
      <c r="E189" s="27">
        <v>21275</v>
      </c>
      <c r="F189" s="27">
        <f t="shared" si="5"/>
        <v>21771.5</v>
      </c>
      <c r="G189" s="27" t="b">
        <v>0</v>
      </c>
      <c r="H189" s="25" t="s">
        <v>19</v>
      </c>
      <c r="I189" s="25" t="s">
        <v>15</v>
      </c>
    </row>
    <row r="190" spans="1:9" ht="16" x14ac:dyDescent="0.2">
      <c r="A190" s="25" t="s">
        <v>211</v>
      </c>
      <c r="B190" s="26">
        <v>0</v>
      </c>
      <c r="C190" s="25" t="s">
        <v>742</v>
      </c>
      <c r="D190" s="27">
        <v>6931</v>
      </c>
      <c r="E190" s="27">
        <v>11149</v>
      </c>
      <c r="F190" s="27">
        <f t="shared" ref="F190:F221" si="6">AVERAGE(D190:E190)</f>
        <v>9040</v>
      </c>
      <c r="G190" s="27" t="b">
        <v>0</v>
      </c>
      <c r="H190" s="25" t="s">
        <v>19</v>
      </c>
      <c r="I190" s="25" t="s">
        <v>15</v>
      </c>
    </row>
    <row r="191" spans="1:9" ht="16" x14ac:dyDescent="0.2">
      <c r="A191" s="25" t="s">
        <v>212</v>
      </c>
      <c r="B191" s="26">
        <v>0</v>
      </c>
      <c r="C191" s="25" t="s">
        <v>742</v>
      </c>
      <c r="D191" s="27">
        <v>640</v>
      </c>
      <c r="E191" s="27">
        <v>640</v>
      </c>
      <c r="F191" s="27">
        <f t="shared" si="6"/>
        <v>640</v>
      </c>
      <c r="G191" s="27" t="b">
        <v>0</v>
      </c>
      <c r="H191" s="25" t="s">
        <v>19</v>
      </c>
      <c r="I191" s="25" t="s">
        <v>15</v>
      </c>
    </row>
    <row r="192" spans="1:9" ht="16" x14ac:dyDescent="0.2">
      <c r="A192" s="25" t="s">
        <v>213</v>
      </c>
      <c r="B192" s="26">
        <v>0</v>
      </c>
      <c r="C192" s="25" t="s">
        <v>742</v>
      </c>
      <c r="D192" s="27">
        <v>600</v>
      </c>
      <c r="E192" s="27">
        <v>920</v>
      </c>
      <c r="F192" s="27">
        <f t="shared" si="6"/>
        <v>760</v>
      </c>
      <c r="G192" s="27" t="b">
        <v>0</v>
      </c>
      <c r="H192" s="25" t="s">
        <v>19</v>
      </c>
      <c r="I192" s="25" t="s">
        <v>15</v>
      </c>
    </row>
    <row r="193" spans="1:9" ht="16" x14ac:dyDescent="0.2">
      <c r="A193" s="25" t="s">
        <v>214</v>
      </c>
      <c r="B193" s="26">
        <v>0</v>
      </c>
      <c r="C193" s="25" t="s">
        <v>742</v>
      </c>
      <c r="D193" s="27">
        <v>700</v>
      </c>
      <c r="E193" s="27">
        <v>720</v>
      </c>
      <c r="F193" s="27">
        <f t="shared" si="6"/>
        <v>710</v>
      </c>
      <c r="G193" s="27" t="b">
        <v>0</v>
      </c>
      <c r="H193" s="25" t="s">
        <v>19</v>
      </c>
      <c r="I193" s="25" t="s">
        <v>15</v>
      </c>
    </row>
    <row r="194" spans="1:9" ht="16" x14ac:dyDescent="0.2">
      <c r="A194" s="25" t="s">
        <v>215</v>
      </c>
      <c r="B194" s="26">
        <v>0</v>
      </c>
      <c r="C194" s="25" t="s">
        <v>742</v>
      </c>
      <c r="D194" s="27">
        <v>1620</v>
      </c>
      <c r="E194" s="27">
        <v>1460</v>
      </c>
      <c r="F194" s="27">
        <f t="shared" si="6"/>
        <v>1540</v>
      </c>
      <c r="G194" s="27" t="b">
        <v>0</v>
      </c>
      <c r="H194" s="25" t="s">
        <v>14</v>
      </c>
      <c r="I194" s="25" t="s">
        <v>15</v>
      </c>
    </row>
    <row r="195" spans="1:9" ht="16" x14ac:dyDescent="0.2">
      <c r="A195" s="25" t="s">
        <v>216</v>
      </c>
      <c r="B195" s="26">
        <v>0</v>
      </c>
      <c r="C195" s="25" t="s">
        <v>742</v>
      </c>
      <c r="D195" s="27">
        <v>18046</v>
      </c>
      <c r="E195" s="27">
        <v>26553</v>
      </c>
      <c r="F195" s="27">
        <f t="shared" si="6"/>
        <v>22299.5</v>
      </c>
      <c r="G195" s="27" t="b">
        <v>0</v>
      </c>
      <c r="H195" s="25" t="s">
        <v>19</v>
      </c>
      <c r="I195" s="25" t="s">
        <v>15</v>
      </c>
    </row>
    <row r="196" spans="1:9" ht="16" x14ac:dyDescent="0.2">
      <c r="A196" s="25" t="s">
        <v>217</v>
      </c>
      <c r="B196" s="26">
        <v>0</v>
      </c>
      <c r="C196" s="25" t="s">
        <v>742</v>
      </c>
      <c r="D196" s="27">
        <v>10806</v>
      </c>
      <c r="E196" s="27">
        <v>11739</v>
      </c>
      <c r="F196" s="27">
        <f t="shared" si="6"/>
        <v>11272.5</v>
      </c>
      <c r="G196" s="27" t="b">
        <v>0</v>
      </c>
      <c r="H196" s="25" t="s">
        <v>19</v>
      </c>
      <c r="I196" s="25" t="s">
        <v>15</v>
      </c>
    </row>
    <row r="197" spans="1:9" ht="16" x14ac:dyDescent="0.2">
      <c r="A197" s="25" t="s">
        <v>218</v>
      </c>
      <c r="B197" s="26">
        <v>0</v>
      </c>
      <c r="C197" s="25" t="s">
        <v>742</v>
      </c>
      <c r="D197" s="27">
        <v>12967</v>
      </c>
      <c r="E197" s="27">
        <v>14818</v>
      </c>
      <c r="F197" s="27">
        <f t="shared" si="6"/>
        <v>13892.5</v>
      </c>
      <c r="G197" s="27" t="b">
        <v>0</v>
      </c>
      <c r="H197" s="25" t="s">
        <v>19</v>
      </c>
      <c r="I197" s="25" t="s">
        <v>15</v>
      </c>
    </row>
    <row r="198" spans="1:9" ht="16" x14ac:dyDescent="0.2">
      <c r="A198" s="25" t="s">
        <v>219</v>
      </c>
      <c r="B198" s="26">
        <v>0</v>
      </c>
      <c r="C198" s="25" t="s">
        <v>742</v>
      </c>
      <c r="D198" s="27">
        <v>2100</v>
      </c>
      <c r="E198" s="27">
        <v>2660</v>
      </c>
      <c r="F198" s="27">
        <f t="shared" si="6"/>
        <v>2380</v>
      </c>
      <c r="G198" s="27" t="b">
        <v>0</v>
      </c>
      <c r="H198" s="25" t="s">
        <v>19</v>
      </c>
      <c r="I198" s="25" t="s">
        <v>15</v>
      </c>
    </row>
    <row r="199" spans="1:9" ht="16" x14ac:dyDescent="0.2">
      <c r="A199" s="25" t="s">
        <v>220</v>
      </c>
      <c r="B199" s="26">
        <v>0</v>
      </c>
      <c r="C199" s="25" t="s">
        <v>742</v>
      </c>
      <c r="D199" s="27">
        <v>3020</v>
      </c>
      <c r="E199" s="27">
        <v>2840</v>
      </c>
      <c r="F199" s="27">
        <f t="shared" si="6"/>
        <v>2930</v>
      </c>
      <c r="G199" s="27" t="b">
        <v>0</v>
      </c>
      <c r="H199" s="25" t="s">
        <v>19</v>
      </c>
      <c r="I199" s="25" t="s">
        <v>15</v>
      </c>
    </row>
    <row r="200" spans="1:9" ht="16" x14ac:dyDescent="0.2">
      <c r="A200" s="25" t="s">
        <v>221</v>
      </c>
      <c r="B200" s="26">
        <v>0</v>
      </c>
      <c r="C200" s="25" t="s">
        <v>742</v>
      </c>
      <c r="D200" s="27">
        <v>42081</v>
      </c>
      <c r="E200" s="27">
        <v>41925</v>
      </c>
      <c r="F200" s="27">
        <f t="shared" si="6"/>
        <v>42003</v>
      </c>
      <c r="G200" s="27" t="b">
        <v>0</v>
      </c>
      <c r="H200" s="25" t="s">
        <v>14</v>
      </c>
      <c r="I200" s="25" t="s">
        <v>15</v>
      </c>
    </row>
    <row r="201" spans="1:9" ht="16" x14ac:dyDescent="0.2">
      <c r="A201" s="25" t="s">
        <v>222</v>
      </c>
      <c r="B201" s="26">
        <v>0</v>
      </c>
      <c r="C201" s="25" t="s">
        <v>742</v>
      </c>
      <c r="D201" s="27">
        <v>980</v>
      </c>
      <c r="E201" s="27">
        <v>420</v>
      </c>
      <c r="F201" s="27">
        <f t="shared" si="6"/>
        <v>700</v>
      </c>
      <c r="G201" s="27" t="b">
        <v>0</v>
      </c>
      <c r="H201" s="25" t="s">
        <v>19</v>
      </c>
      <c r="I201" s="25" t="s">
        <v>15</v>
      </c>
    </row>
    <row r="202" spans="1:9" ht="16" x14ac:dyDescent="0.2">
      <c r="A202" s="25" t="s">
        <v>223</v>
      </c>
      <c r="B202" s="26">
        <v>0</v>
      </c>
      <c r="C202" s="25" t="s">
        <v>742</v>
      </c>
      <c r="D202" s="27">
        <v>800</v>
      </c>
      <c r="E202" s="27">
        <v>800</v>
      </c>
      <c r="F202" s="27">
        <f t="shared" si="6"/>
        <v>800</v>
      </c>
      <c r="G202" s="27" t="b">
        <v>0</v>
      </c>
      <c r="H202" s="25" t="s">
        <v>19</v>
      </c>
      <c r="I202" s="25" t="s">
        <v>15</v>
      </c>
    </row>
    <row r="203" spans="1:9" ht="16" x14ac:dyDescent="0.2">
      <c r="A203" s="25" t="s">
        <v>224</v>
      </c>
      <c r="B203" s="26">
        <v>0</v>
      </c>
      <c r="C203" s="25" t="s">
        <v>742</v>
      </c>
      <c r="D203" s="27">
        <v>2371</v>
      </c>
      <c r="E203" s="27">
        <v>1780</v>
      </c>
      <c r="F203" s="27">
        <f t="shared" si="6"/>
        <v>2075.5</v>
      </c>
      <c r="G203" s="27" t="b">
        <v>0</v>
      </c>
      <c r="H203" s="25" t="s">
        <v>19</v>
      </c>
      <c r="I203" s="25" t="s">
        <v>15</v>
      </c>
    </row>
    <row r="204" spans="1:9" ht="16" x14ac:dyDescent="0.2">
      <c r="A204" s="25" t="s">
        <v>225</v>
      </c>
      <c r="B204" s="26">
        <v>0</v>
      </c>
      <c r="C204" s="25" t="s">
        <v>742</v>
      </c>
      <c r="D204" s="27">
        <v>360</v>
      </c>
      <c r="E204" s="27">
        <v>360</v>
      </c>
      <c r="F204" s="27">
        <f t="shared" si="6"/>
        <v>360</v>
      </c>
      <c r="G204" s="27" t="b">
        <v>0</v>
      </c>
      <c r="H204" s="25" t="s">
        <v>19</v>
      </c>
      <c r="I204" s="25" t="s">
        <v>15</v>
      </c>
    </row>
    <row r="205" spans="1:9" ht="16" x14ac:dyDescent="0.2">
      <c r="A205" s="25" t="s">
        <v>226</v>
      </c>
      <c r="B205" s="26">
        <v>0</v>
      </c>
      <c r="C205" s="25" t="s">
        <v>742</v>
      </c>
      <c r="D205" s="27">
        <v>1020</v>
      </c>
      <c r="E205" s="27">
        <v>960</v>
      </c>
      <c r="F205" s="27">
        <f t="shared" si="6"/>
        <v>990</v>
      </c>
      <c r="G205" s="27" t="b">
        <v>0</v>
      </c>
      <c r="H205" s="25" t="s">
        <v>19</v>
      </c>
      <c r="I205" s="25" t="s">
        <v>15</v>
      </c>
    </row>
    <row r="206" spans="1:9" ht="16" x14ac:dyDescent="0.2">
      <c r="A206" s="25" t="s">
        <v>227</v>
      </c>
      <c r="B206" s="26">
        <v>2</v>
      </c>
      <c r="C206" s="25" t="s">
        <v>742</v>
      </c>
      <c r="D206" s="27">
        <v>132000</v>
      </c>
      <c r="E206" s="27">
        <v>142516</v>
      </c>
      <c r="F206" s="27">
        <f t="shared" si="6"/>
        <v>137258</v>
      </c>
      <c r="G206" s="27" t="b">
        <v>0</v>
      </c>
      <c r="H206" s="25" t="s">
        <v>14</v>
      </c>
      <c r="I206" s="25" t="s">
        <v>15</v>
      </c>
    </row>
    <row r="207" spans="1:9" ht="16" x14ac:dyDescent="0.2">
      <c r="A207" s="25" t="s">
        <v>228</v>
      </c>
      <c r="B207" s="26">
        <v>2</v>
      </c>
      <c r="C207" s="25" t="s">
        <v>742</v>
      </c>
      <c r="D207" s="27">
        <v>2655280</v>
      </c>
      <c r="E207" s="27">
        <v>1862583</v>
      </c>
      <c r="F207" s="27">
        <f t="shared" si="6"/>
        <v>2258931.5</v>
      </c>
      <c r="G207" s="27" t="b">
        <v>0</v>
      </c>
      <c r="H207" s="25" t="s">
        <v>19</v>
      </c>
      <c r="I207" s="25" t="s">
        <v>15</v>
      </c>
    </row>
    <row r="208" spans="1:9" ht="16" x14ac:dyDescent="0.2">
      <c r="A208" s="25" t="s">
        <v>229</v>
      </c>
      <c r="B208" s="26">
        <v>2</v>
      </c>
      <c r="C208" s="25" t="s">
        <v>742</v>
      </c>
      <c r="D208" s="27">
        <v>216000</v>
      </c>
      <c r="E208" s="27">
        <v>218000</v>
      </c>
      <c r="F208" s="27">
        <f t="shared" si="6"/>
        <v>217000</v>
      </c>
      <c r="G208" s="27" t="b">
        <v>0</v>
      </c>
      <c r="H208" s="25" t="s">
        <v>19</v>
      </c>
      <c r="I208" s="25" t="s">
        <v>15</v>
      </c>
    </row>
    <row r="209" spans="1:9" ht="16" x14ac:dyDescent="0.2">
      <c r="A209" s="25" t="s">
        <v>230</v>
      </c>
      <c r="B209" s="26">
        <v>2</v>
      </c>
      <c r="C209" s="25" t="s">
        <v>742</v>
      </c>
      <c r="D209" s="27">
        <v>874263</v>
      </c>
      <c r="E209" s="27">
        <v>884086</v>
      </c>
      <c r="F209" s="27">
        <f t="shared" si="6"/>
        <v>879174.5</v>
      </c>
      <c r="G209" s="27" t="b">
        <v>0</v>
      </c>
      <c r="H209" s="25" t="s">
        <v>19</v>
      </c>
      <c r="I209" s="25" t="s">
        <v>15</v>
      </c>
    </row>
    <row r="210" spans="1:9" ht="16" x14ac:dyDescent="0.2">
      <c r="A210" s="25" t="s">
        <v>231</v>
      </c>
      <c r="B210" s="26">
        <v>2</v>
      </c>
      <c r="C210" s="25" t="s">
        <v>742</v>
      </c>
      <c r="D210" s="27">
        <v>2028146</v>
      </c>
      <c r="E210" s="27">
        <v>2044702</v>
      </c>
      <c r="F210" s="27">
        <f t="shared" si="6"/>
        <v>2036424</v>
      </c>
      <c r="G210" s="27" t="b">
        <v>0</v>
      </c>
      <c r="H210" s="25" t="s">
        <v>19</v>
      </c>
      <c r="I210" s="25" t="s">
        <v>15</v>
      </c>
    </row>
    <row r="211" spans="1:9" ht="16" x14ac:dyDescent="0.2">
      <c r="A211" s="25" t="s">
        <v>232</v>
      </c>
      <c r="B211" s="26">
        <v>2</v>
      </c>
      <c r="C211" s="25" t="s">
        <v>742</v>
      </c>
      <c r="D211" s="27">
        <v>154000</v>
      </c>
      <c r="E211" s="27">
        <v>160000</v>
      </c>
      <c r="F211" s="27">
        <f t="shared" si="6"/>
        <v>157000</v>
      </c>
      <c r="G211" s="27" t="b">
        <v>0</v>
      </c>
      <c r="H211" s="25" t="s">
        <v>19</v>
      </c>
      <c r="I211" s="25" t="s">
        <v>15</v>
      </c>
    </row>
    <row r="212" spans="1:9" ht="16" x14ac:dyDescent="0.2">
      <c r="A212" s="25" t="s">
        <v>233</v>
      </c>
      <c r="B212" s="26">
        <v>2</v>
      </c>
      <c r="C212" s="25" t="s">
        <v>742</v>
      </c>
      <c r="D212" s="27">
        <v>8000</v>
      </c>
      <c r="E212" s="27">
        <v>10000</v>
      </c>
      <c r="F212" s="27">
        <f t="shared" si="6"/>
        <v>9000</v>
      </c>
      <c r="G212" s="27" t="b">
        <v>0</v>
      </c>
      <c r="H212" s="25" t="s">
        <v>14</v>
      </c>
      <c r="I212" s="25" t="s">
        <v>15</v>
      </c>
    </row>
    <row r="213" spans="1:9" ht="16" x14ac:dyDescent="0.2">
      <c r="A213" s="25" t="s">
        <v>234</v>
      </c>
      <c r="B213" s="26">
        <v>0</v>
      </c>
      <c r="C213" s="25" t="s">
        <v>742</v>
      </c>
      <c r="D213" s="27">
        <v>22599</v>
      </c>
      <c r="E213" s="27">
        <v>20447</v>
      </c>
      <c r="F213" s="27">
        <f t="shared" si="6"/>
        <v>21523</v>
      </c>
      <c r="G213" s="27" t="b">
        <v>0</v>
      </c>
      <c r="H213" s="25" t="s">
        <v>19</v>
      </c>
      <c r="I213" s="25" t="s">
        <v>15</v>
      </c>
    </row>
    <row r="214" spans="1:9" ht="16" x14ac:dyDescent="0.2">
      <c r="A214" s="25" t="s">
        <v>235</v>
      </c>
      <c r="B214" s="26">
        <v>2</v>
      </c>
      <c r="C214" s="25" t="s">
        <v>742</v>
      </c>
      <c r="D214" s="27">
        <v>114000</v>
      </c>
      <c r="E214" s="27">
        <v>112000</v>
      </c>
      <c r="F214" s="27">
        <f t="shared" si="6"/>
        <v>113000</v>
      </c>
      <c r="G214" s="27" t="b">
        <v>0</v>
      </c>
      <c r="H214" s="25" t="s">
        <v>19</v>
      </c>
      <c r="I214" s="25" t="s">
        <v>15</v>
      </c>
    </row>
    <row r="215" spans="1:9" ht="16" x14ac:dyDescent="0.2">
      <c r="A215" s="25" t="s">
        <v>236</v>
      </c>
      <c r="B215" s="26">
        <v>0</v>
      </c>
      <c r="C215" s="25" t="s">
        <v>742</v>
      </c>
      <c r="D215" s="27">
        <v>11198</v>
      </c>
      <c r="E215" s="27">
        <v>10413</v>
      </c>
      <c r="F215" s="27">
        <f t="shared" si="6"/>
        <v>10805.5</v>
      </c>
      <c r="G215" s="27" t="b">
        <v>0</v>
      </c>
      <c r="H215" s="25" t="s">
        <v>19</v>
      </c>
      <c r="I215" s="25" t="s">
        <v>15</v>
      </c>
    </row>
    <row r="216" spans="1:9" ht="16" x14ac:dyDescent="0.2">
      <c r="A216" s="25" t="s">
        <v>237</v>
      </c>
      <c r="B216" s="26">
        <v>0</v>
      </c>
      <c r="C216" s="25" t="s">
        <v>742</v>
      </c>
      <c r="D216" s="27">
        <v>27329</v>
      </c>
      <c r="E216" s="27">
        <v>22848</v>
      </c>
      <c r="F216" s="27">
        <f t="shared" si="6"/>
        <v>25088.5</v>
      </c>
      <c r="G216" s="27" t="b">
        <v>0</v>
      </c>
      <c r="H216" s="25" t="s">
        <v>19</v>
      </c>
      <c r="I216" s="25" t="s">
        <v>15</v>
      </c>
    </row>
    <row r="217" spans="1:9" ht="16" x14ac:dyDescent="0.2">
      <c r="A217" s="25" t="s">
        <v>238</v>
      </c>
      <c r="B217" s="26">
        <v>2</v>
      </c>
      <c r="C217" s="25" t="s">
        <v>742</v>
      </c>
      <c r="D217" s="27">
        <v>82000</v>
      </c>
      <c r="E217" s="27">
        <v>80000</v>
      </c>
      <c r="F217" s="27">
        <f t="shared" si="6"/>
        <v>81000</v>
      </c>
      <c r="G217" s="27" t="b">
        <v>0</v>
      </c>
      <c r="H217" s="25" t="s">
        <v>19</v>
      </c>
      <c r="I217" s="25" t="s">
        <v>15</v>
      </c>
    </row>
    <row r="218" spans="1:9" ht="16" x14ac:dyDescent="0.2">
      <c r="A218" s="25" t="s">
        <v>239</v>
      </c>
      <c r="B218" s="26">
        <v>0</v>
      </c>
      <c r="C218" s="25" t="s">
        <v>742</v>
      </c>
      <c r="D218" s="27">
        <v>17384</v>
      </c>
      <c r="E218" s="27">
        <v>15728</v>
      </c>
      <c r="F218" s="27">
        <f t="shared" si="6"/>
        <v>16556</v>
      </c>
      <c r="G218" s="27" t="b">
        <v>0</v>
      </c>
      <c r="H218" s="25" t="s">
        <v>14</v>
      </c>
      <c r="I218" s="25" t="s">
        <v>15</v>
      </c>
    </row>
    <row r="219" spans="1:9" ht="16" x14ac:dyDescent="0.2">
      <c r="A219" s="25" t="s">
        <v>240</v>
      </c>
      <c r="B219" s="26">
        <v>0</v>
      </c>
      <c r="C219" s="25" t="s">
        <v>742</v>
      </c>
      <c r="D219" s="27">
        <v>74609</v>
      </c>
      <c r="E219" s="27">
        <v>63281</v>
      </c>
      <c r="F219" s="27">
        <f t="shared" si="6"/>
        <v>68945</v>
      </c>
      <c r="G219" s="27" t="b">
        <v>0</v>
      </c>
      <c r="H219" s="25" t="s">
        <v>19</v>
      </c>
      <c r="I219" s="25" t="s">
        <v>15</v>
      </c>
    </row>
    <row r="220" spans="1:9" ht="16" x14ac:dyDescent="0.2">
      <c r="A220" s="25" t="s">
        <v>241</v>
      </c>
      <c r="B220" s="26">
        <v>2</v>
      </c>
      <c r="C220" s="25" t="s">
        <v>742</v>
      </c>
      <c r="D220" s="27">
        <v>306000</v>
      </c>
      <c r="E220" s="27">
        <v>332000</v>
      </c>
      <c r="F220" s="27">
        <f t="shared" si="6"/>
        <v>319000</v>
      </c>
      <c r="G220" s="27" t="b">
        <v>0</v>
      </c>
      <c r="H220" s="25" t="s">
        <v>19</v>
      </c>
      <c r="I220" s="25" t="s">
        <v>15</v>
      </c>
    </row>
    <row r="221" spans="1:9" ht="16" x14ac:dyDescent="0.2">
      <c r="A221" s="25" t="s">
        <v>242</v>
      </c>
      <c r="B221" s="26">
        <v>0</v>
      </c>
      <c r="C221" s="25" t="s">
        <v>742</v>
      </c>
      <c r="D221" s="27">
        <v>15232</v>
      </c>
      <c r="E221" s="27">
        <v>14404</v>
      </c>
      <c r="F221" s="27">
        <f t="shared" si="6"/>
        <v>14818</v>
      </c>
      <c r="G221" s="27" t="b">
        <v>0</v>
      </c>
      <c r="H221" s="25" t="s">
        <v>19</v>
      </c>
      <c r="I221" s="25" t="s">
        <v>15</v>
      </c>
    </row>
    <row r="222" spans="1:9" ht="16" x14ac:dyDescent="0.2">
      <c r="A222" s="25" t="s">
        <v>243</v>
      </c>
      <c r="B222" s="26">
        <v>2</v>
      </c>
      <c r="C222" s="25" t="s">
        <v>742</v>
      </c>
      <c r="D222" s="27">
        <v>18000</v>
      </c>
      <c r="E222" s="27">
        <v>26000</v>
      </c>
      <c r="F222" s="27">
        <f t="shared" ref="F222:F253" si="7">AVERAGE(D222:E222)</f>
        <v>22000</v>
      </c>
      <c r="G222" s="27" t="b">
        <v>0</v>
      </c>
      <c r="H222" s="25" t="s">
        <v>19</v>
      </c>
      <c r="I222" s="25" t="s">
        <v>15</v>
      </c>
    </row>
    <row r="223" spans="1:9" ht="16" x14ac:dyDescent="0.2">
      <c r="A223" s="25" t="s">
        <v>244</v>
      </c>
      <c r="B223" s="26">
        <v>0</v>
      </c>
      <c r="C223" s="25" t="s">
        <v>742</v>
      </c>
      <c r="D223" s="27">
        <v>6343</v>
      </c>
      <c r="E223" s="27">
        <v>5415</v>
      </c>
      <c r="F223" s="27">
        <f t="shared" si="7"/>
        <v>5879</v>
      </c>
      <c r="G223" s="27" t="b">
        <v>0</v>
      </c>
      <c r="H223" s="25" t="s">
        <v>19</v>
      </c>
      <c r="I223" s="25" t="s">
        <v>15</v>
      </c>
    </row>
    <row r="224" spans="1:9" ht="16" x14ac:dyDescent="0.2">
      <c r="A224" s="25" t="s">
        <v>245</v>
      </c>
      <c r="B224" s="26">
        <v>0</v>
      </c>
      <c r="C224" s="25" t="s">
        <v>742</v>
      </c>
      <c r="D224" s="27">
        <v>1500</v>
      </c>
      <c r="E224" s="27">
        <v>1900</v>
      </c>
      <c r="F224" s="27">
        <f t="shared" si="7"/>
        <v>1700</v>
      </c>
      <c r="G224" s="27" t="b">
        <v>0</v>
      </c>
      <c r="H224" s="25" t="s">
        <v>14</v>
      </c>
      <c r="I224" s="25" t="s">
        <v>15</v>
      </c>
    </row>
    <row r="225" spans="1:9" ht="16" x14ac:dyDescent="0.2">
      <c r="A225" s="25" t="s">
        <v>246</v>
      </c>
      <c r="B225" s="26">
        <v>0</v>
      </c>
      <c r="C225" s="25" t="s">
        <v>742</v>
      </c>
      <c r="D225" s="27">
        <v>900</v>
      </c>
      <c r="E225" s="27">
        <v>1140</v>
      </c>
      <c r="F225" s="27">
        <f t="shared" si="7"/>
        <v>1020</v>
      </c>
      <c r="G225" s="27" t="b">
        <v>0</v>
      </c>
      <c r="H225" s="25" t="s">
        <v>19</v>
      </c>
      <c r="I225" s="25" t="s">
        <v>15</v>
      </c>
    </row>
    <row r="226" spans="1:9" ht="16" x14ac:dyDescent="0.2">
      <c r="A226" s="25" t="s">
        <v>247</v>
      </c>
      <c r="B226" s="26">
        <v>0</v>
      </c>
      <c r="C226" s="25" t="s">
        <v>742</v>
      </c>
      <c r="D226" s="27">
        <v>640</v>
      </c>
      <c r="E226" s="27">
        <v>480</v>
      </c>
      <c r="F226" s="27">
        <f t="shared" si="7"/>
        <v>560</v>
      </c>
      <c r="G226" s="27" t="b">
        <v>0</v>
      </c>
      <c r="H226" s="25" t="s">
        <v>17</v>
      </c>
      <c r="I226" s="25" t="s">
        <v>15</v>
      </c>
    </row>
    <row r="227" spans="1:9" ht="16" x14ac:dyDescent="0.2">
      <c r="A227" s="25" t="s">
        <v>248</v>
      </c>
      <c r="B227" s="26">
        <v>0</v>
      </c>
      <c r="C227" s="25" t="s">
        <v>742</v>
      </c>
      <c r="D227" s="27">
        <v>1940</v>
      </c>
      <c r="E227" s="27">
        <v>2060</v>
      </c>
      <c r="F227" s="27">
        <f t="shared" si="7"/>
        <v>2000</v>
      </c>
      <c r="G227" s="27" t="b">
        <v>0</v>
      </c>
      <c r="H227" s="25" t="s">
        <v>19</v>
      </c>
      <c r="I227" s="25" t="s">
        <v>15</v>
      </c>
    </row>
    <row r="228" spans="1:9" ht="16" x14ac:dyDescent="0.2">
      <c r="A228" s="25" t="s">
        <v>249</v>
      </c>
      <c r="B228" s="26">
        <v>0</v>
      </c>
      <c r="C228" s="25" t="s">
        <v>742</v>
      </c>
      <c r="D228" s="27">
        <v>820</v>
      </c>
      <c r="E228" s="27">
        <v>960</v>
      </c>
      <c r="F228" s="27">
        <f t="shared" si="7"/>
        <v>890</v>
      </c>
      <c r="G228" s="27" t="b">
        <v>0</v>
      </c>
      <c r="H228" s="25" t="s">
        <v>19</v>
      </c>
      <c r="I228" s="25" t="s">
        <v>15</v>
      </c>
    </row>
    <row r="229" spans="1:9" ht="16" x14ac:dyDescent="0.2">
      <c r="A229" s="25" t="s">
        <v>250</v>
      </c>
      <c r="B229" s="26">
        <v>0</v>
      </c>
      <c r="C229" s="25" t="s">
        <v>742</v>
      </c>
      <c r="D229" s="27">
        <v>15894</v>
      </c>
      <c r="E229" s="27">
        <v>14487</v>
      </c>
      <c r="F229" s="27">
        <f t="shared" si="7"/>
        <v>15190.5</v>
      </c>
      <c r="G229" s="27" t="b">
        <v>0</v>
      </c>
      <c r="H229" s="25" t="s">
        <v>19</v>
      </c>
      <c r="I229" s="25" t="s">
        <v>15</v>
      </c>
    </row>
    <row r="230" spans="1:9" ht="16" x14ac:dyDescent="0.2">
      <c r="A230" s="25" t="s">
        <v>251</v>
      </c>
      <c r="B230" s="26">
        <v>0</v>
      </c>
      <c r="C230" s="25" t="s">
        <v>742</v>
      </c>
      <c r="D230" s="27">
        <v>740</v>
      </c>
      <c r="E230" s="27">
        <v>800</v>
      </c>
      <c r="F230" s="27">
        <f t="shared" si="7"/>
        <v>770</v>
      </c>
      <c r="G230" s="27" t="b">
        <v>0</v>
      </c>
      <c r="H230" s="25" t="s">
        <v>14</v>
      </c>
      <c r="I230" s="25" t="s">
        <v>15</v>
      </c>
    </row>
    <row r="231" spans="1:9" ht="16" x14ac:dyDescent="0.2">
      <c r="A231" s="25" t="s">
        <v>252</v>
      </c>
      <c r="B231" s="26">
        <v>0</v>
      </c>
      <c r="C231" s="25" t="s">
        <v>742</v>
      </c>
      <c r="D231" s="27">
        <v>4040</v>
      </c>
      <c r="E231" s="27">
        <v>3600</v>
      </c>
      <c r="F231" s="27">
        <f t="shared" si="7"/>
        <v>3820</v>
      </c>
      <c r="G231" s="27" t="b">
        <v>0</v>
      </c>
      <c r="H231" s="25" t="s">
        <v>19</v>
      </c>
      <c r="I231" s="25" t="s">
        <v>15</v>
      </c>
    </row>
    <row r="232" spans="1:9" ht="16" x14ac:dyDescent="0.2">
      <c r="A232" s="25" t="s">
        <v>253</v>
      </c>
      <c r="B232" s="26">
        <v>0</v>
      </c>
      <c r="C232" s="25" t="s">
        <v>742</v>
      </c>
      <c r="D232" s="27">
        <v>540</v>
      </c>
      <c r="E232" s="27">
        <v>340</v>
      </c>
      <c r="F232" s="27">
        <f t="shared" si="7"/>
        <v>440</v>
      </c>
      <c r="G232" s="27" t="b">
        <v>0</v>
      </c>
      <c r="H232" s="25" t="s">
        <v>17</v>
      </c>
      <c r="I232" s="25" t="s">
        <v>15</v>
      </c>
    </row>
    <row r="233" spans="1:9" ht="16" x14ac:dyDescent="0.2">
      <c r="A233" s="25" t="s">
        <v>254</v>
      </c>
      <c r="B233" s="26">
        <v>0</v>
      </c>
      <c r="C233" s="25" t="s">
        <v>742</v>
      </c>
      <c r="D233" s="27">
        <v>1380</v>
      </c>
      <c r="E233" s="27">
        <v>1240</v>
      </c>
      <c r="F233" s="27">
        <f t="shared" si="7"/>
        <v>1310</v>
      </c>
      <c r="G233" s="27" t="b">
        <v>0</v>
      </c>
      <c r="H233" s="25" t="s">
        <v>19</v>
      </c>
      <c r="I233" s="25" t="s">
        <v>15</v>
      </c>
    </row>
    <row r="234" spans="1:9" ht="16" x14ac:dyDescent="0.2">
      <c r="A234" s="25" t="s">
        <v>255</v>
      </c>
      <c r="B234" s="26">
        <v>0</v>
      </c>
      <c r="C234" s="25" t="s">
        <v>742</v>
      </c>
      <c r="D234" s="27">
        <v>5043</v>
      </c>
      <c r="E234" s="27">
        <v>5043</v>
      </c>
      <c r="F234" s="27">
        <f t="shared" si="7"/>
        <v>5043</v>
      </c>
      <c r="G234" s="27" t="b">
        <v>0</v>
      </c>
      <c r="H234" s="25" t="s">
        <v>19</v>
      </c>
      <c r="I234" s="25" t="s">
        <v>15</v>
      </c>
    </row>
    <row r="235" spans="1:9" ht="16" x14ac:dyDescent="0.2">
      <c r="A235" s="25" t="s">
        <v>256</v>
      </c>
      <c r="B235" s="26">
        <v>0</v>
      </c>
      <c r="C235" s="25" t="s">
        <v>742</v>
      </c>
      <c r="D235" s="27">
        <v>1120</v>
      </c>
      <c r="E235" s="27">
        <v>1480</v>
      </c>
      <c r="F235" s="27">
        <f t="shared" si="7"/>
        <v>1300</v>
      </c>
      <c r="G235" s="27" t="b">
        <v>0</v>
      </c>
      <c r="H235" s="25" t="s">
        <v>19</v>
      </c>
      <c r="I235" s="25" t="s">
        <v>15</v>
      </c>
    </row>
    <row r="236" spans="1:9" ht="16" x14ac:dyDescent="0.2">
      <c r="A236" s="25" t="s">
        <v>257</v>
      </c>
      <c r="B236" s="26">
        <v>0</v>
      </c>
      <c r="C236" s="25" t="s">
        <v>742</v>
      </c>
      <c r="D236" s="27">
        <v>15232</v>
      </c>
      <c r="E236" s="27">
        <v>15894</v>
      </c>
      <c r="F236" s="27">
        <f t="shared" si="7"/>
        <v>15563</v>
      </c>
      <c r="G236" s="27" t="b">
        <v>0</v>
      </c>
      <c r="H236" s="25" t="s">
        <v>14</v>
      </c>
      <c r="I236" s="25" t="s">
        <v>15</v>
      </c>
    </row>
    <row r="237" spans="1:9" ht="16" x14ac:dyDescent="0.2">
      <c r="A237" s="25" t="s">
        <v>258</v>
      </c>
      <c r="B237" s="26">
        <v>0</v>
      </c>
      <c r="C237" s="25" t="s">
        <v>742</v>
      </c>
      <c r="D237" s="27">
        <v>9627</v>
      </c>
      <c r="E237" s="27">
        <v>8644</v>
      </c>
      <c r="F237" s="27">
        <f t="shared" si="7"/>
        <v>9135.5</v>
      </c>
      <c r="G237" s="27" t="b">
        <v>0</v>
      </c>
      <c r="H237" s="25" t="s">
        <v>19</v>
      </c>
      <c r="I237" s="25" t="s">
        <v>15</v>
      </c>
    </row>
    <row r="238" spans="1:9" ht="16" x14ac:dyDescent="0.2">
      <c r="A238" s="25" t="s">
        <v>259</v>
      </c>
      <c r="B238" s="26">
        <v>0</v>
      </c>
      <c r="C238" s="25" t="s">
        <v>742</v>
      </c>
      <c r="D238" s="27">
        <v>5074</v>
      </c>
      <c r="E238" s="27">
        <v>4320</v>
      </c>
      <c r="F238" s="27">
        <f t="shared" si="7"/>
        <v>4697</v>
      </c>
      <c r="G238" s="27" t="b">
        <v>0</v>
      </c>
      <c r="H238" s="25" t="s">
        <v>17</v>
      </c>
      <c r="I238" s="25" t="s">
        <v>15</v>
      </c>
    </row>
    <row r="239" spans="1:9" ht="16" x14ac:dyDescent="0.2">
      <c r="A239" s="25" t="s">
        <v>260</v>
      </c>
      <c r="B239" s="26">
        <v>0</v>
      </c>
      <c r="C239" s="25" t="s">
        <v>742</v>
      </c>
      <c r="D239" s="27">
        <v>1280</v>
      </c>
      <c r="E239" s="27">
        <v>1740</v>
      </c>
      <c r="F239" s="27">
        <f t="shared" si="7"/>
        <v>1510</v>
      </c>
      <c r="G239" s="27" t="b">
        <v>0</v>
      </c>
      <c r="H239" s="25" t="s">
        <v>19</v>
      </c>
      <c r="I239" s="25" t="s">
        <v>15</v>
      </c>
    </row>
    <row r="240" spans="1:9" ht="16" x14ac:dyDescent="0.2">
      <c r="A240" s="25" t="s">
        <v>261</v>
      </c>
      <c r="B240" s="26">
        <v>0</v>
      </c>
      <c r="C240" s="25" t="s">
        <v>742</v>
      </c>
      <c r="D240" s="27">
        <v>1340</v>
      </c>
      <c r="E240" s="27">
        <v>1700</v>
      </c>
      <c r="F240" s="27">
        <f t="shared" si="7"/>
        <v>1520</v>
      </c>
      <c r="G240" s="27" t="b">
        <v>0</v>
      </c>
      <c r="H240" s="25" t="s">
        <v>19</v>
      </c>
      <c r="I240" s="25" t="s">
        <v>15</v>
      </c>
    </row>
    <row r="241" spans="1:9" ht="16" x14ac:dyDescent="0.2">
      <c r="A241" s="25" t="s">
        <v>262</v>
      </c>
      <c r="B241" s="26">
        <v>0</v>
      </c>
      <c r="C241" s="25" t="s">
        <v>742</v>
      </c>
      <c r="D241" s="27">
        <v>13990</v>
      </c>
      <c r="E241" s="27">
        <v>9381</v>
      </c>
      <c r="F241" s="27">
        <f t="shared" si="7"/>
        <v>11685.5</v>
      </c>
      <c r="G241" s="27" t="b">
        <v>0</v>
      </c>
      <c r="H241" s="25" t="s">
        <v>19</v>
      </c>
      <c r="I241" s="25" t="s">
        <v>15</v>
      </c>
    </row>
    <row r="242" spans="1:9" ht="16" x14ac:dyDescent="0.2">
      <c r="A242" s="25" t="s">
        <v>263</v>
      </c>
      <c r="B242" s="26">
        <v>2</v>
      </c>
      <c r="C242" s="25" t="s">
        <v>742</v>
      </c>
      <c r="D242" s="27">
        <v>10000</v>
      </c>
      <c r="E242" s="27">
        <v>16000</v>
      </c>
      <c r="F242" s="27">
        <f t="shared" si="7"/>
        <v>13000</v>
      </c>
      <c r="G242" s="27" t="b">
        <v>0</v>
      </c>
      <c r="H242" s="25" t="s">
        <v>14</v>
      </c>
      <c r="I242" s="25" t="s">
        <v>15</v>
      </c>
    </row>
    <row r="243" spans="1:9" ht="16" x14ac:dyDescent="0.2">
      <c r="A243" s="25" t="s">
        <v>264</v>
      </c>
      <c r="B243" s="26">
        <v>0</v>
      </c>
      <c r="C243" s="25" t="s">
        <v>742</v>
      </c>
      <c r="D243" s="27">
        <v>9725</v>
      </c>
      <c r="E243" s="27">
        <v>11198</v>
      </c>
      <c r="F243" s="27">
        <f t="shared" si="7"/>
        <v>10461.5</v>
      </c>
      <c r="G243" s="27" t="b">
        <v>0</v>
      </c>
      <c r="H243" s="25" t="s">
        <v>19</v>
      </c>
      <c r="I243" s="25" t="s">
        <v>15</v>
      </c>
    </row>
    <row r="244" spans="1:9" ht="16" x14ac:dyDescent="0.2">
      <c r="A244" s="25" t="s">
        <v>265</v>
      </c>
      <c r="B244" s="26">
        <v>0</v>
      </c>
      <c r="C244" s="25" t="s">
        <v>742</v>
      </c>
      <c r="D244" s="27">
        <v>6281</v>
      </c>
      <c r="E244" s="27">
        <v>5415</v>
      </c>
      <c r="F244" s="27">
        <f t="shared" si="7"/>
        <v>5848</v>
      </c>
      <c r="G244" s="27" t="b">
        <v>0</v>
      </c>
      <c r="H244" s="25" t="s">
        <v>19</v>
      </c>
      <c r="I244" s="25" t="s">
        <v>15</v>
      </c>
    </row>
    <row r="245" spans="1:9" ht="16" x14ac:dyDescent="0.2">
      <c r="A245" s="25" t="s">
        <v>266</v>
      </c>
      <c r="B245" s="26">
        <v>0</v>
      </c>
      <c r="C245" s="25" t="s">
        <v>742</v>
      </c>
      <c r="D245" s="27">
        <v>14156</v>
      </c>
      <c r="E245" s="27">
        <v>13411</v>
      </c>
      <c r="F245" s="27">
        <f t="shared" si="7"/>
        <v>13783.5</v>
      </c>
      <c r="G245" s="27" t="b">
        <v>0</v>
      </c>
      <c r="H245" s="25" t="s">
        <v>19</v>
      </c>
      <c r="I245" s="25" t="s">
        <v>15</v>
      </c>
    </row>
    <row r="246" spans="1:9" ht="16" x14ac:dyDescent="0.2">
      <c r="A246" s="25" t="s">
        <v>267</v>
      </c>
      <c r="B246" s="26">
        <v>0</v>
      </c>
      <c r="C246" s="25" t="s">
        <v>742</v>
      </c>
      <c r="D246" s="27">
        <v>2440</v>
      </c>
      <c r="E246" s="27">
        <v>2400</v>
      </c>
      <c r="F246" s="27">
        <f t="shared" si="7"/>
        <v>2420</v>
      </c>
      <c r="G246" s="27" t="b">
        <v>0</v>
      </c>
      <c r="H246" s="25" t="s">
        <v>19</v>
      </c>
      <c r="I246" s="25" t="s">
        <v>15</v>
      </c>
    </row>
    <row r="247" spans="1:9" ht="16" x14ac:dyDescent="0.2">
      <c r="A247" s="25" t="s">
        <v>268</v>
      </c>
      <c r="B247" s="26">
        <v>0</v>
      </c>
      <c r="C247" s="25" t="s">
        <v>742</v>
      </c>
      <c r="D247" s="27">
        <v>13576</v>
      </c>
      <c r="E247" s="27">
        <v>10413</v>
      </c>
      <c r="F247" s="27">
        <f t="shared" si="7"/>
        <v>11994.5</v>
      </c>
      <c r="G247" s="27" t="b">
        <v>0</v>
      </c>
      <c r="H247" s="25" t="s">
        <v>19</v>
      </c>
      <c r="I247" s="25" t="s">
        <v>15</v>
      </c>
    </row>
    <row r="248" spans="1:9" ht="16" x14ac:dyDescent="0.2">
      <c r="A248" s="25" t="s">
        <v>269</v>
      </c>
      <c r="B248" s="26">
        <v>0</v>
      </c>
      <c r="C248" s="25" t="s">
        <v>742</v>
      </c>
      <c r="D248" s="27">
        <v>700</v>
      </c>
      <c r="E248" s="27">
        <v>700</v>
      </c>
      <c r="F248" s="27">
        <f t="shared" si="7"/>
        <v>700</v>
      </c>
      <c r="G248" s="27" t="b">
        <v>0</v>
      </c>
      <c r="H248" s="25" t="s">
        <v>14</v>
      </c>
      <c r="I248" s="25" t="s">
        <v>15</v>
      </c>
    </row>
    <row r="249" spans="1:9" ht="16" x14ac:dyDescent="0.2">
      <c r="A249" s="25" t="s">
        <v>270</v>
      </c>
      <c r="B249" s="26">
        <v>0</v>
      </c>
      <c r="C249" s="25" t="s">
        <v>742</v>
      </c>
      <c r="D249" s="27">
        <v>440</v>
      </c>
      <c r="E249" s="27">
        <v>480</v>
      </c>
      <c r="F249" s="27">
        <f t="shared" si="7"/>
        <v>460</v>
      </c>
      <c r="G249" s="27" t="b">
        <v>0</v>
      </c>
      <c r="H249" s="25" t="s">
        <v>19</v>
      </c>
      <c r="I249" s="25" t="s">
        <v>15</v>
      </c>
    </row>
    <row r="250" spans="1:9" ht="16" x14ac:dyDescent="0.2">
      <c r="A250" s="25" t="s">
        <v>271</v>
      </c>
      <c r="B250" s="26">
        <v>0</v>
      </c>
      <c r="C250" s="25" t="s">
        <v>742</v>
      </c>
      <c r="D250" s="27">
        <v>640</v>
      </c>
      <c r="E250" s="27">
        <v>660</v>
      </c>
      <c r="F250" s="27">
        <f t="shared" si="7"/>
        <v>650</v>
      </c>
      <c r="G250" s="27" t="b">
        <v>0</v>
      </c>
      <c r="H250" s="25" t="s">
        <v>17</v>
      </c>
      <c r="I250" s="25" t="s">
        <v>15</v>
      </c>
    </row>
    <row r="251" spans="1:9" ht="16" x14ac:dyDescent="0.2">
      <c r="A251" s="25" t="s">
        <v>272</v>
      </c>
      <c r="B251" s="26">
        <v>0</v>
      </c>
      <c r="C251" s="25" t="s">
        <v>742</v>
      </c>
      <c r="D251" s="27">
        <v>340</v>
      </c>
      <c r="E251" s="27">
        <v>260</v>
      </c>
      <c r="F251" s="27">
        <f t="shared" si="7"/>
        <v>300</v>
      </c>
      <c r="G251" s="27" t="b">
        <v>0</v>
      </c>
      <c r="H251" s="25" t="s">
        <v>19</v>
      </c>
      <c r="I251" s="25" t="s">
        <v>15</v>
      </c>
    </row>
    <row r="252" spans="1:9" ht="16" x14ac:dyDescent="0.2">
      <c r="A252" s="25" t="s">
        <v>273</v>
      </c>
      <c r="B252" s="26">
        <v>0</v>
      </c>
      <c r="C252" s="25" t="s">
        <v>742</v>
      </c>
      <c r="D252" s="27">
        <v>880</v>
      </c>
      <c r="E252" s="27">
        <v>1420</v>
      </c>
      <c r="F252" s="27">
        <f t="shared" si="7"/>
        <v>1150</v>
      </c>
      <c r="G252" s="27" t="b">
        <v>0</v>
      </c>
      <c r="H252" s="25" t="s">
        <v>19</v>
      </c>
      <c r="I252" s="25" t="s">
        <v>15</v>
      </c>
    </row>
    <row r="253" spans="1:9" ht="16" x14ac:dyDescent="0.2">
      <c r="A253" s="25" t="s">
        <v>274</v>
      </c>
      <c r="B253" s="26">
        <v>0</v>
      </c>
      <c r="C253" s="25" t="s">
        <v>742</v>
      </c>
      <c r="D253" s="27">
        <v>3280</v>
      </c>
      <c r="E253" s="27">
        <v>3620</v>
      </c>
      <c r="F253" s="27">
        <f t="shared" si="7"/>
        <v>3450</v>
      </c>
      <c r="G253" s="27" t="b">
        <v>0</v>
      </c>
      <c r="H253" s="25" t="s">
        <v>19</v>
      </c>
      <c r="I253" s="25" t="s">
        <v>15</v>
      </c>
    </row>
    <row r="254" spans="1:9" ht="16" x14ac:dyDescent="0.2">
      <c r="A254" s="25" t="s">
        <v>275</v>
      </c>
      <c r="B254" s="26">
        <v>2</v>
      </c>
      <c r="C254" s="25" t="s">
        <v>742</v>
      </c>
      <c r="D254" s="27">
        <v>48000</v>
      </c>
      <c r="E254" s="27">
        <v>40000</v>
      </c>
      <c r="F254" s="27">
        <f t="shared" ref="F254:F262" si="8">AVERAGE(D254:E254)</f>
        <v>44000</v>
      </c>
      <c r="G254" s="27" t="b">
        <v>0</v>
      </c>
      <c r="H254" s="25" t="s">
        <v>14</v>
      </c>
      <c r="I254" s="25" t="s">
        <v>15</v>
      </c>
    </row>
    <row r="255" spans="1:9" ht="16" x14ac:dyDescent="0.2">
      <c r="A255" s="25" t="s">
        <v>276</v>
      </c>
      <c r="B255" s="26">
        <v>0</v>
      </c>
      <c r="C255" s="25" t="s">
        <v>742</v>
      </c>
      <c r="D255" s="27">
        <v>3540</v>
      </c>
      <c r="E255" s="27">
        <v>3540</v>
      </c>
      <c r="F255" s="27">
        <f t="shared" si="8"/>
        <v>3540</v>
      </c>
      <c r="G255" s="27" t="b">
        <v>0</v>
      </c>
      <c r="H255" s="25" t="s">
        <v>19</v>
      </c>
      <c r="I255" s="25" t="s">
        <v>15</v>
      </c>
    </row>
    <row r="256" spans="1:9" ht="16" x14ac:dyDescent="0.2">
      <c r="A256" s="25" t="s">
        <v>278</v>
      </c>
      <c r="B256" s="26">
        <v>0</v>
      </c>
      <c r="C256" s="25" t="s">
        <v>742</v>
      </c>
      <c r="D256" s="27">
        <v>2180</v>
      </c>
      <c r="E256" s="27">
        <v>2500</v>
      </c>
      <c r="F256" s="27">
        <f t="shared" si="8"/>
        <v>2340</v>
      </c>
      <c r="G256" s="27" t="b">
        <v>0</v>
      </c>
      <c r="H256" s="25" t="s">
        <v>19</v>
      </c>
      <c r="I256" s="25" t="s">
        <v>15</v>
      </c>
    </row>
    <row r="257" spans="1:9" ht="16" x14ac:dyDescent="0.2">
      <c r="A257" s="25" t="s">
        <v>279</v>
      </c>
      <c r="B257" s="26">
        <v>0</v>
      </c>
      <c r="C257" s="25" t="s">
        <v>742</v>
      </c>
      <c r="D257" s="27">
        <v>3200</v>
      </c>
      <c r="E257" s="27">
        <v>3720</v>
      </c>
      <c r="F257" s="27">
        <f t="shared" si="8"/>
        <v>3460</v>
      </c>
      <c r="G257" s="27" t="b">
        <v>0</v>
      </c>
      <c r="H257" s="25" t="s">
        <v>19</v>
      </c>
      <c r="I257" s="25" t="s">
        <v>15</v>
      </c>
    </row>
    <row r="258" spans="1:9" ht="16" x14ac:dyDescent="0.2">
      <c r="A258" s="25" t="s">
        <v>280</v>
      </c>
      <c r="B258" s="26">
        <v>0</v>
      </c>
      <c r="C258" s="25" t="s">
        <v>742</v>
      </c>
      <c r="D258" s="27">
        <v>6745</v>
      </c>
      <c r="E258" s="27">
        <v>5538</v>
      </c>
      <c r="F258" s="27">
        <f t="shared" si="8"/>
        <v>6141.5</v>
      </c>
      <c r="G258" s="27" t="b">
        <v>0</v>
      </c>
      <c r="H258" s="25" t="s">
        <v>19</v>
      </c>
      <c r="I258" s="25" t="s">
        <v>15</v>
      </c>
    </row>
    <row r="259" spans="1:9" ht="16" x14ac:dyDescent="0.2">
      <c r="A259" s="25" t="s">
        <v>281</v>
      </c>
      <c r="B259" s="26">
        <v>0</v>
      </c>
      <c r="C259" s="25" t="s">
        <v>742</v>
      </c>
      <c r="D259" s="27">
        <v>10806</v>
      </c>
      <c r="E259" s="27">
        <v>11591</v>
      </c>
      <c r="F259" s="27">
        <f t="shared" si="8"/>
        <v>11198.5</v>
      </c>
      <c r="G259" s="27" t="b">
        <v>0</v>
      </c>
      <c r="H259" s="25" t="s">
        <v>19</v>
      </c>
      <c r="I259" s="25" t="s">
        <v>15</v>
      </c>
    </row>
    <row r="260" spans="1:9" ht="16" x14ac:dyDescent="0.2">
      <c r="A260" s="25" t="s">
        <v>282</v>
      </c>
      <c r="B260" s="26">
        <v>0</v>
      </c>
      <c r="C260" s="25" t="s">
        <v>742</v>
      </c>
      <c r="D260" s="27">
        <v>5074</v>
      </c>
      <c r="E260" s="27">
        <v>5384</v>
      </c>
      <c r="F260" s="27">
        <f t="shared" si="8"/>
        <v>5229</v>
      </c>
      <c r="G260" s="27" t="b">
        <v>0</v>
      </c>
      <c r="H260" s="25" t="s">
        <v>14</v>
      </c>
      <c r="I260" s="25" t="s">
        <v>15</v>
      </c>
    </row>
    <row r="261" spans="1:9" ht="16" x14ac:dyDescent="0.2">
      <c r="A261" s="25" t="s">
        <v>283</v>
      </c>
      <c r="B261" s="26">
        <v>0</v>
      </c>
      <c r="C261" s="25" t="s">
        <v>742</v>
      </c>
      <c r="D261" s="27">
        <v>10118</v>
      </c>
      <c r="E261" s="27">
        <v>9872</v>
      </c>
      <c r="F261" s="27">
        <f t="shared" si="8"/>
        <v>9995</v>
      </c>
      <c r="G261" s="27" t="b">
        <v>0</v>
      </c>
      <c r="H261" s="25" t="s">
        <v>19</v>
      </c>
      <c r="I261" s="25" t="s">
        <v>15</v>
      </c>
    </row>
    <row r="262" spans="1:9" ht="16" x14ac:dyDescent="0.2">
      <c r="A262" s="25" t="s">
        <v>284</v>
      </c>
      <c r="B262" s="26">
        <v>2</v>
      </c>
      <c r="C262" s="25" t="s">
        <v>742</v>
      </c>
      <c r="D262" s="27">
        <v>56000</v>
      </c>
      <c r="E262" s="27">
        <v>46000</v>
      </c>
      <c r="F262" s="27">
        <f t="shared" si="8"/>
        <v>51000</v>
      </c>
      <c r="G262" s="27" t="b">
        <v>0</v>
      </c>
      <c r="H262" s="25" t="s">
        <v>19</v>
      </c>
      <c r="I262" s="25" t="s">
        <v>15</v>
      </c>
    </row>
    <row r="263" spans="1:9" ht="16" x14ac:dyDescent="0.2">
      <c r="A263" s="25" t="s">
        <v>285</v>
      </c>
      <c r="B263" s="28"/>
      <c r="C263" s="25" t="s">
        <v>742</v>
      </c>
      <c r="D263" s="28"/>
      <c r="E263" s="28"/>
      <c r="F263" s="27"/>
      <c r="G263" s="27" t="b">
        <v>0</v>
      </c>
      <c r="H263" s="25" t="s">
        <v>15</v>
      </c>
      <c r="I263" s="25" t="s">
        <v>81</v>
      </c>
    </row>
    <row r="264" spans="1:9" ht="16" x14ac:dyDescent="0.2">
      <c r="A264" s="25" t="s">
        <v>286</v>
      </c>
      <c r="B264" s="26">
        <v>0</v>
      </c>
      <c r="C264" s="25" t="s">
        <v>742</v>
      </c>
      <c r="D264" s="27">
        <v>620</v>
      </c>
      <c r="E264" s="27">
        <v>660</v>
      </c>
      <c r="F264" s="27">
        <f t="shared" ref="F264:F327" si="9">AVERAGE(D264:E264)</f>
        <v>640</v>
      </c>
      <c r="G264" s="27" t="b">
        <v>0</v>
      </c>
      <c r="H264" s="25" t="s">
        <v>19</v>
      </c>
      <c r="I264" s="25" t="s">
        <v>15</v>
      </c>
    </row>
    <row r="265" spans="1:9" ht="16" x14ac:dyDescent="0.2">
      <c r="A265" s="25" t="s">
        <v>287</v>
      </c>
      <c r="B265" s="26">
        <v>0</v>
      </c>
      <c r="C265" s="25" t="s">
        <v>742</v>
      </c>
      <c r="D265" s="27">
        <v>1040</v>
      </c>
      <c r="E265" s="27">
        <v>960</v>
      </c>
      <c r="F265" s="27">
        <f t="shared" si="9"/>
        <v>1000</v>
      </c>
      <c r="G265" s="27" t="b">
        <v>0</v>
      </c>
      <c r="H265" s="25" t="s">
        <v>19</v>
      </c>
      <c r="I265" s="25" t="s">
        <v>15</v>
      </c>
    </row>
    <row r="266" spans="1:9" ht="16" x14ac:dyDescent="0.2">
      <c r="A266" s="25" t="s">
        <v>288</v>
      </c>
      <c r="B266" s="26">
        <v>0</v>
      </c>
      <c r="C266" s="25" t="s">
        <v>742</v>
      </c>
      <c r="D266" s="27">
        <v>2020</v>
      </c>
      <c r="E266" s="27">
        <v>2180</v>
      </c>
      <c r="F266" s="27">
        <f t="shared" si="9"/>
        <v>2100</v>
      </c>
      <c r="G266" s="27" t="b">
        <v>0</v>
      </c>
      <c r="H266" s="25" t="s">
        <v>14</v>
      </c>
      <c r="I266" s="25" t="s">
        <v>15</v>
      </c>
    </row>
    <row r="267" spans="1:9" ht="16" x14ac:dyDescent="0.2">
      <c r="A267" s="25" t="s">
        <v>289</v>
      </c>
      <c r="B267" s="26">
        <v>0</v>
      </c>
      <c r="C267" s="25" t="s">
        <v>742</v>
      </c>
      <c r="D267" s="27">
        <v>1040</v>
      </c>
      <c r="E267" s="27">
        <v>620</v>
      </c>
      <c r="F267" s="27">
        <f t="shared" si="9"/>
        <v>830</v>
      </c>
      <c r="G267" s="27" t="b">
        <v>0</v>
      </c>
      <c r="H267" s="25" t="s">
        <v>19</v>
      </c>
      <c r="I267" s="25" t="s">
        <v>15</v>
      </c>
    </row>
    <row r="268" spans="1:9" ht="16" x14ac:dyDescent="0.2">
      <c r="A268" s="25" t="s">
        <v>290</v>
      </c>
      <c r="B268" s="26">
        <v>0</v>
      </c>
      <c r="C268" s="25" t="s">
        <v>742</v>
      </c>
      <c r="D268" s="27">
        <v>2480</v>
      </c>
      <c r="E268" s="27">
        <v>2100</v>
      </c>
      <c r="F268" s="27">
        <f t="shared" si="9"/>
        <v>2290</v>
      </c>
      <c r="G268" s="27" t="b">
        <v>0</v>
      </c>
      <c r="H268" s="25" t="s">
        <v>19</v>
      </c>
      <c r="I268" s="25" t="s">
        <v>15</v>
      </c>
    </row>
    <row r="269" spans="1:9" ht="16" x14ac:dyDescent="0.2">
      <c r="A269" s="25" t="s">
        <v>291</v>
      </c>
      <c r="B269" s="26">
        <v>2</v>
      </c>
      <c r="C269" s="25" t="s">
        <v>742</v>
      </c>
      <c r="D269" s="27">
        <v>16000</v>
      </c>
      <c r="E269" s="27">
        <v>4000</v>
      </c>
      <c r="F269" s="27">
        <f t="shared" si="9"/>
        <v>10000</v>
      </c>
      <c r="G269" s="27" t="b">
        <v>0</v>
      </c>
      <c r="H269" s="25" t="s">
        <v>19</v>
      </c>
      <c r="I269" s="25" t="s">
        <v>15</v>
      </c>
    </row>
    <row r="270" spans="1:9" ht="16" x14ac:dyDescent="0.2">
      <c r="A270" s="25" t="s">
        <v>292</v>
      </c>
      <c r="B270" s="26">
        <v>0</v>
      </c>
      <c r="C270" s="25" t="s">
        <v>742</v>
      </c>
      <c r="D270" s="27">
        <v>2600</v>
      </c>
      <c r="E270" s="27">
        <v>1980</v>
      </c>
      <c r="F270" s="27">
        <f t="shared" si="9"/>
        <v>2290</v>
      </c>
      <c r="G270" s="27" t="b">
        <v>0</v>
      </c>
      <c r="H270" s="25" t="s">
        <v>19</v>
      </c>
      <c r="I270" s="25" t="s">
        <v>15</v>
      </c>
    </row>
    <row r="271" spans="1:9" ht="16" x14ac:dyDescent="0.2">
      <c r="A271" s="25" t="s">
        <v>293</v>
      </c>
      <c r="B271" s="26">
        <v>2</v>
      </c>
      <c r="C271" s="25" t="s">
        <v>742</v>
      </c>
      <c r="D271" s="27">
        <v>94000</v>
      </c>
      <c r="E271" s="27">
        <v>120000</v>
      </c>
      <c r="F271" s="27">
        <f t="shared" si="9"/>
        <v>107000</v>
      </c>
      <c r="G271" s="27" t="b">
        <v>0</v>
      </c>
      <c r="H271" s="25" t="s">
        <v>19</v>
      </c>
      <c r="I271" s="25" t="s">
        <v>15</v>
      </c>
    </row>
    <row r="272" spans="1:9" ht="16" x14ac:dyDescent="0.2">
      <c r="A272" s="25" t="s">
        <v>294</v>
      </c>
      <c r="B272" s="26">
        <v>0</v>
      </c>
      <c r="C272" s="25" t="s">
        <v>742</v>
      </c>
      <c r="D272" s="27">
        <v>1820</v>
      </c>
      <c r="E272" s="27">
        <v>1960</v>
      </c>
      <c r="F272" s="27">
        <f t="shared" si="9"/>
        <v>1890</v>
      </c>
      <c r="G272" s="27" t="b">
        <v>0</v>
      </c>
      <c r="H272" s="25" t="s">
        <v>14</v>
      </c>
      <c r="I272" s="25" t="s">
        <v>15</v>
      </c>
    </row>
    <row r="273" spans="1:9" ht="16" x14ac:dyDescent="0.2">
      <c r="A273" s="25" t="s">
        <v>295</v>
      </c>
      <c r="B273" s="26">
        <v>0</v>
      </c>
      <c r="C273" s="25" t="s">
        <v>742</v>
      </c>
      <c r="D273" s="27">
        <v>8202</v>
      </c>
      <c r="E273" s="27">
        <v>5353</v>
      </c>
      <c r="F273" s="27">
        <f t="shared" si="9"/>
        <v>6777.5</v>
      </c>
      <c r="G273" s="27" t="b">
        <v>0</v>
      </c>
      <c r="H273" s="25" t="s">
        <v>19</v>
      </c>
      <c r="I273" s="25" t="s">
        <v>15</v>
      </c>
    </row>
    <row r="274" spans="1:9" ht="16" x14ac:dyDescent="0.2">
      <c r="A274" s="25" t="s">
        <v>296</v>
      </c>
      <c r="B274" s="26">
        <v>0</v>
      </c>
      <c r="C274" s="25" t="s">
        <v>742</v>
      </c>
      <c r="D274" s="27">
        <v>14156</v>
      </c>
      <c r="E274" s="27">
        <v>18543</v>
      </c>
      <c r="F274" s="27">
        <f t="shared" si="9"/>
        <v>16349.5</v>
      </c>
      <c r="G274" s="27" t="b">
        <v>0</v>
      </c>
      <c r="H274" s="25" t="s">
        <v>19</v>
      </c>
      <c r="I274" s="25" t="s">
        <v>15</v>
      </c>
    </row>
    <row r="275" spans="1:9" ht="16" x14ac:dyDescent="0.2">
      <c r="A275" s="25" t="s">
        <v>297</v>
      </c>
      <c r="B275" s="26">
        <v>0</v>
      </c>
      <c r="C275" s="25" t="s">
        <v>742</v>
      </c>
      <c r="D275" s="27">
        <v>2700</v>
      </c>
      <c r="E275" s="27">
        <v>2580</v>
      </c>
      <c r="F275" s="27">
        <f t="shared" si="9"/>
        <v>2640</v>
      </c>
      <c r="G275" s="27" t="b">
        <v>0</v>
      </c>
      <c r="H275" s="25" t="s">
        <v>19</v>
      </c>
      <c r="I275" s="25" t="s">
        <v>15</v>
      </c>
    </row>
    <row r="276" spans="1:9" ht="16" x14ac:dyDescent="0.2">
      <c r="A276" s="25" t="s">
        <v>298</v>
      </c>
      <c r="B276" s="26">
        <v>0</v>
      </c>
      <c r="C276" s="25" t="s">
        <v>742</v>
      </c>
      <c r="D276" s="27">
        <v>2420</v>
      </c>
      <c r="E276" s="27">
        <v>2720</v>
      </c>
      <c r="F276" s="27">
        <f t="shared" si="9"/>
        <v>2570</v>
      </c>
      <c r="G276" s="27" t="b">
        <v>0</v>
      </c>
      <c r="H276" s="25" t="s">
        <v>19</v>
      </c>
      <c r="I276" s="25" t="s">
        <v>15</v>
      </c>
    </row>
    <row r="277" spans="1:9" ht="16" x14ac:dyDescent="0.2">
      <c r="A277" s="25" t="s">
        <v>299</v>
      </c>
      <c r="B277" s="26">
        <v>2</v>
      </c>
      <c r="C277" s="25" t="s">
        <v>742</v>
      </c>
      <c r="D277" s="27">
        <v>14000</v>
      </c>
      <c r="E277" s="27">
        <v>16000</v>
      </c>
      <c r="F277" s="27">
        <f t="shared" si="9"/>
        <v>15000</v>
      </c>
      <c r="G277" s="27" t="b">
        <v>0</v>
      </c>
      <c r="H277" s="25" t="s">
        <v>19</v>
      </c>
      <c r="I277" s="25" t="s">
        <v>15</v>
      </c>
    </row>
    <row r="278" spans="1:9" ht="16" x14ac:dyDescent="0.2">
      <c r="A278" s="25" t="s">
        <v>300</v>
      </c>
      <c r="B278" s="26">
        <v>0</v>
      </c>
      <c r="C278" s="25" t="s">
        <v>742</v>
      </c>
      <c r="D278" s="27">
        <v>3240</v>
      </c>
      <c r="E278" s="27">
        <v>4950</v>
      </c>
      <c r="F278" s="27">
        <f t="shared" si="9"/>
        <v>4095</v>
      </c>
      <c r="G278" s="27" t="b">
        <v>0</v>
      </c>
      <c r="H278" s="25" t="s">
        <v>14</v>
      </c>
      <c r="I278" s="25" t="s">
        <v>15</v>
      </c>
    </row>
    <row r="279" spans="1:9" ht="16" x14ac:dyDescent="0.2">
      <c r="A279" s="25" t="s">
        <v>301</v>
      </c>
      <c r="B279" s="26">
        <v>0</v>
      </c>
      <c r="C279" s="25" t="s">
        <v>742</v>
      </c>
      <c r="D279" s="27">
        <v>5724</v>
      </c>
      <c r="E279" s="27">
        <v>3680</v>
      </c>
      <c r="F279" s="27">
        <f t="shared" si="9"/>
        <v>4702</v>
      </c>
      <c r="G279" s="27" t="b">
        <v>0</v>
      </c>
      <c r="H279" s="25" t="s">
        <v>19</v>
      </c>
      <c r="I279" s="25" t="s">
        <v>15</v>
      </c>
    </row>
    <row r="280" spans="1:9" ht="16" x14ac:dyDescent="0.2">
      <c r="A280" s="25" t="s">
        <v>302</v>
      </c>
      <c r="B280" s="26">
        <v>2</v>
      </c>
      <c r="C280" s="25" t="s">
        <v>742</v>
      </c>
      <c r="D280" s="27">
        <v>176000</v>
      </c>
      <c r="E280" s="27">
        <v>188000</v>
      </c>
      <c r="F280" s="27">
        <f t="shared" si="9"/>
        <v>182000</v>
      </c>
      <c r="G280" s="27" t="b">
        <v>0</v>
      </c>
      <c r="H280" s="25" t="s">
        <v>19</v>
      </c>
      <c r="I280" s="25" t="s">
        <v>15</v>
      </c>
    </row>
    <row r="281" spans="1:9" ht="16" x14ac:dyDescent="0.2">
      <c r="A281" s="25" t="s">
        <v>303</v>
      </c>
      <c r="B281" s="26">
        <v>0</v>
      </c>
      <c r="C281" s="25" t="s">
        <v>742</v>
      </c>
      <c r="D281" s="27">
        <v>11149</v>
      </c>
      <c r="E281" s="27">
        <v>13990</v>
      </c>
      <c r="F281" s="27">
        <f t="shared" si="9"/>
        <v>12569.5</v>
      </c>
      <c r="G281" s="27" t="b">
        <v>0</v>
      </c>
      <c r="H281" s="25" t="s">
        <v>19</v>
      </c>
      <c r="I281" s="25" t="s">
        <v>15</v>
      </c>
    </row>
    <row r="282" spans="1:9" ht="16" x14ac:dyDescent="0.2">
      <c r="A282" s="25" t="s">
        <v>304</v>
      </c>
      <c r="B282" s="26">
        <v>2</v>
      </c>
      <c r="C282" s="25" t="s">
        <v>742</v>
      </c>
      <c r="D282" s="27">
        <v>150000</v>
      </c>
      <c r="E282" s="27">
        <v>138000</v>
      </c>
      <c r="F282" s="27">
        <f t="shared" si="9"/>
        <v>144000</v>
      </c>
      <c r="G282" s="27" t="b">
        <v>0</v>
      </c>
      <c r="H282" s="25" t="s">
        <v>19</v>
      </c>
      <c r="I282" s="25" t="s">
        <v>15</v>
      </c>
    </row>
    <row r="283" spans="1:9" ht="16" x14ac:dyDescent="0.2">
      <c r="A283" s="25" t="s">
        <v>305</v>
      </c>
      <c r="B283" s="26">
        <v>2</v>
      </c>
      <c r="C283" s="25" t="s">
        <v>742</v>
      </c>
      <c r="D283" s="27">
        <v>256000</v>
      </c>
      <c r="E283" s="27">
        <v>274000</v>
      </c>
      <c r="F283" s="27">
        <f t="shared" si="9"/>
        <v>265000</v>
      </c>
      <c r="G283" s="27" t="b">
        <v>0</v>
      </c>
      <c r="H283" s="25" t="s">
        <v>19</v>
      </c>
      <c r="I283" s="25" t="s">
        <v>15</v>
      </c>
    </row>
    <row r="284" spans="1:9" ht="16" x14ac:dyDescent="0.2">
      <c r="A284" s="25" t="s">
        <v>306</v>
      </c>
      <c r="B284" s="26">
        <v>0</v>
      </c>
      <c r="C284" s="25" t="s">
        <v>742</v>
      </c>
      <c r="D284" s="27">
        <v>2840</v>
      </c>
      <c r="E284" s="27">
        <v>2780</v>
      </c>
      <c r="F284" s="27">
        <f t="shared" si="9"/>
        <v>2810</v>
      </c>
      <c r="G284" s="27" t="b">
        <v>0</v>
      </c>
      <c r="H284" s="25" t="s">
        <v>14</v>
      </c>
      <c r="I284" s="25" t="s">
        <v>15</v>
      </c>
    </row>
    <row r="285" spans="1:9" ht="16" x14ac:dyDescent="0.2">
      <c r="A285" s="25" t="s">
        <v>307</v>
      </c>
      <c r="B285" s="26">
        <v>0</v>
      </c>
      <c r="C285" s="25" t="s">
        <v>742</v>
      </c>
      <c r="D285" s="27">
        <v>31677</v>
      </c>
      <c r="E285" s="27">
        <v>29503</v>
      </c>
      <c r="F285" s="27">
        <f t="shared" si="9"/>
        <v>30590</v>
      </c>
      <c r="G285" s="27" t="b">
        <v>0</v>
      </c>
      <c r="H285" s="25" t="s">
        <v>19</v>
      </c>
      <c r="I285" s="25" t="s">
        <v>15</v>
      </c>
    </row>
    <row r="286" spans="1:9" ht="16" x14ac:dyDescent="0.2">
      <c r="A286" s="25" t="s">
        <v>308</v>
      </c>
      <c r="B286" s="26">
        <v>0</v>
      </c>
      <c r="C286" s="25" t="s">
        <v>742</v>
      </c>
      <c r="D286" s="27">
        <v>28261</v>
      </c>
      <c r="E286" s="27">
        <v>19619</v>
      </c>
      <c r="F286" s="27">
        <f t="shared" si="9"/>
        <v>23940</v>
      </c>
      <c r="G286" s="27" t="b">
        <v>0</v>
      </c>
      <c r="H286" s="25" t="s">
        <v>19</v>
      </c>
      <c r="I286" s="25" t="s">
        <v>15</v>
      </c>
    </row>
    <row r="287" spans="1:9" ht="16" x14ac:dyDescent="0.2">
      <c r="A287" s="25" t="s">
        <v>309</v>
      </c>
      <c r="B287" s="26">
        <v>0</v>
      </c>
      <c r="C287" s="25" t="s">
        <v>742</v>
      </c>
      <c r="D287" s="27">
        <v>2520</v>
      </c>
      <c r="E287" s="27">
        <v>2460</v>
      </c>
      <c r="F287" s="27">
        <f t="shared" si="9"/>
        <v>2490</v>
      </c>
      <c r="G287" s="27" t="b">
        <v>0</v>
      </c>
      <c r="H287" s="25" t="s">
        <v>19</v>
      </c>
      <c r="I287" s="25" t="s">
        <v>15</v>
      </c>
    </row>
    <row r="288" spans="1:9" ht="16" x14ac:dyDescent="0.2">
      <c r="A288" s="25" t="s">
        <v>310</v>
      </c>
      <c r="B288" s="26">
        <v>0</v>
      </c>
      <c r="C288" s="25" t="s">
        <v>742</v>
      </c>
      <c r="D288" s="27">
        <v>3860</v>
      </c>
      <c r="E288" s="27">
        <v>3840</v>
      </c>
      <c r="F288" s="27">
        <f t="shared" si="9"/>
        <v>3850</v>
      </c>
      <c r="G288" s="27" t="b">
        <v>0</v>
      </c>
      <c r="H288" s="25" t="s">
        <v>19</v>
      </c>
      <c r="I288" s="25" t="s">
        <v>15</v>
      </c>
    </row>
    <row r="289" spans="1:9" ht="16" x14ac:dyDescent="0.2">
      <c r="A289" s="25" t="s">
        <v>311</v>
      </c>
      <c r="B289" s="26">
        <v>2</v>
      </c>
      <c r="C289" s="25" t="s">
        <v>742</v>
      </c>
      <c r="D289" s="27">
        <v>20000</v>
      </c>
      <c r="E289" s="27">
        <v>22000</v>
      </c>
      <c r="F289" s="27">
        <f t="shared" si="9"/>
        <v>21000</v>
      </c>
      <c r="G289" s="27" t="b">
        <v>0</v>
      </c>
      <c r="H289" s="25" t="s">
        <v>19</v>
      </c>
      <c r="I289" s="25" t="s">
        <v>15</v>
      </c>
    </row>
    <row r="290" spans="1:9" ht="16" x14ac:dyDescent="0.2">
      <c r="A290" s="25" t="s">
        <v>312</v>
      </c>
      <c r="B290" s="26">
        <v>2</v>
      </c>
      <c r="C290" s="25" t="s">
        <v>742</v>
      </c>
      <c r="D290" s="27">
        <v>56000</v>
      </c>
      <c r="E290" s="27">
        <v>38000</v>
      </c>
      <c r="F290" s="27">
        <f t="shared" si="9"/>
        <v>47000</v>
      </c>
      <c r="G290" s="27" t="b">
        <v>0</v>
      </c>
      <c r="H290" s="25" t="s">
        <v>14</v>
      </c>
      <c r="I290" s="25" t="s">
        <v>15</v>
      </c>
    </row>
    <row r="291" spans="1:9" ht="16" x14ac:dyDescent="0.2">
      <c r="A291" s="25" t="s">
        <v>313</v>
      </c>
      <c r="B291" s="26">
        <v>2</v>
      </c>
      <c r="C291" s="25" t="s">
        <v>742</v>
      </c>
      <c r="D291" s="27">
        <v>2135762</v>
      </c>
      <c r="E291" s="27">
        <v>1887417</v>
      </c>
      <c r="F291" s="27">
        <f t="shared" si="9"/>
        <v>2011589.5</v>
      </c>
      <c r="G291" s="27" t="b">
        <v>0</v>
      </c>
      <c r="H291" s="25" t="s">
        <v>19</v>
      </c>
      <c r="I291" s="25" t="s">
        <v>15</v>
      </c>
    </row>
    <row r="292" spans="1:9" ht="16" x14ac:dyDescent="0.2">
      <c r="A292" s="25" t="s">
        <v>314</v>
      </c>
      <c r="B292" s="26">
        <v>2</v>
      </c>
      <c r="C292" s="25" t="s">
        <v>742</v>
      </c>
      <c r="D292" s="27">
        <v>3059006</v>
      </c>
      <c r="E292" s="27">
        <v>4906832</v>
      </c>
      <c r="F292" s="27">
        <f t="shared" si="9"/>
        <v>3982919</v>
      </c>
      <c r="G292" s="27" t="b">
        <v>0</v>
      </c>
      <c r="H292" s="25" t="s">
        <v>19</v>
      </c>
      <c r="I292" s="25" t="s">
        <v>15</v>
      </c>
    </row>
    <row r="293" spans="1:9" ht="16" x14ac:dyDescent="0.2">
      <c r="A293" s="25" t="s">
        <v>315</v>
      </c>
      <c r="B293" s="26">
        <v>2</v>
      </c>
      <c r="C293" s="25" t="s">
        <v>742</v>
      </c>
      <c r="D293" s="27">
        <v>6601562</v>
      </c>
      <c r="E293" s="27">
        <v>4627329</v>
      </c>
      <c r="F293" s="27">
        <f t="shared" si="9"/>
        <v>5614445.5</v>
      </c>
      <c r="G293" s="27" t="b">
        <v>0</v>
      </c>
      <c r="H293" s="25" t="s">
        <v>19</v>
      </c>
      <c r="I293" s="25" t="s">
        <v>15</v>
      </c>
    </row>
    <row r="294" spans="1:9" ht="16" x14ac:dyDescent="0.2">
      <c r="A294" s="25" t="s">
        <v>316</v>
      </c>
      <c r="B294" s="26">
        <v>2</v>
      </c>
      <c r="C294" s="25" t="s">
        <v>742</v>
      </c>
      <c r="D294" s="27">
        <v>10000000</v>
      </c>
      <c r="E294" s="27">
        <v>10937500</v>
      </c>
      <c r="F294" s="27">
        <f t="shared" si="9"/>
        <v>10468750</v>
      </c>
      <c r="G294" s="27" t="b">
        <v>0</v>
      </c>
      <c r="H294" s="25" t="s">
        <v>19</v>
      </c>
      <c r="I294" s="25" t="s">
        <v>15</v>
      </c>
    </row>
    <row r="295" spans="1:9" ht="16" x14ac:dyDescent="0.2">
      <c r="A295" s="25" t="s">
        <v>317</v>
      </c>
      <c r="B295" s="26">
        <v>2</v>
      </c>
      <c r="C295" s="25" t="s">
        <v>742</v>
      </c>
      <c r="D295" s="27">
        <v>64000</v>
      </c>
      <c r="E295" s="27">
        <v>66000</v>
      </c>
      <c r="F295" s="27">
        <f t="shared" si="9"/>
        <v>65000</v>
      </c>
      <c r="G295" s="27" t="b">
        <v>0</v>
      </c>
      <c r="H295" s="25" t="s">
        <v>19</v>
      </c>
      <c r="I295" s="25" t="s">
        <v>15</v>
      </c>
    </row>
    <row r="296" spans="1:9" ht="16" x14ac:dyDescent="0.2">
      <c r="A296" s="25" t="s">
        <v>318</v>
      </c>
      <c r="B296" s="26">
        <v>0</v>
      </c>
      <c r="C296" s="25" t="s">
        <v>742</v>
      </c>
      <c r="D296" s="27">
        <v>2900</v>
      </c>
      <c r="E296" s="27">
        <v>2920</v>
      </c>
      <c r="F296" s="27">
        <f t="shared" si="9"/>
        <v>2910</v>
      </c>
      <c r="G296" s="27" t="b">
        <v>0</v>
      </c>
      <c r="H296" s="25" t="s">
        <v>14</v>
      </c>
      <c r="I296" s="25" t="s">
        <v>15</v>
      </c>
    </row>
    <row r="297" spans="1:9" ht="16" x14ac:dyDescent="0.2">
      <c r="A297" s="25" t="s">
        <v>319</v>
      </c>
      <c r="B297" s="26">
        <v>0</v>
      </c>
      <c r="C297" s="25" t="s">
        <v>742</v>
      </c>
      <c r="D297" s="27">
        <v>65234</v>
      </c>
      <c r="E297" s="27">
        <v>60404</v>
      </c>
      <c r="F297" s="27">
        <f t="shared" si="9"/>
        <v>62819</v>
      </c>
      <c r="G297" s="27" t="b">
        <v>0</v>
      </c>
      <c r="H297" s="25" t="s">
        <v>19</v>
      </c>
      <c r="I297" s="25" t="s">
        <v>15</v>
      </c>
    </row>
    <row r="298" spans="1:9" ht="16" x14ac:dyDescent="0.2">
      <c r="A298" s="25" t="s">
        <v>320</v>
      </c>
      <c r="B298" s="26">
        <v>2</v>
      </c>
      <c r="C298" s="25" t="s">
        <v>742</v>
      </c>
      <c r="D298" s="27">
        <v>3307453</v>
      </c>
      <c r="E298" s="27">
        <v>3369565</v>
      </c>
      <c r="F298" s="27">
        <f t="shared" si="9"/>
        <v>3338509</v>
      </c>
      <c r="G298" s="27" t="b">
        <v>0</v>
      </c>
      <c r="H298" s="25" t="s">
        <v>19</v>
      </c>
      <c r="I298" s="25" t="s">
        <v>15</v>
      </c>
    </row>
    <row r="299" spans="1:9" ht="16" x14ac:dyDescent="0.2">
      <c r="A299" s="25" t="s">
        <v>321</v>
      </c>
      <c r="B299" s="26">
        <v>2</v>
      </c>
      <c r="C299" s="25" t="s">
        <v>742</v>
      </c>
      <c r="D299" s="27">
        <v>3260870</v>
      </c>
      <c r="E299" s="27">
        <v>3431677</v>
      </c>
      <c r="F299" s="27">
        <f t="shared" si="9"/>
        <v>3346273.5</v>
      </c>
      <c r="G299" s="27" t="b">
        <v>0</v>
      </c>
      <c r="H299" s="25" t="s">
        <v>19</v>
      </c>
      <c r="I299" s="25" t="s">
        <v>15</v>
      </c>
    </row>
    <row r="300" spans="1:9" ht="16" x14ac:dyDescent="0.2">
      <c r="A300" s="25" t="s">
        <v>322</v>
      </c>
      <c r="B300" s="26">
        <v>2</v>
      </c>
      <c r="C300" s="25" t="s">
        <v>742</v>
      </c>
      <c r="D300" s="27">
        <v>300000</v>
      </c>
      <c r="E300" s="27">
        <v>352000</v>
      </c>
      <c r="F300" s="27">
        <f t="shared" si="9"/>
        <v>326000</v>
      </c>
      <c r="G300" s="27" t="b">
        <v>0</v>
      </c>
      <c r="H300" s="25" t="s">
        <v>19</v>
      </c>
      <c r="I300" s="25" t="s">
        <v>15</v>
      </c>
    </row>
    <row r="301" spans="1:9" ht="16" x14ac:dyDescent="0.2">
      <c r="A301" s="25" t="s">
        <v>323</v>
      </c>
      <c r="B301" s="26">
        <v>2</v>
      </c>
      <c r="C301" s="25" t="s">
        <v>742</v>
      </c>
      <c r="D301" s="27">
        <v>114000</v>
      </c>
      <c r="E301" s="27">
        <v>124000</v>
      </c>
      <c r="F301" s="27">
        <f t="shared" si="9"/>
        <v>119000</v>
      </c>
      <c r="G301" s="27" t="b">
        <v>0</v>
      </c>
      <c r="H301" s="25" t="s">
        <v>19</v>
      </c>
      <c r="I301" s="25" t="s">
        <v>15</v>
      </c>
    </row>
    <row r="302" spans="1:9" ht="16" x14ac:dyDescent="0.2">
      <c r="A302" s="25" t="s">
        <v>324</v>
      </c>
      <c r="B302" s="26">
        <v>0</v>
      </c>
      <c r="C302" s="25" t="s">
        <v>742</v>
      </c>
      <c r="D302" s="27">
        <v>860</v>
      </c>
      <c r="E302" s="27">
        <v>920</v>
      </c>
      <c r="F302" s="27">
        <f t="shared" si="9"/>
        <v>890</v>
      </c>
      <c r="G302" s="27" t="b">
        <v>0</v>
      </c>
      <c r="H302" s="25" t="s">
        <v>14</v>
      </c>
      <c r="I302" s="25" t="s">
        <v>15</v>
      </c>
    </row>
    <row r="303" spans="1:9" ht="16" x14ac:dyDescent="0.2">
      <c r="A303" s="25" t="s">
        <v>325</v>
      </c>
      <c r="B303" s="26">
        <v>0</v>
      </c>
      <c r="C303" s="25" t="s">
        <v>742</v>
      </c>
      <c r="D303" s="27">
        <v>27484</v>
      </c>
      <c r="E303" s="27">
        <v>30124</v>
      </c>
      <c r="F303" s="27">
        <f t="shared" si="9"/>
        <v>28804</v>
      </c>
      <c r="G303" s="27" t="b">
        <v>0</v>
      </c>
      <c r="H303" s="25" t="s">
        <v>19</v>
      </c>
      <c r="I303" s="25" t="s">
        <v>15</v>
      </c>
    </row>
    <row r="304" spans="1:9" ht="16" x14ac:dyDescent="0.2">
      <c r="A304" s="25" t="s">
        <v>326</v>
      </c>
      <c r="B304" s="26">
        <v>2</v>
      </c>
      <c r="C304" s="25" t="s">
        <v>742</v>
      </c>
      <c r="D304" s="27">
        <v>248000</v>
      </c>
      <c r="E304" s="27">
        <v>258000</v>
      </c>
      <c r="F304" s="27">
        <f t="shared" si="9"/>
        <v>253000</v>
      </c>
      <c r="G304" s="27" t="b">
        <v>0</v>
      </c>
      <c r="H304" s="25" t="s">
        <v>19</v>
      </c>
      <c r="I304" s="25" t="s">
        <v>15</v>
      </c>
    </row>
    <row r="305" spans="1:9" ht="16" x14ac:dyDescent="0.2">
      <c r="A305" s="25" t="s">
        <v>327</v>
      </c>
      <c r="B305" s="26">
        <v>2</v>
      </c>
      <c r="C305" s="25" t="s">
        <v>742</v>
      </c>
      <c r="D305" s="27">
        <v>120000</v>
      </c>
      <c r="E305" s="27">
        <v>110000</v>
      </c>
      <c r="F305" s="27">
        <f t="shared" si="9"/>
        <v>115000</v>
      </c>
      <c r="G305" s="27" t="b">
        <v>0</v>
      </c>
      <c r="H305" s="25" t="s">
        <v>19</v>
      </c>
      <c r="I305" s="25" t="s">
        <v>15</v>
      </c>
    </row>
    <row r="306" spans="1:9" ht="16" x14ac:dyDescent="0.2">
      <c r="A306" s="25" t="s">
        <v>328</v>
      </c>
      <c r="B306" s="26">
        <v>2</v>
      </c>
      <c r="C306" s="25" t="s">
        <v>742</v>
      </c>
      <c r="D306" s="27">
        <v>1663907</v>
      </c>
      <c r="E306" s="27">
        <v>1647351</v>
      </c>
      <c r="F306" s="27">
        <f t="shared" si="9"/>
        <v>1655629</v>
      </c>
      <c r="G306" s="27" t="b">
        <v>0</v>
      </c>
      <c r="H306" s="25" t="s">
        <v>19</v>
      </c>
      <c r="I306" s="25" t="s">
        <v>15</v>
      </c>
    </row>
    <row r="307" spans="1:9" ht="16" x14ac:dyDescent="0.2">
      <c r="A307" s="25" t="s">
        <v>329</v>
      </c>
      <c r="B307" s="26">
        <v>2</v>
      </c>
      <c r="C307" s="25" t="s">
        <v>742</v>
      </c>
      <c r="D307" s="27">
        <v>110000</v>
      </c>
      <c r="E307" s="27">
        <v>114000</v>
      </c>
      <c r="F307" s="27">
        <f t="shared" si="9"/>
        <v>112000</v>
      </c>
      <c r="G307" s="27" t="b">
        <v>0</v>
      </c>
      <c r="H307" s="25" t="s">
        <v>19</v>
      </c>
      <c r="I307" s="25" t="s">
        <v>15</v>
      </c>
    </row>
    <row r="308" spans="1:9" ht="16" x14ac:dyDescent="0.2">
      <c r="A308" s="25" t="s">
        <v>330</v>
      </c>
      <c r="B308" s="26">
        <v>2</v>
      </c>
      <c r="C308" s="25" t="s">
        <v>742</v>
      </c>
      <c r="D308" s="27">
        <v>106000</v>
      </c>
      <c r="E308" s="27">
        <v>124000</v>
      </c>
      <c r="F308" s="27">
        <f t="shared" si="9"/>
        <v>115000</v>
      </c>
      <c r="G308" s="27" t="b">
        <v>0</v>
      </c>
      <c r="H308" s="25" t="s">
        <v>14</v>
      </c>
      <c r="I308" s="25" t="s">
        <v>15</v>
      </c>
    </row>
    <row r="309" spans="1:9" ht="16" x14ac:dyDescent="0.2">
      <c r="A309" s="25" t="s">
        <v>331</v>
      </c>
      <c r="B309" s="26">
        <v>0</v>
      </c>
      <c r="C309" s="25" t="s">
        <v>742</v>
      </c>
      <c r="D309" s="27">
        <v>1980</v>
      </c>
      <c r="E309" s="27">
        <v>1660</v>
      </c>
      <c r="F309" s="27">
        <f t="shared" si="9"/>
        <v>1820</v>
      </c>
      <c r="G309" s="27" t="b">
        <v>0</v>
      </c>
      <c r="H309" s="25" t="s">
        <v>19</v>
      </c>
      <c r="I309" s="25" t="s">
        <v>15</v>
      </c>
    </row>
    <row r="310" spans="1:9" ht="16" x14ac:dyDescent="0.2">
      <c r="A310" s="25" t="s">
        <v>332</v>
      </c>
      <c r="B310" s="26">
        <v>0</v>
      </c>
      <c r="C310" s="25" t="s">
        <v>742</v>
      </c>
      <c r="D310" s="27">
        <v>12279</v>
      </c>
      <c r="E310" s="27">
        <v>12033</v>
      </c>
      <c r="F310" s="27">
        <f t="shared" si="9"/>
        <v>12156</v>
      </c>
      <c r="G310" s="27" t="b">
        <v>0</v>
      </c>
      <c r="H310" s="25" t="s">
        <v>19</v>
      </c>
      <c r="I310" s="25" t="s">
        <v>15</v>
      </c>
    </row>
    <row r="311" spans="1:9" ht="16" x14ac:dyDescent="0.2">
      <c r="A311" s="25" t="s">
        <v>333</v>
      </c>
      <c r="B311" s="26">
        <v>0</v>
      </c>
      <c r="C311" s="25" t="s">
        <v>742</v>
      </c>
      <c r="D311" s="27">
        <v>9136</v>
      </c>
      <c r="E311" s="27">
        <v>9921</v>
      </c>
      <c r="F311" s="27">
        <f t="shared" si="9"/>
        <v>9528.5</v>
      </c>
      <c r="G311" s="27" t="b">
        <v>0</v>
      </c>
      <c r="H311" s="25" t="s">
        <v>19</v>
      </c>
      <c r="I311" s="25" t="s">
        <v>15</v>
      </c>
    </row>
    <row r="312" spans="1:9" ht="16" x14ac:dyDescent="0.2">
      <c r="A312" s="25" t="s">
        <v>334</v>
      </c>
      <c r="B312" s="26">
        <v>0</v>
      </c>
      <c r="C312" s="25" t="s">
        <v>742</v>
      </c>
      <c r="D312" s="27">
        <v>14487</v>
      </c>
      <c r="E312" s="27">
        <v>18046</v>
      </c>
      <c r="F312" s="27">
        <f t="shared" si="9"/>
        <v>16266.5</v>
      </c>
      <c r="G312" s="27" t="b">
        <v>0</v>
      </c>
      <c r="H312" s="25" t="s">
        <v>19</v>
      </c>
      <c r="I312" s="25" t="s">
        <v>15</v>
      </c>
    </row>
    <row r="313" spans="1:9" ht="16" x14ac:dyDescent="0.2">
      <c r="A313" s="25" t="s">
        <v>335</v>
      </c>
      <c r="B313" s="26">
        <v>0</v>
      </c>
      <c r="C313" s="25" t="s">
        <v>742</v>
      </c>
      <c r="D313" s="27">
        <v>3760</v>
      </c>
      <c r="E313" s="27">
        <v>4100</v>
      </c>
      <c r="F313" s="27">
        <f t="shared" si="9"/>
        <v>3930</v>
      </c>
      <c r="G313" s="27" t="b">
        <v>0</v>
      </c>
      <c r="H313" s="25" t="s">
        <v>19</v>
      </c>
      <c r="I313" s="25" t="s">
        <v>15</v>
      </c>
    </row>
    <row r="314" spans="1:9" ht="16" x14ac:dyDescent="0.2">
      <c r="A314" s="25" t="s">
        <v>336</v>
      </c>
      <c r="B314" s="26">
        <v>0</v>
      </c>
      <c r="C314" s="25" t="s">
        <v>742</v>
      </c>
      <c r="D314" s="27">
        <v>2100</v>
      </c>
      <c r="E314" s="27">
        <v>2480</v>
      </c>
      <c r="F314" s="27">
        <f t="shared" si="9"/>
        <v>2290</v>
      </c>
      <c r="G314" s="27" t="b">
        <v>0</v>
      </c>
      <c r="H314" s="25" t="s">
        <v>14</v>
      </c>
      <c r="I314" s="25" t="s">
        <v>15</v>
      </c>
    </row>
    <row r="315" spans="1:9" ht="16" x14ac:dyDescent="0.2">
      <c r="A315" s="25" t="s">
        <v>337</v>
      </c>
      <c r="B315" s="26">
        <v>2</v>
      </c>
      <c r="C315" s="25" t="s">
        <v>742</v>
      </c>
      <c r="D315" s="27">
        <v>2086093</v>
      </c>
      <c r="E315" s="27">
        <v>1945364</v>
      </c>
      <c r="F315" s="27">
        <f t="shared" si="9"/>
        <v>2015728.5</v>
      </c>
      <c r="G315" s="27" t="b">
        <v>0</v>
      </c>
      <c r="H315" s="25" t="s">
        <v>19</v>
      </c>
      <c r="I315" s="25" t="s">
        <v>15</v>
      </c>
    </row>
    <row r="316" spans="1:9" ht="16" x14ac:dyDescent="0.2">
      <c r="A316" s="25" t="s">
        <v>338</v>
      </c>
      <c r="B316" s="26">
        <v>2</v>
      </c>
      <c r="C316" s="25" t="s">
        <v>742</v>
      </c>
      <c r="D316" s="27">
        <v>972495</v>
      </c>
      <c r="E316" s="27">
        <v>612624</v>
      </c>
      <c r="F316" s="27">
        <f t="shared" si="9"/>
        <v>792559.5</v>
      </c>
      <c r="G316" s="27" t="b">
        <v>0</v>
      </c>
      <c r="H316" s="25" t="s">
        <v>19</v>
      </c>
      <c r="I316" s="25" t="s">
        <v>15</v>
      </c>
    </row>
    <row r="317" spans="1:9" ht="16" x14ac:dyDescent="0.2">
      <c r="A317" s="25" t="s">
        <v>339</v>
      </c>
      <c r="B317" s="26">
        <v>2</v>
      </c>
      <c r="C317" s="25" t="s">
        <v>742</v>
      </c>
      <c r="D317" s="27">
        <v>118000</v>
      </c>
      <c r="E317" s="27">
        <v>146000</v>
      </c>
      <c r="F317" s="27">
        <f t="shared" si="9"/>
        <v>132000</v>
      </c>
      <c r="G317" s="27" t="b">
        <v>0</v>
      </c>
      <c r="H317" s="25" t="s">
        <v>19</v>
      </c>
      <c r="I317" s="25" t="s">
        <v>15</v>
      </c>
    </row>
    <row r="318" spans="1:9" ht="16" x14ac:dyDescent="0.2">
      <c r="A318" s="25" t="s">
        <v>340</v>
      </c>
      <c r="B318" s="26">
        <v>2</v>
      </c>
      <c r="C318" s="25" t="s">
        <v>742</v>
      </c>
      <c r="D318" s="27">
        <v>10859375</v>
      </c>
      <c r="E318" s="27">
        <v>8203125</v>
      </c>
      <c r="F318" s="27">
        <f t="shared" si="9"/>
        <v>9531250</v>
      </c>
      <c r="G318" s="27" t="b">
        <v>0</v>
      </c>
      <c r="H318" s="25" t="s">
        <v>19</v>
      </c>
      <c r="I318" s="25" t="s">
        <v>15</v>
      </c>
    </row>
    <row r="319" spans="1:9" ht="16" x14ac:dyDescent="0.2">
      <c r="A319" s="25" t="s">
        <v>341</v>
      </c>
      <c r="B319" s="26">
        <v>2</v>
      </c>
      <c r="C319" s="25" t="s">
        <v>742</v>
      </c>
      <c r="D319" s="27">
        <v>80000</v>
      </c>
      <c r="E319" s="27">
        <v>90000</v>
      </c>
      <c r="F319" s="27">
        <f t="shared" si="9"/>
        <v>85000</v>
      </c>
      <c r="G319" s="27" t="b">
        <v>0</v>
      </c>
      <c r="H319" s="25" t="s">
        <v>19</v>
      </c>
      <c r="I319" s="25" t="s">
        <v>15</v>
      </c>
    </row>
    <row r="320" spans="1:9" ht="16" x14ac:dyDescent="0.2">
      <c r="A320" s="25" t="s">
        <v>342</v>
      </c>
      <c r="B320" s="26">
        <v>0</v>
      </c>
      <c r="C320" s="25" t="s">
        <v>742</v>
      </c>
      <c r="D320" s="27">
        <v>540</v>
      </c>
      <c r="E320" s="27">
        <v>660</v>
      </c>
      <c r="F320" s="27">
        <f t="shared" si="9"/>
        <v>600</v>
      </c>
      <c r="G320" s="27" t="b">
        <v>0</v>
      </c>
      <c r="H320" s="25" t="s">
        <v>14</v>
      </c>
      <c r="I320" s="25" t="s">
        <v>15</v>
      </c>
    </row>
    <row r="321" spans="1:9" ht="16" x14ac:dyDescent="0.2">
      <c r="A321" s="25" t="s">
        <v>343</v>
      </c>
      <c r="B321" s="26">
        <v>2</v>
      </c>
      <c r="C321" s="25" t="s">
        <v>742</v>
      </c>
      <c r="D321" s="27">
        <v>142000</v>
      </c>
      <c r="E321" s="27">
        <v>128000</v>
      </c>
      <c r="F321" s="27">
        <f t="shared" si="9"/>
        <v>135000</v>
      </c>
      <c r="G321" s="27" t="b">
        <v>0</v>
      </c>
      <c r="H321" s="25" t="s">
        <v>19</v>
      </c>
      <c r="I321" s="25" t="s">
        <v>15</v>
      </c>
    </row>
    <row r="322" spans="1:9" ht="16" x14ac:dyDescent="0.2">
      <c r="A322" s="25" t="s">
        <v>344</v>
      </c>
      <c r="B322" s="26">
        <v>0</v>
      </c>
      <c r="C322" s="25" t="s">
        <v>742</v>
      </c>
      <c r="D322" s="27">
        <v>3300</v>
      </c>
      <c r="E322" s="27">
        <v>4950</v>
      </c>
      <c r="F322" s="27">
        <f t="shared" si="9"/>
        <v>4125</v>
      </c>
      <c r="G322" s="27" t="b">
        <v>0</v>
      </c>
      <c r="H322" s="25" t="s">
        <v>19</v>
      </c>
      <c r="I322" s="25" t="s">
        <v>15</v>
      </c>
    </row>
    <row r="323" spans="1:9" ht="16" x14ac:dyDescent="0.2">
      <c r="A323" s="25" t="s">
        <v>345</v>
      </c>
      <c r="B323" s="26">
        <v>0</v>
      </c>
      <c r="C323" s="25" t="s">
        <v>742</v>
      </c>
      <c r="D323" s="27">
        <v>6064</v>
      </c>
      <c r="E323" s="27">
        <v>5476</v>
      </c>
      <c r="F323" s="27">
        <f t="shared" si="9"/>
        <v>5770</v>
      </c>
      <c r="G323" s="27" t="b">
        <v>0</v>
      </c>
      <c r="H323" s="25" t="s">
        <v>19</v>
      </c>
      <c r="I323" s="25" t="s">
        <v>15</v>
      </c>
    </row>
    <row r="324" spans="1:9" ht="16" x14ac:dyDescent="0.2">
      <c r="A324" s="25" t="s">
        <v>346</v>
      </c>
      <c r="B324" s="26">
        <v>2</v>
      </c>
      <c r="C324" s="25" t="s">
        <v>742</v>
      </c>
      <c r="D324" s="27">
        <v>32000</v>
      </c>
      <c r="E324" s="27">
        <v>38000</v>
      </c>
      <c r="F324" s="27">
        <f t="shared" si="9"/>
        <v>35000</v>
      </c>
      <c r="G324" s="27" t="b">
        <v>0</v>
      </c>
      <c r="H324" s="25" t="s">
        <v>19</v>
      </c>
      <c r="I324" s="25" t="s">
        <v>15</v>
      </c>
    </row>
    <row r="325" spans="1:9" ht="16" x14ac:dyDescent="0.2">
      <c r="A325" s="25" t="s">
        <v>347</v>
      </c>
      <c r="B325" s="26">
        <v>0</v>
      </c>
      <c r="C325" s="25" t="s">
        <v>742</v>
      </c>
      <c r="D325" s="27">
        <v>3020</v>
      </c>
      <c r="E325" s="27">
        <v>3480</v>
      </c>
      <c r="F325" s="27">
        <f t="shared" si="9"/>
        <v>3250</v>
      </c>
      <c r="G325" s="27" t="b">
        <v>0</v>
      </c>
      <c r="H325" s="25" t="s">
        <v>19</v>
      </c>
      <c r="I325" s="25" t="s">
        <v>15</v>
      </c>
    </row>
    <row r="326" spans="1:9" ht="16" x14ac:dyDescent="0.2">
      <c r="A326" s="25" t="s">
        <v>348</v>
      </c>
      <c r="B326" s="26">
        <v>0</v>
      </c>
      <c r="C326" s="25" t="s">
        <v>742</v>
      </c>
      <c r="D326" s="27">
        <v>1380</v>
      </c>
      <c r="E326" s="27">
        <v>1060</v>
      </c>
      <c r="F326" s="27">
        <f t="shared" si="9"/>
        <v>1220</v>
      </c>
      <c r="G326" s="27" t="b">
        <v>0</v>
      </c>
      <c r="H326" s="25" t="s">
        <v>14</v>
      </c>
      <c r="I326" s="25" t="s">
        <v>15</v>
      </c>
    </row>
    <row r="327" spans="1:9" ht="16" x14ac:dyDescent="0.2">
      <c r="A327" s="25" t="s">
        <v>349</v>
      </c>
      <c r="B327" s="26">
        <v>0</v>
      </c>
      <c r="C327" s="25" t="s">
        <v>742</v>
      </c>
      <c r="D327" s="27">
        <v>3681</v>
      </c>
      <c r="E327" s="27">
        <v>3981</v>
      </c>
      <c r="F327" s="27">
        <f t="shared" si="9"/>
        <v>3831</v>
      </c>
      <c r="G327" s="27" t="b">
        <v>0</v>
      </c>
      <c r="H327" s="25" t="s">
        <v>19</v>
      </c>
      <c r="I327" s="25" t="s">
        <v>15</v>
      </c>
    </row>
    <row r="328" spans="1:9" ht="16" x14ac:dyDescent="0.2">
      <c r="A328" s="25" t="s">
        <v>350</v>
      </c>
      <c r="B328" s="26">
        <v>0</v>
      </c>
      <c r="C328" s="25" t="s">
        <v>742</v>
      </c>
      <c r="D328" s="27">
        <v>2000</v>
      </c>
      <c r="E328" s="27">
        <v>1760</v>
      </c>
      <c r="F328" s="27">
        <f t="shared" ref="F328:F391" si="10">AVERAGE(D328:E328)</f>
        <v>1880</v>
      </c>
      <c r="G328" s="27" t="b">
        <v>0</v>
      </c>
      <c r="H328" s="25" t="s">
        <v>19</v>
      </c>
      <c r="I328" s="25" t="s">
        <v>15</v>
      </c>
    </row>
    <row r="329" spans="1:9" ht="16" x14ac:dyDescent="0.2">
      <c r="A329" s="25" t="s">
        <v>351</v>
      </c>
      <c r="B329" s="26">
        <v>0</v>
      </c>
      <c r="C329" s="25" t="s">
        <v>742</v>
      </c>
      <c r="D329" s="27">
        <v>3360</v>
      </c>
      <c r="E329" s="27">
        <v>3760</v>
      </c>
      <c r="F329" s="27">
        <f t="shared" si="10"/>
        <v>3560</v>
      </c>
      <c r="G329" s="27" t="b">
        <v>0</v>
      </c>
      <c r="H329" s="25" t="s">
        <v>19</v>
      </c>
      <c r="I329" s="25" t="s">
        <v>15</v>
      </c>
    </row>
    <row r="330" spans="1:9" ht="16" x14ac:dyDescent="0.2">
      <c r="A330" s="25" t="s">
        <v>352</v>
      </c>
      <c r="B330" s="26">
        <v>2</v>
      </c>
      <c r="C330" s="25" t="s">
        <v>742</v>
      </c>
      <c r="D330" s="27">
        <v>48000</v>
      </c>
      <c r="E330" s="27">
        <v>42000</v>
      </c>
      <c r="F330" s="27">
        <f t="shared" si="10"/>
        <v>45000</v>
      </c>
      <c r="G330" s="27" t="b">
        <v>0</v>
      </c>
      <c r="H330" s="25" t="s">
        <v>19</v>
      </c>
      <c r="I330" s="25" t="s">
        <v>15</v>
      </c>
    </row>
    <row r="331" spans="1:9" ht="16" x14ac:dyDescent="0.2">
      <c r="A331" s="25" t="s">
        <v>353</v>
      </c>
      <c r="B331" s="26">
        <v>0</v>
      </c>
      <c r="C331" s="25" t="s">
        <v>742</v>
      </c>
      <c r="D331" s="27">
        <v>2880</v>
      </c>
      <c r="E331" s="27">
        <v>3100</v>
      </c>
      <c r="F331" s="27">
        <f t="shared" si="10"/>
        <v>2990</v>
      </c>
      <c r="G331" s="27" t="b">
        <v>0</v>
      </c>
      <c r="H331" s="25" t="s">
        <v>19</v>
      </c>
      <c r="I331" s="25" t="s">
        <v>15</v>
      </c>
    </row>
    <row r="332" spans="1:9" ht="16" x14ac:dyDescent="0.2">
      <c r="A332" s="25" t="s">
        <v>354</v>
      </c>
      <c r="B332" s="26">
        <v>0</v>
      </c>
      <c r="C332" s="25" t="s">
        <v>742</v>
      </c>
      <c r="D332" s="27">
        <v>1140</v>
      </c>
      <c r="E332" s="27">
        <v>1160</v>
      </c>
      <c r="F332" s="27">
        <f t="shared" si="10"/>
        <v>1150</v>
      </c>
      <c r="G332" s="27" t="b">
        <v>0</v>
      </c>
      <c r="H332" s="25" t="s">
        <v>14</v>
      </c>
      <c r="I332" s="25" t="s">
        <v>15</v>
      </c>
    </row>
    <row r="333" spans="1:9" ht="16" x14ac:dyDescent="0.2">
      <c r="A333" s="25" t="s">
        <v>355</v>
      </c>
      <c r="B333" s="26">
        <v>0</v>
      </c>
      <c r="C333" s="25" t="s">
        <v>742</v>
      </c>
      <c r="D333" s="27">
        <v>2220</v>
      </c>
      <c r="E333" s="27">
        <v>2040</v>
      </c>
      <c r="F333" s="27">
        <f t="shared" si="10"/>
        <v>2130</v>
      </c>
      <c r="G333" s="27" t="b">
        <v>0</v>
      </c>
      <c r="H333" s="25" t="s">
        <v>19</v>
      </c>
      <c r="I333" s="25" t="s">
        <v>15</v>
      </c>
    </row>
    <row r="334" spans="1:9" ht="16" x14ac:dyDescent="0.2">
      <c r="A334" s="25" t="s">
        <v>356</v>
      </c>
      <c r="B334" s="26">
        <v>0</v>
      </c>
      <c r="C334" s="25" t="s">
        <v>742</v>
      </c>
      <c r="D334" s="27">
        <v>23262</v>
      </c>
      <c r="E334" s="27">
        <v>22765</v>
      </c>
      <c r="F334" s="27">
        <f t="shared" si="10"/>
        <v>23013.5</v>
      </c>
      <c r="G334" s="27" t="b">
        <v>0</v>
      </c>
      <c r="H334" s="25" t="s">
        <v>19</v>
      </c>
      <c r="I334" s="25" t="s">
        <v>15</v>
      </c>
    </row>
    <row r="335" spans="1:9" ht="16" x14ac:dyDescent="0.2">
      <c r="A335" s="25" t="s">
        <v>357</v>
      </c>
      <c r="B335" s="26">
        <v>2</v>
      </c>
      <c r="C335" s="25" t="s">
        <v>742</v>
      </c>
      <c r="D335" s="27">
        <v>14726563</v>
      </c>
      <c r="E335" s="27">
        <v>16835938</v>
      </c>
      <c r="F335" s="27">
        <f t="shared" si="10"/>
        <v>15781250.5</v>
      </c>
      <c r="G335" s="27" t="b">
        <v>0</v>
      </c>
      <c r="H335" s="25" t="s">
        <v>19</v>
      </c>
      <c r="I335" s="25" t="s">
        <v>15</v>
      </c>
    </row>
    <row r="336" spans="1:9" ht="16" x14ac:dyDescent="0.2">
      <c r="A336" s="25" t="s">
        <v>358</v>
      </c>
      <c r="B336" s="26">
        <v>2</v>
      </c>
      <c r="C336" s="25" t="s">
        <v>742</v>
      </c>
      <c r="D336" s="27">
        <v>3742236</v>
      </c>
      <c r="E336" s="27">
        <v>3866460</v>
      </c>
      <c r="F336" s="27">
        <f t="shared" si="10"/>
        <v>3804348</v>
      </c>
      <c r="G336" s="27" t="b">
        <v>0</v>
      </c>
      <c r="H336" s="25" t="s">
        <v>19</v>
      </c>
      <c r="I336" s="25" t="s">
        <v>15</v>
      </c>
    </row>
    <row r="337" spans="1:9" ht="16" x14ac:dyDescent="0.2">
      <c r="A337" s="25" t="s">
        <v>359</v>
      </c>
      <c r="B337" s="26">
        <v>2</v>
      </c>
      <c r="C337" s="25" t="s">
        <v>742</v>
      </c>
      <c r="D337" s="27">
        <v>106000</v>
      </c>
      <c r="E337" s="27">
        <v>128000</v>
      </c>
      <c r="F337" s="27">
        <f t="shared" si="10"/>
        <v>117000</v>
      </c>
      <c r="G337" s="27" t="b">
        <v>0</v>
      </c>
      <c r="H337" s="25" t="s">
        <v>19</v>
      </c>
      <c r="I337" s="25" t="s">
        <v>15</v>
      </c>
    </row>
    <row r="338" spans="1:9" ht="16" x14ac:dyDescent="0.2">
      <c r="A338" s="25" t="s">
        <v>360</v>
      </c>
      <c r="B338" s="26">
        <v>0</v>
      </c>
      <c r="C338" s="25" t="s">
        <v>742</v>
      </c>
      <c r="D338" s="27">
        <v>760</v>
      </c>
      <c r="E338" s="27">
        <v>860</v>
      </c>
      <c r="F338" s="27">
        <f t="shared" si="10"/>
        <v>810</v>
      </c>
      <c r="G338" s="27" t="b">
        <v>0</v>
      </c>
      <c r="H338" s="25" t="s">
        <v>14</v>
      </c>
      <c r="I338" s="25" t="s">
        <v>15</v>
      </c>
    </row>
    <row r="339" spans="1:9" ht="16" x14ac:dyDescent="0.2">
      <c r="A339" s="25" t="s">
        <v>361</v>
      </c>
      <c r="B339" s="26">
        <v>0</v>
      </c>
      <c r="C339" s="25" t="s">
        <v>742</v>
      </c>
      <c r="D339" s="27">
        <v>14735</v>
      </c>
      <c r="E339" s="27">
        <v>8996</v>
      </c>
      <c r="F339" s="27">
        <f t="shared" si="10"/>
        <v>11865.5</v>
      </c>
      <c r="G339" s="27" t="b">
        <v>0</v>
      </c>
      <c r="H339" s="25" t="s">
        <v>19</v>
      </c>
      <c r="I339" s="25" t="s">
        <v>15</v>
      </c>
    </row>
    <row r="340" spans="1:9" ht="16" x14ac:dyDescent="0.2">
      <c r="A340" s="25" t="s">
        <v>362</v>
      </c>
      <c r="B340" s="26">
        <v>2</v>
      </c>
      <c r="C340" s="25" t="s">
        <v>742</v>
      </c>
      <c r="D340" s="27">
        <v>412000</v>
      </c>
      <c r="E340" s="27">
        <v>382000</v>
      </c>
      <c r="F340" s="27">
        <f t="shared" si="10"/>
        <v>397000</v>
      </c>
      <c r="G340" s="27" t="b">
        <v>0</v>
      </c>
      <c r="H340" s="25" t="s">
        <v>19</v>
      </c>
      <c r="I340" s="25" t="s">
        <v>15</v>
      </c>
    </row>
    <row r="341" spans="1:9" ht="16" x14ac:dyDescent="0.2">
      <c r="A341" s="25" t="s">
        <v>363</v>
      </c>
      <c r="B341" s="26">
        <v>2</v>
      </c>
      <c r="C341" s="25" t="s">
        <v>742</v>
      </c>
      <c r="D341" s="27">
        <v>424000</v>
      </c>
      <c r="E341" s="27">
        <v>342000</v>
      </c>
      <c r="F341" s="27">
        <f t="shared" si="10"/>
        <v>383000</v>
      </c>
      <c r="G341" s="27" t="b">
        <v>0</v>
      </c>
      <c r="H341" s="25" t="s">
        <v>19</v>
      </c>
      <c r="I341" s="25" t="s">
        <v>15</v>
      </c>
    </row>
    <row r="342" spans="1:9" ht="16" x14ac:dyDescent="0.2">
      <c r="A342" s="25" t="s">
        <v>364</v>
      </c>
      <c r="B342" s="26">
        <v>2</v>
      </c>
      <c r="C342" s="25" t="s">
        <v>742</v>
      </c>
      <c r="D342" s="27">
        <v>52000</v>
      </c>
      <c r="E342" s="27">
        <v>64000</v>
      </c>
      <c r="F342" s="27">
        <f t="shared" si="10"/>
        <v>58000</v>
      </c>
      <c r="G342" s="27" t="b">
        <v>0</v>
      </c>
      <c r="H342" s="25" t="s">
        <v>19</v>
      </c>
      <c r="I342" s="25" t="s">
        <v>15</v>
      </c>
    </row>
    <row r="343" spans="1:9" ht="16" x14ac:dyDescent="0.2">
      <c r="A343" s="25" t="s">
        <v>365</v>
      </c>
      <c r="B343" s="26">
        <v>2</v>
      </c>
      <c r="C343" s="25" t="s">
        <v>742</v>
      </c>
      <c r="D343" s="27">
        <v>158000</v>
      </c>
      <c r="E343" s="27">
        <v>166000</v>
      </c>
      <c r="F343" s="27">
        <f t="shared" si="10"/>
        <v>162000</v>
      </c>
      <c r="G343" s="27" t="b">
        <v>0</v>
      </c>
      <c r="H343" s="25" t="s">
        <v>14</v>
      </c>
      <c r="I343" s="25" t="s">
        <v>15</v>
      </c>
    </row>
    <row r="344" spans="1:9" ht="16" x14ac:dyDescent="0.2">
      <c r="A344" s="25" t="s">
        <v>366</v>
      </c>
      <c r="B344" s="26">
        <v>0</v>
      </c>
      <c r="C344" s="25" t="s">
        <v>742</v>
      </c>
      <c r="D344" s="27">
        <v>2060</v>
      </c>
      <c r="E344" s="27">
        <v>1860</v>
      </c>
      <c r="F344" s="27">
        <f t="shared" si="10"/>
        <v>1960</v>
      </c>
      <c r="G344" s="27" t="b">
        <v>0</v>
      </c>
      <c r="H344" s="25" t="s">
        <v>19</v>
      </c>
      <c r="I344" s="25" t="s">
        <v>15</v>
      </c>
    </row>
    <row r="345" spans="1:9" ht="16" x14ac:dyDescent="0.2">
      <c r="A345" s="25" t="s">
        <v>367</v>
      </c>
      <c r="B345" s="26">
        <v>0</v>
      </c>
      <c r="C345" s="25" t="s">
        <v>742</v>
      </c>
      <c r="D345" s="27">
        <v>3560</v>
      </c>
      <c r="E345" s="27">
        <v>3860</v>
      </c>
      <c r="F345" s="27">
        <f t="shared" si="10"/>
        <v>3710</v>
      </c>
      <c r="G345" s="27" t="b">
        <v>0</v>
      </c>
      <c r="H345" s="25" t="s">
        <v>19</v>
      </c>
      <c r="I345" s="25" t="s">
        <v>15</v>
      </c>
    </row>
    <row r="346" spans="1:9" ht="16" x14ac:dyDescent="0.2">
      <c r="A346" s="25" t="s">
        <v>368</v>
      </c>
      <c r="B346" s="26">
        <v>0</v>
      </c>
      <c r="C346" s="25" t="s">
        <v>742</v>
      </c>
      <c r="D346" s="27">
        <v>3860</v>
      </c>
      <c r="E346" s="27">
        <v>3180</v>
      </c>
      <c r="F346" s="27">
        <f t="shared" si="10"/>
        <v>3520</v>
      </c>
      <c r="G346" s="27" t="b">
        <v>0</v>
      </c>
      <c r="H346" s="25" t="s">
        <v>19</v>
      </c>
      <c r="I346" s="25" t="s">
        <v>15</v>
      </c>
    </row>
    <row r="347" spans="1:9" ht="16" x14ac:dyDescent="0.2">
      <c r="A347" s="25" t="s">
        <v>369</v>
      </c>
      <c r="B347" s="26">
        <v>0</v>
      </c>
      <c r="C347" s="25" t="s">
        <v>742</v>
      </c>
      <c r="D347" s="27">
        <v>6312</v>
      </c>
      <c r="E347" s="27">
        <v>6590</v>
      </c>
      <c r="F347" s="27">
        <f t="shared" si="10"/>
        <v>6451</v>
      </c>
      <c r="G347" s="27" t="b">
        <v>0</v>
      </c>
      <c r="H347" s="25" t="s">
        <v>19</v>
      </c>
      <c r="I347" s="25" t="s">
        <v>15</v>
      </c>
    </row>
    <row r="348" spans="1:9" ht="16" x14ac:dyDescent="0.2">
      <c r="A348" s="25" t="s">
        <v>370</v>
      </c>
      <c r="B348" s="26">
        <v>0</v>
      </c>
      <c r="C348" s="25" t="s">
        <v>742</v>
      </c>
      <c r="D348" s="27">
        <v>13576</v>
      </c>
      <c r="E348" s="27">
        <v>12475</v>
      </c>
      <c r="F348" s="27">
        <f t="shared" si="10"/>
        <v>13025.5</v>
      </c>
      <c r="G348" s="27" t="b">
        <v>0</v>
      </c>
      <c r="H348" s="25" t="s">
        <v>19</v>
      </c>
      <c r="I348" s="25" t="s">
        <v>15</v>
      </c>
    </row>
    <row r="349" spans="1:9" ht="16" x14ac:dyDescent="0.2">
      <c r="A349" s="25" t="s">
        <v>371</v>
      </c>
      <c r="B349" s="26">
        <v>0</v>
      </c>
      <c r="C349" s="25" t="s">
        <v>742</v>
      </c>
      <c r="D349" s="27">
        <v>1360</v>
      </c>
      <c r="E349" s="27">
        <v>1660</v>
      </c>
      <c r="F349" s="27">
        <f t="shared" si="10"/>
        <v>1510</v>
      </c>
      <c r="G349" s="27" t="b">
        <v>0</v>
      </c>
      <c r="H349" s="25" t="s">
        <v>14</v>
      </c>
      <c r="I349" s="25" t="s">
        <v>15</v>
      </c>
    </row>
    <row r="350" spans="1:9" ht="16" x14ac:dyDescent="0.2">
      <c r="A350" s="25" t="s">
        <v>372</v>
      </c>
      <c r="B350" s="26">
        <v>0</v>
      </c>
      <c r="C350" s="25" t="s">
        <v>742</v>
      </c>
      <c r="D350" s="27">
        <v>2841</v>
      </c>
      <c r="E350" s="27">
        <v>2361</v>
      </c>
      <c r="F350" s="27">
        <f t="shared" si="10"/>
        <v>2601</v>
      </c>
      <c r="G350" s="27" t="b">
        <v>0</v>
      </c>
      <c r="H350" s="25" t="s">
        <v>19</v>
      </c>
      <c r="I350" s="25" t="s">
        <v>15</v>
      </c>
    </row>
    <row r="351" spans="1:9" ht="16" x14ac:dyDescent="0.2">
      <c r="A351" s="25" t="s">
        <v>373</v>
      </c>
      <c r="B351" s="26">
        <v>2</v>
      </c>
      <c r="C351" s="25" t="s">
        <v>742</v>
      </c>
      <c r="D351" s="27">
        <v>148000</v>
      </c>
      <c r="E351" s="27">
        <v>132000</v>
      </c>
      <c r="F351" s="27">
        <f t="shared" si="10"/>
        <v>140000</v>
      </c>
      <c r="G351" s="27" t="b">
        <v>0</v>
      </c>
      <c r="H351" s="25" t="s">
        <v>19</v>
      </c>
      <c r="I351" s="25" t="s">
        <v>15</v>
      </c>
    </row>
    <row r="352" spans="1:9" ht="16" x14ac:dyDescent="0.2">
      <c r="A352" s="25" t="s">
        <v>374</v>
      </c>
      <c r="B352" s="26">
        <v>0</v>
      </c>
      <c r="C352" s="25" t="s">
        <v>742</v>
      </c>
      <c r="D352" s="27">
        <v>1040</v>
      </c>
      <c r="E352" s="27">
        <v>1560</v>
      </c>
      <c r="F352" s="27">
        <f t="shared" si="10"/>
        <v>1300</v>
      </c>
      <c r="G352" s="27" t="b">
        <v>0</v>
      </c>
      <c r="H352" s="25" t="s">
        <v>19</v>
      </c>
      <c r="I352" s="25" t="s">
        <v>15</v>
      </c>
    </row>
    <row r="353" spans="1:9" ht="16" x14ac:dyDescent="0.2">
      <c r="A353" s="25" t="s">
        <v>375</v>
      </c>
      <c r="B353" s="26">
        <v>2</v>
      </c>
      <c r="C353" s="25" t="s">
        <v>742</v>
      </c>
      <c r="D353" s="27">
        <v>58000</v>
      </c>
      <c r="E353" s="27">
        <v>54000</v>
      </c>
      <c r="F353" s="27">
        <f t="shared" si="10"/>
        <v>56000</v>
      </c>
      <c r="G353" s="27" t="b">
        <v>0</v>
      </c>
      <c r="H353" s="25" t="s">
        <v>19</v>
      </c>
      <c r="I353" s="25" t="s">
        <v>15</v>
      </c>
    </row>
    <row r="354" spans="1:9" ht="16" x14ac:dyDescent="0.2">
      <c r="A354" s="25" t="s">
        <v>376</v>
      </c>
      <c r="B354" s="26">
        <v>2</v>
      </c>
      <c r="C354" s="25" t="s">
        <v>742</v>
      </c>
      <c r="D354" s="27">
        <v>132000</v>
      </c>
      <c r="E354" s="27">
        <v>108000</v>
      </c>
      <c r="F354" s="27">
        <f t="shared" si="10"/>
        <v>120000</v>
      </c>
      <c r="G354" s="27" t="b">
        <v>0</v>
      </c>
      <c r="H354" s="25" t="s">
        <v>19</v>
      </c>
      <c r="I354" s="25" t="s">
        <v>15</v>
      </c>
    </row>
    <row r="355" spans="1:9" ht="16" x14ac:dyDescent="0.2">
      <c r="A355" s="25" t="s">
        <v>377</v>
      </c>
      <c r="B355" s="26">
        <v>0</v>
      </c>
      <c r="C355" s="25" t="s">
        <v>742</v>
      </c>
      <c r="D355" s="27">
        <v>18957</v>
      </c>
      <c r="E355" s="27">
        <v>17715</v>
      </c>
      <c r="F355" s="27">
        <f t="shared" si="10"/>
        <v>18336</v>
      </c>
      <c r="G355" s="27" t="b">
        <v>0</v>
      </c>
      <c r="H355" s="25" t="s">
        <v>14</v>
      </c>
      <c r="I355" s="25" t="s">
        <v>15</v>
      </c>
    </row>
    <row r="356" spans="1:9" ht="16" x14ac:dyDescent="0.2">
      <c r="A356" s="25" t="s">
        <v>378</v>
      </c>
      <c r="B356" s="26">
        <v>0</v>
      </c>
      <c r="C356" s="25" t="s">
        <v>742</v>
      </c>
      <c r="D356" s="27">
        <v>6436</v>
      </c>
      <c r="E356" s="27">
        <v>5972</v>
      </c>
      <c r="F356" s="27">
        <f t="shared" si="10"/>
        <v>6204</v>
      </c>
      <c r="G356" s="27" t="b">
        <v>0</v>
      </c>
      <c r="H356" s="25" t="s">
        <v>19</v>
      </c>
      <c r="I356" s="25" t="s">
        <v>15</v>
      </c>
    </row>
    <row r="357" spans="1:9" ht="16" x14ac:dyDescent="0.2">
      <c r="A357" s="25" t="s">
        <v>379</v>
      </c>
      <c r="B357" s="26">
        <v>0</v>
      </c>
      <c r="C357" s="25" t="s">
        <v>742</v>
      </c>
      <c r="D357" s="27">
        <v>8841</v>
      </c>
      <c r="E357" s="27">
        <v>6250</v>
      </c>
      <c r="F357" s="27">
        <f t="shared" si="10"/>
        <v>7545.5</v>
      </c>
      <c r="G357" s="27" t="b">
        <v>0</v>
      </c>
      <c r="H357" s="25" t="s">
        <v>17</v>
      </c>
      <c r="I357" s="25" t="s">
        <v>15</v>
      </c>
    </row>
    <row r="358" spans="1:9" ht="16" x14ac:dyDescent="0.2">
      <c r="A358" s="25" t="s">
        <v>380</v>
      </c>
      <c r="B358" s="26">
        <v>0</v>
      </c>
      <c r="C358" s="25" t="s">
        <v>742</v>
      </c>
      <c r="D358" s="27">
        <v>2620</v>
      </c>
      <c r="E358" s="27">
        <v>3060</v>
      </c>
      <c r="F358" s="27">
        <f t="shared" si="10"/>
        <v>2840</v>
      </c>
      <c r="G358" s="27" t="b">
        <v>0</v>
      </c>
      <c r="H358" s="25" t="s">
        <v>19</v>
      </c>
      <c r="I358" s="25" t="s">
        <v>15</v>
      </c>
    </row>
    <row r="359" spans="1:9" ht="16" x14ac:dyDescent="0.2">
      <c r="A359" s="25" t="s">
        <v>381</v>
      </c>
      <c r="B359" s="26">
        <v>2</v>
      </c>
      <c r="C359" s="25" t="s">
        <v>742</v>
      </c>
      <c r="D359" s="27">
        <v>56000</v>
      </c>
      <c r="E359" s="27">
        <v>66000</v>
      </c>
      <c r="F359" s="27">
        <f t="shared" si="10"/>
        <v>61000</v>
      </c>
      <c r="G359" s="27" t="b">
        <v>0</v>
      </c>
      <c r="H359" s="25" t="s">
        <v>19</v>
      </c>
      <c r="I359" s="25" t="s">
        <v>15</v>
      </c>
    </row>
    <row r="360" spans="1:9" ht="16" x14ac:dyDescent="0.2">
      <c r="A360" s="25" t="s">
        <v>382</v>
      </c>
      <c r="B360" s="26">
        <v>0</v>
      </c>
      <c r="C360" s="25" t="s">
        <v>742</v>
      </c>
      <c r="D360" s="27">
        <v>26087</v>
      </c>
      <c r="E360" s="27">
        <v>28261</v>
      </c>
      <c r="F360" s="27">
        <f t="shared" si="10"/>
        <v>27174</v>
      </c>
      <c r="G360" s="27" t="b">
        <v>0</v>
      </c>
      <c r="H360" s="25" t="s">
        <v>19</v>
      </c>
      <c r="I360" s="25" t="s">
        <v>15</v>
      </c>
    </row>
    <row r="361" spans="1:9" ht="16" x14ac:dyDescent="0.2">
      <c r="A361" s="25" t="s">
        <v>383</v>
      </c>
      <c r="B361" s="26">
        <v>0</v>
      </c>
      <c r="C361" s="25" t="s">
        <v>742</v>
      </c>
      <c r="D361" s="27">
        <v>1760</v>
      </c>
      <c r="E361" s="27">
        <v>2100</v>
      </c>
      <c r="F361" s="27">
        <f t="shared" si="10"/>
        <v>1930</v>
      </c>
      <c r="G361" s="27" t="b">
        <v>0</v>
      </c>
      <c r="H361" s="25" t="s">
        <v>14</v>
      </c>
      <c r="I361" s="25" t="s">
        <v>15</v>
      </c>
    </row>
    <row r="362" spans="1:9" ht="16" x14ac:dyDescent="0.2">
      <c r="A362" s="25" t="s">
        <v>384</v>
      </c>
      <c r="B362" s="26">
        <v>0</v>
      </c>
      <c r="C362" s="25" t="s">
        <v>742</v>
      </c>
      <c r="D362" s="27">
        <v>6838</v>
      </c>
      <c r="E362" s="27">
        <v>6900</v>
      </c>
      <c r="F362" s="27">
        <f t="shared" si="10"/>
        <v>6869</v>
      </c>
      <c r="G362" s="27" t="b">
        <v>0</v>
      </c>
      <c r="H362" s="25" t="s">
        <v>19</v>
      </c>
      <c r="I362" s="25" t="s">
        <v>15</v>
      </c>
    </row>
    <row r="363" spans="1:9" ht="16" x14ac:dyDescent="0.2">
      <c r="A363" s="25" t="s">
        <v>385</v>
      </c>
      <c r="B363" s="26">
        <v>0</v>
      </c>
      <c r="C363" s="25" t="s">
        <v>742</v>
      </c>
      <c r="D363" s="27">
        <v>7859</v>
      </c>
      <c r="E363" s="27">
        <v>8301</v>
      </c>
      <c r="F363" s="27">
        <f t="shared" si="10"/>
        <v>8080</v>
      </c>
      <c r="G363" s="27" t="b">
        <v>0</v>
      </c>
      <c r="H363" s="25" t="s">
        <v>19</v>
      </c>
      <c r="I363" s="25" t="s">
        <v>15</v>
      </c>
    </row>
    <row r="364" spans="1:9" ht="16" x14ac:dyDescent="0.2">
      <c r="A364" s="25" t="s">
        <v>386</v>
      </c>
      <c r="B364" s="26">
        <v>0</v>
      </c>
      <c r="C364" s="25" t="s">
        <v>742</v>
      </c>
      <c r="D364" s="27">
        <v>1940</v>
      </c>
      <c r="E364" s="27">
        <v>2180</v>
      </c>
      <c r="F364" s="27">
        <f t="shared" si="10"/>
        <v>2060</v>
      </c>
      <c r="G364" s="27" t="b">
        <v>0</v>
      </c>
      <c r="H364" s="25" t="s">
        <v>19</v>
      </c>
      <c r="I364" s="25" t="s">
        <v>15</v>
      </c>
    </row>
    <row r="365" spans="1:9" ht="16" x14ac:dyDescent="0.2">
      <c r="A365" s="25" t="s">
        <v>387</v>
      </c>
      <c r="B365" s="26">
        <v>0</v>
      </c>
      <c r="C365" s="25" t="s">
        <v>742</v>
      </c>
      <c r="D365" s="27">
        <v>4120</v>
      </c>
      <c r="E365" s="27">
        <v>3434</v>
      </c>
      <c r="F365" s="27">
        <f t="shared" si="10"/>
        <v>3777</v>
      </c>
      <c r="G365" s="27" t="b">
        <v>0</v>
      </c>
      <c r="H365" s="25" t="s">
        <v>19</v>
      </c>
      <c r="I365" s="25" t="s">
        <v>15</v>
      </c>
    </row>
    <row r="366" spans="1:9" ht="16" x14ac:dyDescent="0.2">
      <c r="A366" s="25" t="s">
        <v>388</v>
      </c>
      <c r="B366" s="26">
        <v>0</v>
      </c>
      <c r="C366" s="25" t="s">
        <v>742</v>
      </c>
      <c r="D366" s="27">
        <v>5260</v>
      </c>
      <c r="E366" s="27">
        <v>3980</v>
      </c>
      <c r="F366" s="27">
        <f t="shared" si="10"/>
        <v>4620</v>
      </c>
      <c r="G366" s="27" t="b">
        <v>0</v>
      </c>
      <c r="H366" s="25" t="s">
        <v>19</v>
      </c>
      <c r="I366" s="25" t="s">
        <v>15</v>
      </c>
    </row>
    <row r="367" spans="1:9" ht="16" x14ac:dyDescent="0.2">
      <c r="A367" s="25" t="s">
        <v>389</v>
      </c>
      <c r="B367" s="26">
        <v>0</v>
      </c>
      <c r="C367" s="25" t="s">
        <v>742</v>
      </c>
      <c r="D367" s="27">
        <v>1060</v>
      </c>
      <c r="E367" s="27">
        <v>880</v>
      </c>
      <c r="F367" s="27">
        <f t="shared" si="10"/>
        <v>970</v>
      </c>
      <c r="G367" s="27" t="b">
        <v>0</v>
      </c>
      <c r="H367" s="25" t="s">
        <v>14</v>
      </c>
      <c r="I367" s="25" t="s">
        <v>15</v>
      </c>
    </row>
    <row r="368" spans="1:9" ht="16" x14ac:dyDescent="0.2">
      <c r="A368" s="25" t="s">
        <v>390</v>
      </c>
      <c r="B368" s="26">
        <v>0</v>
      </c>
      <c r="C368" s="25" t="s">
        <v>742</v>
      </c>
      <c r="D368" s="27">
        <v>380</v>
      </c>
      <c r="E368" s="27">
        <v>500</v>
      </c>
      <c r="F368" s="27">
        <f t="shared" si="10"/>
        <v>440</v>
      </c>
      <c r="G368" s="27" t="b">
        <v>0</v>
      </c>
      <c r="H368" s="25" t="s">
        <v>19</v>
      </c>
      <c r="I368" s="25" t="s">
        <v>15</v>
      </c>
    </row>
    <row r="369" spans="1:9" ht="16" x14ac:dyDescent="0.2">
      <c r="A369" s="25" t="s">
        <v>391</v>
      </c>
      <c r="B369" s="26">
        <v>0</v>
      </c>
      <c r="C369" s="25" t="s">
        <v>742</v>
      </c>
      <c r="D369" s="27">
        <v>5446</v>
      </c>
      <c r="E369" s="27">
        <v>5507</v>
      </c>
      <c r="F369" s="27">
        <f t="shared" si="10"/>
        <v>5476.5</v>
      </c>
      <c r="G369" s="27" t="b">
        <v>0</v>
      </c>
      <c r="H369" s="25" t="s">
        <v>19</v>
      </c>
      <c r="I369" s="25" t="s">
        <v>15</v>
      </c>
    </row>
    <row r="370" spans="1:9" ht="16" x14ac:dyDescent="0.2">
      <c r="A370" s="25" t="s">
        <v>392</v>
      </c>
      <c r="B370" s="26">
        <v>0</v>
      </c>
      <c r="C370" s="25" t="s">
        <v>742</v>
      </c>
      <c r="D370" s="27">
        <v>37733</v>
      </c>
      <c r="E370" s="27">
        <v>39752</v>
      </c>
      <c r="F370" s="27">
        <f t="shared" si="10"/>
        <v>38742.5</v>
      </c>
      <c r="G370" s="27" t="b">
        <v>0</v>
      </c>
      <c r="H370" s="25" t="s">
        <v>19</v>
      </c>
      <c r="I370" s="25" t="s">
        <v>15</v>
      </c>
    </row>
    <row r="371" spans="1:9" ht="16" x14ac:dyDescent="0.2">
      <c r="A371" s="25" t="s">
        <v>393</v>
      </c>
      <c r="B371" s="26">
        <v>2</v>
      </c>
      <c r="C371" s="25" t="s">
        <v>742</v>
      </c>
      <c r="D371" s="27">
        <v>3633540</v>
      </c>
      <c r="E371" s="27">
        <v>3354037</v>
      </c>
      <c r="F371" s="27">
        <f t="shared" si="10"/>
        <v>3493788.5</v>
      </c>
      <c r="G371" s="27" t="b">
        <v>0</v>
      </c>
      <c r="H371" s="25" t="s">
        <v>19</v>
      </c>
      <c r="I371" s="25" t="s">
        <v>15</v>
      </c>
    </row>
    <row r="372" spans="1:9" ht="16" x14ac:dyDescent="0.2">
      <c r="A372" s="25" t="s">
        <v>394</v>
      </c>
      <c r="B372" s="26">
        <v>0</v>
      </c>
      <c r="C372" s="25" t="s">
        <v>742</v>
      </c>
      <c r="D372" s="27">
        <v>16722</v>
      </c>
      <c r="E372" s="27">
        <v>17301</v>
      </c>
      <c r="F372" s="27">
        <f t="shared" si="10"/>
        <v>17011.5</v>
      </c>
      <c r="G372" s="27" t="b">
        <v>0</v>
      </c>
      <c r="H372" s="25" t="s">
        <v>19</v>
      </c>
      <c r="I372" s="25" t="s">
        <v>15</v>
      </c>
    </row>
    <row r="373" spans="1:9" ht="16" x14ac:dyDescent="0.2">
      <c r="A373" s="25" t="s">
        <v>395</v>
      </c>
      <c r="B373" s="26">
        <v>0</v>
      </c>
      <c r="C373" s="25" t="s">
        <v>742</v>
      </c>
      <c r="D373" s="27">
        <v>640</v>
      </c>
      <c r="E373" s="27">
        <v>980</v>
      </c>
      <c r="F373" s="27">
        <f t="shared" si="10"/>
        <v>810</v>
      </c>
      <c r="G373" s="27" t="b">
        <v>0</v>
      </c>
      <c r="H373" s="25" t="s">
        <v>14</v>
      </c>
      <c r="I373" s="25" t="s">
        <v>15</v>
      </c>
    </row>
    <row r="374" spans="1:9" ht="16" x14ac:dyDescent="0.2">
      <c r="A374" s="25" t="s">
        <v>396</v>
      </c>
      <c r="B374" s="26">
        <v>0</v>
      </c>
      <c r="C374" s="25" t="s">
        <v>742</v>
      </c>
      <c r="D374" s="27">
        <v>1640</v>
      </c>
      <c r="E374" s="27">
        <v>2180</v>
      </c>
      <c r="F374" s="27">
        <f t="shared" si="10"/>
        <v>1910</v>
      </c>
      <c r="G374" s="27" t="b">
        <v>0</v>
      </c>
      <c r="H374" s="25" t="s">
        <v>19</v>
      </c>
      <c r="I374" s="25" t="s">
        <v>15</v>
      </c>
    </row>
    <row r="375" spans="1:9" ht="16" x14ac:dyDescent="0.2">
      <c r="A375" s="25" t="s">
        <v>397</v>
      </c>
      <c r="B375" s="26">
        <v>0</v>
      </c>
      <c r="C375" s="25" t="s">
        <v>742</v>
      </c>
      <c r="D375" s="27">
        <v>22517</v>
      </c>
      <c r="E375" s="27">
        <v>21854</v>
      </c>
      <c r="F375" s="27">
        <f t="shared" si="10"/>
        <v>22185.5</v>
      </c>
      <c r="G375" s="27" t="b">
        <v>0</v>
      </c>
      <c r="H375" s="25" t="s">
        <v>19</v>
      </c>
      <c r="I375" s="25" t="s">
        <v>15</v>
      </c>
    </row>
    <row r="376" spans="1:9" ht="16" x14ac:dyDescent="0.2">
      <c r="A376" s="25" t="s">
        <v>398</v>
      </c>
      <c r="B376" s="26">
        <v>0</v>
      </c>
      <c r="C376" s="25" t="s">
        <v>742</v>
      </c>
      <c r="D376" s="27">
        <v>1400</v>
      </c>
      <c r="E376" s="27">
        <v>2020</v>
      </c>
      <c r="F376" s="27">
        <f t="shared" si="10"/>
        <v>1710</v>
      </c>
      <c r="G376" s="27" t="b">
        <v>0</v>
      </c>
      <c r="H376" s="25" t="s">
        <v>19</v>
      </c>
      <c r="I376" s="25" t="s">
        <v>15</v>
      </c>
    </row>
    <row r="377" spans="1:9" ht="16" x14ac:dyDescent="0.2">
      <c r="A377" s="25" t="s">
        <v>399</v>
      </c>
      <c r="B377" s="26">
        <v>0</v>
      </c>
      <c r="C377" s="25" t="s">
        <v>742</v>
      </c>
      <c r="D377" s="27">
        <v>3840</v>
      </c>
      <c r="E377" s="27">
        <v>3240</v>
      </c>
      <c r="F377" s="27">
        <f t="shared" si="10"/>
        <v>3540</v>
      </c>
      <c r="G377" s="27" t="b">
        <v>0</v>
      </c>
      <c r="H377" s="25" t="s">
        <v>19</v>
      </c>
      <c r="I377" s="25" t="s">
        <v>15</v>
      </c>
    </row>
    <row r="378" spans="1:9" ht="16" x14ac:dyDescent="0.2">
      <c r="A378" s="25" t="s">
        <v>400</v>
      </c>
      <c r="B378" s="26">
        <v>0</v>
      </c>
      <c r="C378" s="25" t="s">
        <v>742</v>
      </c>
      <c r="D378" s="27">
        <v>5538</v>
      </c>
      <c r="E378" s="27">
        <v>6281</v>
      </c>
      <c r="F378" s="27">
        <f t="shared" si="10"/>
        <v>5909.5</v>
      </c>
      <c r="G378" s="27" t="b">
        <v>0</v>
      </c>
      <c r="H378" s="25" t="s">
        <v>19</v>
      </c>
      <c r="I378" s="25" t="s">
        <v>15</v>
      </c>
    </row>
    <row r="379" spans="1:9" ht="16" x14ac:dyDescent="0.2">
      <c r="A379" s="25" t="s">
        <v>401</v>
      </c>
      <c r="B379" s="26">
        <v>0</v>
      </c>
      <c r="C379" s="25" t="s">
        <v>742</v>
      </c>
      <c r="D379" s="27">
        <v>5322</v>
      </c>
      <c r="E379" s="27">
        <v>5724</v>
      </c>
      <c r="F379" s="27">
        <f t="shared" si="10"/>
        <v>5523</v>
      </c>
      <c r="G379" s="27" t="b">
        <v>0</v>
      </c>
      <c r="H379" s="25" t="s">
        <v>14</v>
      </c>
      <c r="I379" s="25" t="s">
        <v>15</v>
      </c>
    </row>
    <row r="380" spans="1:9" ht="16" x14ac:dyDescent="0.2">
      <c r="A380" s="25" t="s">
        <v>402</v>
      </c>
      <c r="B380" s="26">
        <v>0</v>
      </c>
      <c r="C380" s="25" t="s">
        <v>742</v>
      </c>
      <c r="D380" s="27">
        <v>2700</v>
      </c>
      <c r="E380" s="27">
        <v>4200</v>
      </c>
      <c r="F380" s="27">
        <f t="shared" si="10"/>
        <v>3450</v>
      </c>
      <c r="G380" s="27" t="b">
        <v>0</v>
      </c>
      <c r="H380" s="25" t="s">
        <v>19</v>
      </c>
      <c r="I380" s="25" t="s">
        <v>15</v>
      </c>
    </row>
    <row r="381" spans="1:9" ht="16" x14ac:dyDescent="0.2">
      <c r="A381" s="25" t="s">
        <v>403</v>
      </c>
      <c r="B381" s="26">
        <v>0</v>
      </c>
      <c r="C381" s="25" t="s">
        <v>742</v>
      </c>
      <c r="D381" s="27">
        <v>30590</v>
      </c>
      <c r="E381" s="27">
        <v>27329</v>
      </c>
      <c r="F381" s="27">
        <f t="shared" si="10"/>
        <v>28959.5</v>
      </c>
      <c r="G381" s="27" t="b">
        <v>0</v>
      </c>
      <c r="H381" s="25" t="s">
        <v>17</v>
      </c>
      <c r="I381" s="25" t="s">
        <v>15</v>
      </c>
    </row>
    <row r="382" spans="1:9" ht="16" x14ac:dyDescent="0.2">
      <c r="A382" s="25" t="s">
        <v>404</v>
      </c>
      <c r="B382" s="26">
        <v>0</v>
      </c>
      <c r="C382" s="25" t="s">
        <v>742</v>
      </c>
      <c r="D382" s="27">
        <v>20695</v>
      </c>
      <c r="E382" s="27">
        <v>25932</v>
      </c>
      <c r="F382" s="27">
        <f t="shared" si="10"/>
        <v>23313.5</v>
      </c>
      <c r="G382" s="27" t="b">
        <v>0</v>
      </c>
      <c r="H382" s="25" t="s">
        <v>19</v>
      </c>
      <c r="I382" s="25" t="s">
        <v>15</v>
      </c>
    </row>
    <row r="383" spans="1:9" ht="16" x14ac:dyDescent="0.2">
      <c r="A383" s="25" t="s">
        <v>405</v>
      </c>
      <c r="B383" s="26">
        <v>2</v>
      </c>
      <c r="C383" s="25" t="s">
        <v>742</v>
      </c>
      <c r="D383" s="27">
        <v>22000</v>
      </c>
      <c r="E383" s="27">
        <v>16000</v>
      </c>
      <c r="F383" s="27">
        <f t="shared" si="10"/>
        <v>19000</v>
      </c>
      <c r="G383" s="27" t="b">
        <v>0</v>
      </c>
      <c r="H383" s="25" t="s">
        <v>19</v>
      </c>
      <c r="I383" s="25" t="s">
        <v>15</v>
      </c>
    </row>
    <row r="384" spans="1:9" ht="16" x14ac:dyDescent="0.2">
      <c r="A384" s="25" t="s">
        <v>406</v>
      </c>
      <c r="B384" s="26">
        <v>2</v>
      </c>
      <c r="C384" s="25" t="s">
        <v>742</v>
      </c>
      <c r="D384" s="27">
        <v>70000</v>
      </c>
      <c r="E384" s="27">
        <v>70000</v>
      </c>
      <c r="F384" s="27">
        <f t="shared" si="10"/>
        <v>70000</v>
      </c>
      <c r="G384" s="27" t="b">
        <v>0</v>
      </c>
      <c r="H384" s="25" t="s">
        <v>19</v>
      </c>
      <c r="I384" s="25" t="s">
        <v>15</v>
      </c>
    </row>
    <row r="385" spans="1:9" ht="16" x14ac:dyDescent="0.2">
      <c r="A385" s="25" t="s">
        <v>407</v>
      </c>
      <c r="B385" s="26">
        <v>0</v>
      </c>
      <c r="C385" s="25" t="s">
        <v>742</v>
      </c>
      <c r="D385" s="27">
        <v>3100</v>
      </c>
      <c r="E385" s="27">
        <v>3260</v>
      </c>
      <c r="F385" s="27">
        <f t="shared" si="10"/>
        <v>3180</v>
      </c>
      <c r="G385" s="27" t="b">
        <v>0</v>
      </c>
      <c r="H385" s="25" t="s">
        <v>14</v>
      </c>
      <c r="I385" s="25" t="s">
        <v>15</v>
      </c>
    </row>
    <row r="386" spans="1:9" ht="16" x14ac:dyDescent="0.2">
      <c r="A386" s="25" t="s">
        <v>408</v>
      </c>
      <c r="B386" s="26">
        <v>0</v>
      </c>
      <c r="C386" s="25" t="s">
        <v>742</v>
      </c>
      <c r="D386" s="27">
        <v>2860</v>
      </c>
      <c r="E386" s="27">
        <v>2540</v>
      </c>
      <c r="F386" s="27">
        <f t="shared" si="10"/>
        <v>2700</v>
      </c>
      <c r="G386" s="27" t="b">
        <v>0</v>
      </c>
      <c r="H386" s="25" t="s">
        <v>19</v>
      </c>
      <c r="I386" s="25" t="s">
        <v>15</v>
      </c>
    </row>
    <row r="387" spans="1:9" ht="16" x14ac:dyDescent="0.2">
      <c r="A387" s="25" t="s">
        <v>409</v>
      </c>
      <c r="B387" s="26">
        <v>0</v>
      </c>
      <c r="C387" s="25" t="s">
        <v>742</v>
      </c>
      <c r="D387" s="27">
        <v>1980</v>
      </c>
      <c r="E387" s="27">
        <v>2080</v>
      </c>
      <c r="F387" s="27">
        <f t="shared" si="10"/>
        <v>2030</v>
      </c>
      <c r="G387" s="27" t="b">
        <v>0</v>
      </c>
      <c r="H387" s="25" t="s">
        <v>17</v>
      </c>
      <c r="I387" s="25" t="s">
        <v>15</v>
      </c>
    </row>
    <row r="388" spans="1:9" ht="16" x14ac:dyDescent="0.2">
      <c r="A388" s="25" t="s">
        <v>410</v>
      </c>
      <c r="B388" s="26">
        <v>0</v>
      </c>
      <c r="C388" s="25" t="s">
        <v>742</v>
      </c>
      <c r="D388" s="27">
        <v>1100</v>
      </c>
      <c r="E388" s="27">
        <v>1100</v>
      </c>
      <c r="F388" s="27">
        <f t="shared" si="10"/>
        <v>1100</v>
      </c>
      <c r="G388" s="27" t="b">
        <v>0</v>
      </c>
      <c r="H388" s="25" t="s">
        <v>19</v>
      </c>
      <c r="I388" s="25" t="s">
        <v>15</v>
      </c>
    </row>
    <row r="389" spans="1:9" ht="16" x14ac:dyDescent="0.2">
      <c r="A389" s="25" t="s">
        <v>411</v>
      </c>
      <c r="B389" s="26">
        <v>0</v>
      </c>
      <c r="C389" s="25" t="s">
        <v>742</v>
      </c>
      <c r="D389" s="27">
        <v>2000</v>
      </c>
      <c r="E389" s="27">
        <v>2000</v>
      </c>
      <c r="F389" s="27">
        <f t="shared" si="10"/>
        <v>2000</v>
      </c>
      <c r="G389" s="27" t="b">
        <v>0</v>
      </c>
      <c r="H389" s="25" t="s">
        <v>19</v>
      </c>
      <c r="I389" s="25" t="s">
        <v>15</v>
      </c>
    </row>
    <row r="390" spans="1:9" ht="16" x14ac:dyDescent="0.2">
      <c r="A390" s="25" t="s">
        <v>412</v>
      </c>
      <c r="B390" s="26">
        <v>2</v>
      </c>
      <c r="C390" s="25" t="s">
        <v>742</v>
      </c>
      <c r="D390" s="27">
        <v>46000</v>
      </c>
      <c r="E390" s="27">
        <v>48000</v>
      </c>
      <c r="F390" s="27">
        <f t="shared" si="10"/>
        <v>47000</v>
      </c>
      <c r="G390" s="27" t="b">
        <v>0</v>
      </c>
      <c r="H390" s="25" t="s">
        <v>19</v>
      </c>
      <c r="I390" s="25" t="s">
        <v>15</v>
      </c>
    </row>
    <row r="391" spans="1:9" ht="16" x14ac:dyDescent="0.2">
      <c r="A391" s="25" t="s">
        <v>413</v>
      </c>
      <c r="B391" s="26">
        <v>0</v>
      </c>
      <c r="C391" s="25" t="s">
        <v>742</v>
      </c>
      <c r="D391" s="27">
        <v>2340</v>
      </c>
      <c r="E391" s="27">
        <v>2720</v>
      </c>
      <c r="F391" s="27">
        <f t="shared" si="10"/>
        <v>2530</v>
      </c>
      <c r="G391" s="27" t="b">
        <v>0</v>
      </c>
      <c r="H391" s="25" t="s">
        <v>14</v>
      </c>
      <c r="I391" s="25" t="s">
        <v>15</v>
      </c>
    </row>
    <row r="392" spans="1:9" ht="16" x14ac:dyDescent="0.2">
      <c r="A392" s="25" t="s">
        <v>414</v>
      </c>
      <c r="B392" s="26">
        <v>0</v>
      </c>
      <c r="C392" s="25" t="s">
        <v>742</v>
      </c>
      <c r="D392" s="27">
        <v>3800</v>
      </c>
      <c r="E392" s="27">
        <v>4950</v>
      </c>
      <c r="F392" s="27">
        <f t="shared" ref="F392:F455" si="11">AVERAGE(D392:E392)</f>
        <v>4375</v>
      </c>
      <c r="G392" s="27" t="b">
        <v>0</v>
      </c>
      <c r="H392" s="25" t="s">
        <v>19</v>
      </c>
      <c r="I392" s="25" t="s">
        <v>15</v>
      </c>
    </row>
    <row r="393" spans="1:9" ht="16" x14ac:dyDescent="0.2">
      <c r="A393" s="25" t="s">
        <v>415</v>
      </c>
      <c r="B393" s="26">
        <v>0</v>
      </c>
      <c r="C393" s="25" t="s">
        <v>742</v>
      </c>
      <c r="D393" s="27">
        <v>18377</v>
      </c>
      <c r="E393" s="27">
        <v>16639</v>
      </c>
      <c r="F393" s="27">
        <f t="shared" si="11"/>
        <v>17508</v>
      </c>
      <c r="G393" s="27" t="b">
        <v>0</v>
      </c>
      <c r="H393" s="25" t="s">
        <v>17</v>
      </c>
      <c r="I393" s="25" t="s">
        <v>15</v>
      </c>
    </row>
    <row r="394" spans="1:9" ht="16" x14ac:dyDescent="0.2">
      <c r="A394" s="25" t="s">
        <v>416</v>
      </c>
      <c r="B394" s="26">
        <v>0</v>
      </c>
      <c r="C394" s="25" t="s">
        <v>742</v>
      </c>
      <c r="D394" s="27">
        <v>3740</v>
      </c>
      <c r="E394" s="27">
        <v>3260</v>
      </c>
      <c r="F394" s="27">
        <f t="shared" si="11"/>
        <v>3500</v>
      </c>
      <c r="G394" s="27" t="b">
        <v>0</v>
      </c>
      <c r="H394" s="25" t="s">
        <v>19</v>
      </c>
      <c r="I394" s="25" t="s">
        <v>15</v>
      </c>
    </row>
    <row r="395" spans="1:9" ht="16" x14ac:dyDescent="0.2">
      <c r="A395" s="25" t="s">
        <v>417</v>
      </c>
      <c r="B395" s="26">
        <v>0</v>
      </c>
      <c r="C395" s="25" t="s">
        <v>742</v>
      </c>
      <c r="D395" s="27">
        <v>2860</v>
      </c>
      <c r="E395" s="27">
        <v>2900</v>
      </c>
      <c r="F395" s="27">
        <f t="shared" si="11"/>
        <v>2880</v>
      </c>
      <c r="G395" s="27" t="b">
        <v>0</v>
      </c>
      <c r="H395" s="25" t="s">
        <v>19</v>
      </c>
      <c r="I395" s="25" t="s">
        <v>15</v>
      </c>
    </row>
    <row r="396" spans="1:9" ht="16" x14ac:dyDescent="0.2">
      <c r="A396" s="25" t="s">
        <v>418</v>
      </c>
      <c r="B396" s="26">
        <v>0</v>
      </c>
      <c r="C396" s="25" t="s">
        <v>742</v>
      </c>
      <c r="D396" s="27">
        <v>6002</v>
      </c>
      <c r="E396" s="27">
        <v>6838</v>
      </c>
      <c r="F396" s="27">
        <f t="shared" si="11"/>
        <v>6420</v>
      </c>
      <c r="G396" s="27" t="b">
        <v>0</v>
      </c>
      <c r="H396" s="25" t="s">
        <v>19</v>
      </c>
      <c r="I396" s="25" t="s">
        <v>15</v>
      </c>
    </row>
    <row r="397" spans="1:9" ht="16" x14ac:dyDescent="0.2">
      <c r="A397" s="25" t="s">
        <v>419</v>
      </c>
      <c r="B397" s="26">
        <v>2</v>
      </c>
      <c r="C397" s="25" t="s">
        <v>742</v>
      </c>
      <c r="D397" s="27">
        <v>72000</v>
      </c>
      <c r="E397" s="27">
        <v>100000</v>
      </c>
      <c r="F397" s="27">
        <f t="shared" si="11"/>
        <v>86000</v>
      </c>
      <c r="G397" s="27" t="b">
        <v>0</v>
      </c>
      <c r="H397" s="25" t="s">
        <v>14</v>
      </c>
      <c r="I397" s="25" t="s">
        <v>15</v>
      </c>
    </row>
    <row r="398" spans="1:9" ht="16" x14ac:dyDescent="0.2">
      <c r="A398" s="25" t="s">
        <v>420</v>
      </c>
      <c r="B398" s="26">
        <v>0</v>
      </c>
      <c r="C398" s="25" t="s">
        <v>742</v>
      </c>
      <c r="D398" s="27">
        <v>46118</v>
      </c>
      <c r="E398" s="27">
        <v>37267</v>
      </c>
      <c r="F398" s="27">
        <f t="shared" si="11"/>
        <v>41692.5</v>
      </c>
      <c r="G398" s="27" t="b">
        <v>0</v>
      </c>
      <c r="H398" s="25" t="s">
        <v>19</v>
      </c>
      <c r="I398" s="25" t="s">
        <v>15</v>
      </c>
    </row>
    <row r="399" spans="1:9" ht="16" x14ac:dyDescent="0.2">
      <c r="A399" s="25" t="s">
        <v>421</v>
      </c>
      <c r="B399" s="26">
        <v>2</v>
      </c>
      <c r="C399" s="25" t="s">
        <v>742</v>
      </c>
      <c r="D399" s="27">
        <v>90000</v>
      </c>
      <c r="E399" s="27">
        <v>64000</v>
      </c>
      <c r="F399" s="27">
        <f t="shared" si="11"/>
        <v>77000</v>
      </c>
      <c r="G399" s="27" t="b">
        <v>0</v>
      </c>
      <c r="H399" s="25" t="s">
        <v>17</v>
      </c>
      <c r="I399" s="25" t="s">
        <v>15</v>
      </c>
    </row>
    <row r="400" spans="1:9" ht="16" x14ac:dyDescent="0.2">
      <c r="A400" s="25" t="s">
        <v>422</v>
      </c>
      <c r="B400" s="26">
        <v>0</v>
      </c>
      <c r="C400" s="25" t="s">
        <v>742</v>
      </c>
      <c r="D400" s="27">
        <v>23179</v>
      </c>
      <c r="E400" s="27">
        <v>27329</v>
      </c>
      <c r="F400" s="27">
        <f t="shared" si="11"/>
        <v>25254</v>
      </c>
      <c r="G400" s="27" t="b">
        <v>0</v>
      </c>
      <c r="H400" s="25" t="s">
        <v>19</v>
      </c>
      <c r="I400" s="25" t="s">
        <v>15</v>
      </c>
    </row>
    <row r="401" spans="1:9" ht="16" x14ac:dyDescent="0.2">
      <c r="A401" s="25" t="s">
        <v>423</v>
      </c>
      <c r="B401" s="26">
        <v>0</v>
      </c>
      <c r="C401" s="25" t="s">
        <v>742</v>
      </c>
      <c r="D401" s="27">
        <v>640</v>
      </c>
      <c r="E401" s="27">
        <v>500</v>
      </c>
      <c r="F401" s="27">
        <f t="shared" si="11"/>
        <v>570</v>
      </c>
      <c r="G401" s="27" t="b">
        <v>0</v>
      </c>
      <c r="H401" s="25" t="s">
        <v>19</v>
      </c>
      <c r="I401" s="25" t="s">
        <v>15</v>
      </c>
    </row>
    <row r="402" spans="1:9" ht="16" x14ac:dyDescent="0.2">
      <c r="A402" s="25" t="s">
        <v>424</v>
      </c>
      <c r="B402" s="26">
        <v>2</v>
      </c>
      <c r="C402" s="25" t="s">
        <v>742</v>
      </c>
      <c r="D402" s="27">
        <v>20000</v>
      </c>
      <c r="E402" s="27">
        <v>26000</v>
      </c>
      <c r="F402" s="27">
        <f t="shared" si="11"/>
        <v>23000</v>
      </c>
      <c r="G402" s="27" t="b">
        <v>0</v>
      </c>
      <c r="H402" s="25" t="s">
        <v>19</v>
      </c>
      <c r="I402" s="25" t="s">
        <v>15</v>
      </c>
    </row>
    <row r="403" spans="1:9" ht="16" x14ac:dyDescent="0.2">
      <c r="A403" s="25" t="s">
        <v>425</v>
      </c>
      <c r="B403" s="26">
        <v>0</v>
      </c>
      <c r="C403" s="25" t="s">
        <v>742</v>
      </c>
      <c r="D403" s="27">
        <v>2880</v>
      </c>
      <c r="E403" s="27">
        <v>3780</v>
      </c>
      <c r="F403" s="27">
        <f t="shared" si="11"/>
        <v>3330</v>
      </c>
      <c r="G403" s="27" t="b">
        <v>0</v>
      </c>
      <c r="H403" s="25" t="s">
        <v>14</v>
      </c>
      <c r="I403" s="25" t="s">
        <v>15</v>
      </c>
    </row>
    <row r="404" spans="1:9" ht="16" x14ac:dyDescent="0.2">
      <c r="A404" s="25" t="s">
        <v>426</v>
      </c>
      <c r="B404" s="26">
        <v>0</v>
      </c>
      <c r="C404" s="25" t="s">
        <v>742</v>
      </c>
      <c r="D404" s="27">
        <v>2380</v>
      </c>
      <c r="E404" s="27">
        <v>2680</v>
      </c>
      <c r="F404" s="27">
        <f t="shared" si="11"/>
        <v>2530</v>
      </c>
      <c r="G404" s="27" t="b">
        <v>0</v>
      </c>
      <c r="H404" s="25" t="s">
        <v>19</v>
      </c>
      <c r="I404" s="25" t="s">
        <v>15</v>
      </c>
    </row>
    <row r="405" spans="1:9" ht="16" x14ac:dyDescent="0.2">
      <c r="A405" s="25" t="s">
        <v>427</v>
      </c>
      <c r="B405" s="26">
        <v>0</v>
      </c>
      <c r="C405" s="25" t="s">
        <v>742</v>
      </c>
      <c r="D405" s="27">
        <v>3680</v>
      </c>
      <c r="E405" s="27">
        <v>3900</v>
      </c>
      <c r="F405" s="27">
        <f t="shared" si="11"/>
        <v>3790</v>
      </c>
      <c r="G405" s="27" t="b">
        <v>0</v>
      </c>
      <c r="H405" s="25" t="s">
        <v>17</v>
      </c>
      <c r="I405" s="25" t="s">
        <v>15</v>
      </c>
    </row>
    <row r="406" spans="1:9" ht="16" x14ac:dyDescent="0.2">
      <c r="A406" s="25" t="s">
        <v>428</v>
      </c>
      <c r="B406" s="26">
        <v>0</v>
      </c>
      <c r="C406" s="25" t="s">
        <v>742</v>
      </c>
      <c r="D406" s="27">
        <v>5538</v>
      </c>
      <c r="E406" s="27">
        <v>3740</v>
      </c>
      <c r="F406" s="27">
        <f t="shared" si="11"/>
        <v>4639</v>
      </c>
      <c r="G406" s="27" t="b">
        <v>0</v>
      </c>
      <c r="H406" s="25" t="s">
        <v>19</v>
      </c>
      <c r="I406" s="25" t="s">
        <v>15</v>
      </c>
    </row>
    <row r="407" spans="1:9" ht="16" x14ac:dyDescent="0.2">
      <c r="A407" s="25" t="s">
        <v>429</v>
      </c>
      <c r="B407" s="26">
        <v>0</v>
      </c>
      <c r="C407" s="25" t="s">
        <v>742</v>
      </c>
      <c r="D407" s="27">
        <v>8448</v>
      </c>
      <c r="E407" s="27">
        <v>8595</v>
      </c>
      <c r="F407" s="27">
        <f t="shared" si="11"/>
        <v>8521.5</v>
      </c>
      <c r="G407" s="27" t="b">
        <v>0</v>
      </c>
      <c r="H407" s="25" t="s">
        <v>19</v>
      </c>
      <c r="I407" s="25" t="s">
        <v>15</v>
      </c>
    </row>
    <row r="408" spans="1:9" ht="16" x14ac:dyDescent="0.2">
      <c r="A408" s="25" t="s">
        <v>430</v>
      </c>
      <c r="B408" s="26">
        <v>0</v>
      </c>
      <c r="C408" s="25" t="s">
        <v>742</v>
      </c>
      <c r="D408" s="27">
        <v>1440</v>
      </c>
      <c r="E408" s="27">
        <v>900</v>
      </c>
      <c r="F408" s="27">
        <f t="shared" si="11"/>
        <v>1170</v>
      </c>
      <c r="G408" s="27" t="b">
        <v>0</v>
      </c>
      <c r="H408" s="25" t="s">
        <v>19</v>
      </c>
      <c r="I408" s="25" t="s">
        <v>15</v>
      </c>
    </row>
    <row r="409" spans="1:9" ht="16" x14ac:dyDescent="0.2">
      <c r="A409" s="25" t="s">
        <v>431</v>
      </c>
      <c r="B409" s="26">
        <v>0</v>
      </c>
      <c r="C409" s="25" t="s">
        <v>742</v>
      </c>
      <c r="D409" s="27">
        <v>2260</v>
      </c>
      <c r="E409" s="27">
        <v>2100</v>
      </c>
      <c r="F409" s="27">
        <f t="shared" si="11"/>
        <v>2180</v>
      </c>
      <c r="G409" s="27" t="b">
        <v>0</v>
      </c>
      <c r="H409" s="25" t="s">
        <v>14</v>
      </c>
      <c r="I409" s="25" t="s">
        <v>15</v>
      </c>
    </row>
    <row r="410" spans="1:9" ht="16" x14ac:dyDescent="0.2">
      <c r="A410" s="25" t="s">
        <v>432</v>
      </c>
      <c r="B410" s="26">
        <v>2</v>
      </c>
      <c r="C410" s="25" t="s">
        <v>742</v>
      </c>
      <c r="D410" s="27">
        <v>24000</v>
      </c>
      <c r="E410" s="27">
        <v>26000</v>
      </c>
      <c r="F410" s="27">
        <f t="shared" si="11"/>
        <v>25000</v>
      </c>
      <c r="G410" s="27" t="b">
        <v>0</v>
      </c>
      <c r="H410" s="25" t="s">
        <v>19</v>
      </c>
      <c r="I410" s="25" t="s">
        <v>15</v>
      </c>
    </row>
    <row r="411" spans="1:9" ht="16" x14ac:dyDescent="0.2">
      <c r="A411" s="25" t="s">
        <v>433</v>
      </c>
      <c r="B411" s="26">
        <v>0</v>
      </c>
      <c r="C411" s="25" t="s">
        <v>742</v>
      </c>
      <c r="D411" s="27">
        <v>5724</v>
      </c>
      <c r="E411" s="27">
        <v>5786</v>
      </c>
      <c r="F411" s="27">
        <f t="shared" si="11"/>
        <v>5755</v>
      </c>
      <c r="G411" s="27" t="b">
        <v>0</v>
      </c>
      <c r="H411" s="25" t="s">
        <v>19</v>
      </c>
      <c r="I411" s="25" t="s">
        <v>15</v>
      </c>
    </row>
    <row r="412" spans="1:9" ht="16" x14ac:dyDescent="0.2">
      <c r="A412" s="25" t="s">
        <v>434</v>
      </c>
      <c r="B412" s="26">
        <v>0</v>
      </c>
      <c r="C412" s="25" t="s">
        <v>742</v>
      </c>
      <c r="D412" s="27">
        <v>8301</v>
      </c>
      <c r="E412" s="27">
        <v>8350</v>
      </c>
      <c r="F412" s="27">
        <f t="shared" si="11"/>
        <v>8325.5</v>
      </c>
      <c r="G412" s="27" t="b">
        <v>0</v>
      </c>
      <c r="H412" s="25" t="s">
        <v>19</v>
      </c>
      <c r="I412" s="25" t="s">
        <v>15</v>
      </c>
    </row>
    <row r="413" spans="1:9" ht="16" x14ac:dyDescent="0.2">
      <c r="A413" s="25" t="s">
        <v>435</v>
      </c>
      <c r="B413" s="26">
        <v>0</v>
      </c>
      <c r="C413" s="25" t="s">
        <v>742</v>
      </c>
      <c r="D413" s="27">
        <v>13245</v>
      </c>
      <c r="E413" s="27">
        <v>19123</v>
      </c>
      <c r="F413" s="27">
        <f t="shared" si="11"/>
        <v>16184</v>
      </c>
      <c r="G413" s="27" t="b">
        <v>0</v>
      </c>
      <c r="H413" s="25" t="s">
        <v>19</v>
      </c>
      <c r="I413" s="25" t="s">
        <v>15</v>
      </c>
    </row>
    <row r="414" spans="1:9" ht="16" x14ac:dyDescent="0.2">
      <c r="A414" s="25" t="s">
        <v>436</v>
      </c>
      <c r="B414" s="26">
        <v>2</v>
      </c>
      <c r="C414" s="25" t="s">
        <v>742</v>
      </c>
      <c r="D414" s="27">
        <v>12000</v>
      </c>
      <c r="E414" s="27">
        <v>12000</v>
      </c>
      <c r="F414" s="27">
        <f t="shared" si="11"/>
        <v>12000</v>
      </c>
      <c r="G414" s="27" t="b">
        <v>0</v>
      </c>
      <c r="H414" s="25" t="s">
        <v>19</v>
      </c>
      <c r="I414" s="25" t="s">
        <v>15</v>
      </c>
    </row>
    <row r="415" spans="1:9" ht="16" x14ac:dyDescent="0.2">
      <c r="A415" s="25" t="s">
        <v>437</v>
      </c>
      <c r="B415" s="26">
        <v>0</v>
      </c>
      <c r="C415" s="25" t="s">
        <v>742</v>
      </c>
      <c r="D415" s="27">
        <v>3580</v>
      </c>
      <c r="E415" s="27">
        <v>3260</v>
      </c>
      <c r="F415" s="27">
        <f t="shared" si="11"/>
        <v>3420</v>
      </c>
      <c r="G415" s="27" t="b">
        <v>0</v>
      </c>
      <c r="H415" s="25" t="s">
        <v>14</v>
      </c>
      <c r="I415" s="25" t="s">
        <v>15</v>
      </c>
    </row>
    <row r="416" spans="1:9" ht="16" x14ac:dyDescent="0.2">
      <c r="A416" s="25" t="s">
        <v>438</v>
      </c>
      <c r="B416" s="26">
        <v>0</v>
      </c>
      <c r="C416" s="25" t="s">
        <v>742</v>
      </c>
      <c r="D416" s="27">
        <v>3480</v>
      </c>
      <c r="E416" s="27">
        <v>3520</v>
      </c>
      <c r="F416" s="27">
        <f t="shared" si="11"/>
        <v>3500</v>
      </c>
      <c r="G416" s="27" t="b">
        <v>0</v>
      </c>
      <c r="H416" s="25" t="s">
        <v>19</v>
      </c>
      <c r="I416" s="25" t="s">
        <v>15</v>
      </c>
    </row>
    <row r="417" spans="1:9" ht="16" x14ac:dyDescent="0.2">
      <c r="A417" s="25" t="s">
        <v>439</v>
      </c>
      <c r="B417" s="26">
        <v>2</v>
      </c>
      <c r="C417" s="25" t="s">
        <v>742</v>
      </c>
      <c r="D417" s="27">
        <v>29348</v>
      </c>
      <c r="E417" s="27">
        <v>36335</v>
      </c>
      <c r="F417" s="27">
        <f t="shared" si="11"/>
        <v>32841.5</v>
      </c>
      <c r="G417" s="27" t="b">
        <v>0</v>
      </c>
      <c r="H417" s="25" t="s">
        <v>17</v>
      </c>
      <c r="I417" s="25" t="s">
        <v>15</v>
      </c>
    </row>
    <row r="418" spans="1:9" ht="16" x14ac:dyDescent="0.2">
      <c r="A418" s="25" t="s">
        <v>440</v>
      </c>
      <c r="B418" s="26">
        <v>2</v>
      </c>
      <c r="C418" s="25" t="s">
        <v>742</v>
      </c>
      <c r="D418" s="27">
        <v>62000</v>
      </c>
      <c r="E418" s="27">
        <v>58000</v>
      </c>
      <c r="F418" s="27">
        <f t="shared" si="11"/>
        <v>60000</v>
      </c>
      <c r="G418" s="27" t="b">
        <v>0</v>
      </c>
      <c r="H418" s="25" t="s">
        <v>19</v>
      </c>
      <c r="I418" s="25" t="s">
        <v>15</v>
      </c>
    </row>
    <row r="419" spans="1:9" ht="16" x14ac:dyDescent="0.2">
      <c r="A419" s="25" t="s">
        <v>441</v>
      </c>
      <c r="B419" s="26">
        <v>0</v>
      </c>
      <c r="C419" s="25" t="s">
        <v>742</v>
      </c>
      <c r="D419" s="27">
        <v>39907</v>
      </c>
      <c r="E419" s="27">
        <v>35093</v>
      </c>
      <c r="F419" s="27">
        <f t="shared" si="11"/>
        <v>37500</v>
      </c>
      <c r="G419" s="27" t="b">
        <v>0</v>
      </c>
      <c r="H419" s="25" t="s">
        <v>19</v>
      </c>
      <c r="I419" s="25" t="s">
        <v>15</v>
      </c>
    </row>
    <row r="420" spans="1:9" ht="16" x14ac:dyDescent="0.2">
      <c r="A420" s="25" t="s">
        <v>442</v>
      </c>
      <c r="B420" s="26">
        <v>2</v>
      </c>
      <c r="C420" s="25" t="s">
        <v>742</v>
      </c>
      <c r="D420" s="27">
        <v>194000</v>
      </c>
      <c r="E420" s="27">
        <v>168000</v>
      </c>
      <c r="F420" s="27">
        <f t="shared" si="11"/>
        <v>181000</v>
      </c>
      <c r="G420" s="27" t="b">
        <v>0</v>
      </c>
      <c r="H420" s="25" t="s">
        <v>19</v>
      </c>
      <c r="I420" s="25" t="s">
        <v>15</v>
      </c>
    </row>
    <row r="421" spans="1:9" ht="16" x14ac:dyDescent="0.2">
      <c r="A421" s="25" t="s">
        <v>443</v>
      </c>
      <c r="B421" s="26">
        <v>0</v>
      </c>
      <c r="C421" s="25" t="s">
        <v>742</v>
      </c>
      <c r="D421" s="27">
        <v>1700</v>
      </c>
      <c r="E421" s="27">
        <v>1860</v>
      </c>
      <c r="F421" s="27">
        <f t="shared" si="11"/>
        <v>1780</v>
      </c>
      <c r="G421" s="27" t="b">
        <v>0</v>
      </c>
      <c r="H421" s="25" t="s">
        <v>14</v>
      </c>
      <c r="I421" s="25" t="s">
        <v>15</v>
      </c>
    </row>
    <row r="422" spans="1:9" ht="16" x14ac:dyDescent="0.2">
      <c r="A422" s="25" t="s">
        <v>444</v>
      </c>
      <c r="B422" s="26">
        <v>0</v>
      </c>
      <c r="C422" s="25" t="s">
        <v>742</v>
      </c>
      <c r="D422" s="27">
        <v>3120</v>
      </c>
      <c r="E422" s="27">
        <v>3340</v>
      </c>
      <c r="F422" s="27">
        <f t="shared" si="11"/>
        <v>3230</v>
      </c>
      <c r="G422" s="27" t="b">
        <v>0</v>
      </c>
      <c r="H422" s="25" t="s">
        <v>19</v>
      </c>
      <c r="I422" s="25" t="s">
        <v>15</v>
      </c>
    </row>
    <row r="423" spans="1:9" ht="16" x14ac:dyDescent="0.2">
      <c r="A423" s="25" t="s">
        <v>445</v>
      </c>
      <c r="B423" s="26">
        <v>0</v>
      </c>
      <c r="C423" s="25" t="s">
        <v>742</v>
      </c>
      <c r="D423" s="27">
        <v>14901</v>
      </c>
      <c r="E423" s="27">
        <v>14156</v>
      </c>
      <c r="F423" s="27">
        <f t="shared" si="11"/>
        <v>14528.5</v>
      </c>
      <c r="G423" s="27" t="b">
        <v>0</v>
      </c>
      <c r="H423" s="25" t="s">
        <v>17</v>
      </c>
      <c r="I423" s="25" t="s">
        <v>15</v>
      </c>
    </row>
    <row r="424" spans="1:9" ht="16" x14ac:dyDescent="0.2">
      <c r="A424" s="25" t="s">
        <v>446</v>
      </c>
      <c r="B424" s="26">
        <v>0</v>
      </c>
      <c r="C424" s="25" t="s">
        <v>742</v>
      </c>
      <c r="D424" s="27">
        <v>680</v>
      </c>
      <c r="E424" s="27">
        <v>720</v>
      </c>
      <c r="F424" s="27">
        <f t="shared" si="11"/>
        <v>700</v>
      </c>
      <c r="G424" s="27" t="b">
        <v>0</v>
      </c>
      <c r="H424" s="25" t="s">
        <v>19</v>
      </c>
      <c r="I424" s="25" t="s">
        <v>15</v>
      </c>
    </row>
    <row r="425" spans="1:9" ht="16" x14ac:dyDescent="0.2">
      <c r="A425" s="25" t="s">
        <v>447</v>
      </c>
      <c r="B425" s="26">
        <v>0</v>
      </c>
      <c r="C425" s="25" t="s">
        <v>742</v>
      </c>
      <c r="D425" s="27">
        <v>840</v>
      </c>
      <c r="E425" s="27">
        <v>920</v>
      </c>
      <c r="F425" s="27">
        <f t="shared" si="11"/>
        <v>880</v>
      </c>
      <c r="G425" s="27" t="b">
        <v>0</v>
      </c>
      <c r="H425" s="25" t="s">
        <v>19</v>
      </c>
      <c r="I425" s="25" t="s">
        <v>15</v>
      </c>
    </row>
    <row r="426" spans="1:9" ht="16" x14ac:dyDescent="0.2">
      <c r="A426" s="25" t="s">
        <v>448</v>
      </c>
      <c r="B426" s="26">
        <v>0</v>
      </c>
      <c r="C426" s="25" t="s">
        <v>742</v>
      </c>
      <c r="D426" s="27">
        <v>1800</v>
      </c>
      <c r="E426" s="27">
        <v>1860</v>
      </c>
      <c r="F426" s="27">
        <f t="shared" si="11"/>
        <v>1830</v>
      </c>
      <c r="G426" s="27" t="b">
        <v>0</v>
      </c>
      <c r="H426" s="25" t="s">
        <v>19</v>
      </c>
      <c r="I426" s="25" t="s">
        <v>15</v>
      </c>
    </row>
    <row r="427" spans="1:9" ht="16" x14ac:dyDescent="0.2">
      <c r="A427" s="25" t="s">
        <v>449</v>
      </c>
      <c r="B427" s="26">
        <v>0</v>
      </c>
      <c r="C427" s="25" t="s">
        <v>742</v>
      </c>
      <c r="D427" s="27">
        <v>1400</v>
      </c>
      <c r="E427" s="27">
        <v>1420</v>
      </c>
      <c r="F427" s="27">
        <f t="shared" si="11"/>
        <v>1410</v>
      </c>
      <c r="G427" s="27" t="b">
        <v>0</v>
      </c>
      <c r="H427" s="25" t="s">
        <v>14</v>
      </c>
      <c r="I427" s="25" t="s">
        <v>15</v>
      </c>
    </row>
    <row r="428" spans="1:9" ht="16" x14ac:dyDescent="0.2">
      <c r="A428" s="25" t="s">
        <v>450</v>
      </c>
      <c r="B428" s="26">
        <v>0</v>
      </c>
      <c r="C428" s="25" t="s">
        <v>742</v>
      </c>
      <c r="D428" s="27">
        <v>1460</v>
      </c>
      <c r="E428" s="27">
        <v>1560</v>
      </c>
      <c r="F428" s="27">
        <f t="shared" si="11"/>
        <v>1510</v>
      </c>
      <c r="G428" s="27" t="b">
        <v>0</v>
      </c>
      <c r="H428" s="25" t="s">
        <v>19</v>
      </c>
      <c r="I428" s="25" t="s">
        <v>15</v>
      </c>
    </row>
    <row r="429" spans="1:9" ht="16" x14ac:dyDescent="0.2">
      <c r="A429" s="25" t="s">
        <v>451</v>
      </c>
      <c r="B429" s="26">
        <v>0</v>
      </c>
      <c r="C429" s="25" t="s">
        <v>742</v>
      </c>
      <c r="D429" s="27">
        <v>1560</v>
      </c>
      <c r="E429" s="27">
        <v>1520</v>
      </c>
      <c r="F429" s="27">
        <f t="shared" si="11"/>
        <v>1540</v>
      </c>
      <c r="G429" s="27" t="b">
        <v>0</v>
      </c>
      <c r="H429" s="25" t="s">
        <v>14</v>
      </c>
      <c r="I429" s="25" t="s">
        <v>15</v>
      </c>
    </row>
    <row r="430" spans="1:9" ht="16" x14ac:dyDescent="0.2">
      <c r="A430" s="25" t="s">
        <v>452</v>
      </c>
      <c r="B430" s="26">
        <v>0</v>
      </c>
      <c r="C430" s="25" t="s">
        <v>742</v>
      </c>
      <c r="D430" s="27">
        <v>1760</v>
      </c>
      <c r="E430" s="27">
        <v>1740</v>
      </c>
      <c r="F430" s="27">
        <f t="shared" si="11"/>
        <v>1750</v>
      </c>
      <c r="G430" s="27" t="b">
        <v>0</v>
      </c>
      <c r="H430" s="25" t="s">
        <v>19</v>
      </c>
      <c r="I430" s="25" t="s">
        <v>15</v>
      </c>
    </row>
    <row r="431" spans="1:9" ht="16" x14ac:dyDescent="0.2">
      <c r="A431" s="25" t="s">
        <v>453</v>
      </c>
      <c r="B431" s="26">
        <v>0</v>
      </c>
      <c r="C431" s="25" t="s">
        <v>742</v>
      </c>
      <c r="D431" s="27">
        <v>5600</v>
      </c>
      <c r="E431" s="27">
        <v>6281</v>
      </c>
      <c r="F431" s="27">
        <f t="shared" si="11"/>
        <v>5940.5</v>
      </c>
      <c r="G431" s="27" t="b">
        <v>0</v>
      </c>
      <c r="H431" s="25" t="s">
        <v>17</v>
      </c>
      <c r="I431" s="25" t="s">
        <v>15</v>
      </c>
    </row>
    <row r="432" spans="1:9" ht="16" x14ac:dyDescent="0.2">
      <c r="A432" s="25" t="s">
        <v>455</v>
      </c>
      <c r="B432" s="26">
        <v>0</v>
      </c>
      <c r="C432" s="25" t="s">
        <v>742</v>
      </c>
      <c r="D432" s="27">
        <v>5198</v>
      </c>
      <c r="E432" s="27">
        <v>5353</v>
      </c>
      <c r="F432" s="27">
        <f t="shared" si="11"/>
        <v>5275.5</v>
      </c>
      <c r="G432" s="27" t="b">
        <v>0</v>
      </c>
      <c r="H432" s="25" t="s">
        <v>19</v>
      </c>
      <c r="I432" s="25" t="s">
        <v>15</v>
      </c>
    </row>
    <row r="433" spans="1:9" ht="16" x14ac:dyDescent="0.2">
      <c r="A433" s="25" t="s">
        <v>456</v>
      </c>
      <c r="B433" s="26">
        <v>0</v>
      </c>
      <c r="C433" s="25" t="s">
        <v>742</v>
      </c>
      <c r="D433" s="27">
        <v>15977</v>
      </c>
      <c r="E433" s="27">
        <v>14901</v>
      </c>
      <c r="F433" s="27">
        <f t="shared" si="11"/>
        <v>15439</v>
      </c>
      <c r="G433" s="27" t="b">
        <v>0</v>
      </c>
      <c r="H433" s="25" t="s">
        <v>19</v>
      </c>
      <c r="I433" s="25" t="s">
        <v>15</v>
      </c>
    </row>
    <row r="434" spans="1:9" ht="16" x14ac:dyDescent="0.2">
      <c r="A434" s="25" t="s">
        <v>459</v>
      </c>
      <c r="B434" s="26">
        <v>2</v>
      </c>
      <c r="C434" s="25" t="s">
        <v>742</v>
      </c>
      <c r="D434" s="27">
        <v>52000</v>
      </c>
      <c r="E434" s="27">
        <v>66000</v>
      </c>
      <c r="F434" s="27">
        <f t="shared" si="11"/>
        <v>59000</v>
      </c>
      <c r="G434" s="27" t="b">
        <v>0</v>
      </c>
      <c r="H434" s="25" t="s">
        <v>19</v>
      </c>
      <c r="I434" s="25" t="s">
        <v>15</v>
      </c>
    </row>
    <row r="435" spans="1:9" ht="16" x14ac:dyDescent="0.2">
      <c r="A435" s="25" t="s">
        <v>460</v>
      </c>
      <c r="B435" s="26">
        <v>0</v>
      </c>
      <c r="C435" s="25" t="s">
        <v>742</v>
      </c>
      <c r="D435" s="27">
        <v>9970.5302734375</v>
      </c>
      <c r="E435" s="27">
        <v>9135.5595703125</v>
      </c>
      <c r="F435" s="27">
        <f t="shared" si="11"/>
        <v>9553.044921875</v>
      </c>
      <c r="G435" s="27" t="b">
        <v>0</v>
      </c>
      <c r="H435" s="25" t="s">
        <v>14</v>
      </c>
      <c r="I435" s="25" t="s">
        <v>15</v>
      </c>
    </row>
    <row r="436" spans="1:9" ht="16" x14ac:dyDescent="0.2">
      <c r="A436" s="25" t="s">
        <v>461</v>
      </c>
      <c r="B436" s="26">
        <v>0</v>
      </c>
      <c r="C436" s="25" t="s">
        <v>742</v>
      </c>
      <c r="D436" s="27">
        <v>10560</v>
      </c>
      <c r="E436" s="27">
        <v>10462</v>
      </c>
      <c r="F436" s="27">
        <f t="shared" si="11"/>
        <v>10511</v>
      </c>
      <c r="G436" s="27" t="b">
        <v>0</v>
      </c>
      <c r="H436" s="25" t="s">
        <v>19</v>
      </c>
      <c r="I436" s="25" t="s">
        <v>15</v>
      </c>
    </row>
    <row r="437" spans="1:9" ht="16" x14ac:dyDescent="0.2">
      <c r="A437" s="25" t="s">
        <v>462</v>
      </c>
      <c r="B437" s="26">
        <v>0</v>
      </c>
      <c r="C437" s="25" t="s">
        <v>742</v>
      </c>
      <c r="D437" s="27">
        <v>4120</v>
      </c>
      <c r="E437" s="27">
        <v>4200</v>
      </c>
      <c r="F437" s="27">
        <f t="shared" si="11"/>
        <v>4160</v>
      </c>
      <c r="G437" s="27" t="b">
        <v>0</v>
      </c>
      <c r="H437" s="25" t="s">
        <v>19</v>
      </c>
      <c r="I437" s="25" t="s">
        <v>15</v>
      </c>
    </row>
    <row r="438" spans="1:9" ht="16" x14ac:dyDescent="0.2">
      <c r="A438" s="25" t="s">
        <v>463</v>
      </c>
      <c r="B438" s="26">
        <v>2</v>
      </c>
      <c r="C438" s="25" t="s">
        <v>742</v>
      </c>
      <c r="D438" s="27">
        <v>14000</v>
      </c>
      <c r="E438" s="27">
        <v>30000</v>
      </c>
      <c r="F438" s="27">
        <f t="shared" si="11"/>
        <v>22000</v>
      </c>
      <c r="G438" s="27" t="b">
        <v>0</v>
      </c>
      <c r="H438" s="25" t="s">
        <v>19</v>
      </c>
      <c r="I438" s="25" t="s">
        <v>15</v>
      </c>
    </row>
    <row r="439" spans="1:9" ht="16" x14ac:dyDescent="0.2">
      <c r="A439" s="25" t="s">
        <v>464</v>
      </c>
      <c r="B439" s="26">
        <v>2</v>
      </c>
      <c r="C439" s="25" t="s">
        <v>742</v>
      </c>
      <c r="D439" s="27">
        <v>495050</v>
      </c>
      <c r="E439" s="27">
        <v>344000</v>
      </c>
      <c r="F439" s="27">
        <f t="shared" si="11"/>
        <v>419525</v>
      </c>
      <c r="G439" s="27" t="b">
        <v>0</v>
      </c>
      <c r="H439" s="25" t="s">
        <v>19</v>
      </c>
      <c r="I439" s="25" t="s">
        <v>15</v>
      </c>
    </row>
    <row r="440" spans="1:9" ht="16" x14ac:dyDescent="0.2">
      <c r="A440" s="25" t="s">
        <v>465</v>
      </c>
      <c r="B440" s="26">
        <v>2</v>
      </c>
      <c r="C440" s="25" t="s">
        <v>742</v>
      </c>
      <c r="D440" s="27">
        <v>54000</v>
      </c>
      <c r="E440" s="27">
        <v>40000</v>
      </c>
      <c r="F440" s="27">
        <f t="shared" si="11"/>
        <v>47000</v>
      </c>
      <c r="G440" s="27" t="b">
        <v>0</v>
      </c>
      <c r="H440" s="25" t="s">
        <v>19</v>
      </c>
      <c r="I440" s="25" t="s">
        <v>15</v>
      </c>
    </row>
    <row r="441" spans="1:9" ht="16" x14ac:dyDescent="0.2">
      <c r="A441" s="25" t="s">
        <v>466</v>
      </c>
      <c r="B441" s="26">
        <v>0</v>
      </c>
      <c r="C441" s="25" t="s">
        <v>742</v>
      </c>
      <c r="D441" s="27">
        <v>1420</v>
      </c>
      <c r="E441" s="27">
        <v>1320</v>
      </c>
      <c r="F441" s="27">
        <f t="shared" si="11"/>
        <v>1370</v>
      </c>
      <c r="G441" s="27" t="b">
        <v>0</v>
      </c>
      <c r="H441" s="25" t="s">
        <v>14</v>
      </c>
      <c r="I441" s="25" t="s">
        <v>15</v>
      </c>
    </row>
    <row r="442" spans="1:9" ht="16" x14ac:dyDescent="0.2">
      <c r="A442" s="25" t="s">
        <v>467</v>
      </c>
      <c r="B442" s="26">
        <v>0</v>
      </c>
      <c r="C442" s="25" t="s">
        <v>742</v>
      </c>
      <c r="D442" s="27">
        <v>340</v>
      </c>
      <c r="E442" s="27">
        <v>460</v>
      </c>
      <c r="F442" s="27">
        <f t="shared" si="11"/>
        <v>400</v>
      </c>
      <c r="G442" s="27" t="b">
        <v>0</v>
      </c>
      <c r="H442" s="25" t="s">
        <v>19</v>
      </c>
      <c r="I442" s="25" t="s">
        <v>15</v>
      </c>
    </row>
    <row r="443" spans="1:9" ht="16" x14ac:dyDescent="0.2">
      <c r="A443" s="25" t="s">
        <v>468</v>
      </c>
      <c r="B443" s="26">
        <v>0</v>
      </c>
      <c r="C443" s="25" t="s">
        <v>742</v>
      </c>
      <c r="D443" s="27">
        <v>800</v>
      </c>
      <c r="E443" s="27">
        <v>920</v>
      </c>
      <c r="F443" s="27">
        <f t="shared" si="11"/>
        <v>860</v>
      </c>
      <c r="G443" s="27" t="b">
        <v>0</v>
      </c>
      <c r="H443" s="25" t="s">
        <v>19</v>
      </c>
      <c r="I443" s="25" t="s">
        <v>15</v>
      </c>
    </row>
    <row r="444" spans="1:9" ht="16" x14ac:dyDescent="0.2">
      <c r="A444" s="25" t="s">
        <v>469</v>
      </c>
      <c r="B444" s="26">
        <v>0</v>
      </c>
      <c r="C444" s="25" t="s">
        <v>742</v>
      </c>
      <c r="D444" s="27">
        <v>320</v>
      </c>
      <c r="E444" s="27">
        <v>340</v>
      </c>
      <c r="F444" s="27">
        <f t="shared" si="11"/>
        <v>330</v>
      </c>
      <c r="G444" s="27" t="b">
        <v>0</v>
      </c>
      <c r="H444" s="25" t="s">
        <v>19</v>
      </c>
      <c r="I444" s="25" t="s">
        <v>15</v>
      </c>
    </row>
    <row r="445" spans="1:9" ht="16" x14ac:dyDescent="0.2">
      <c r="A445" s="25" t="s">
        <v>470</v>
      </c>
      <c r="B445" s="26">
        <v>0</v>
      </c>
      <c r="C445" s="25" t="s">
        <v>742</v>
      </c>
      <c r="D445" s="27">
        <v>1820</v>
      </c>
      <c r="E445" s="27">
        <v>2300</v>
      </c>
      <c r="F445" s="27">
        <f t="shared" si="11"/>
        <v>2060</v>
      </c>
      <c r="G445" s="27" t="b">
        <v>0</v>
      </c>
      <c r="H445" s="25" t="s">
        <v>19</v>
      </c>
      <c r="I445" s="25" t="s">
        <v>15</v>
      </c>
    </row>
    <row r="446" spans="1:9" ht="16" x14ac:dyDescent="0.2">
      <c r="A446" s="25" t="s">
        <v>471</v>
      </c>
      <c r="B446" s="26">
        <v>0</v>
      </c>
      <c r="C446" s="25" t="s">
        <v>742</v>
      </c>
      <c r="D446" s="27">
        <v>960</v>
      </c>
      <c r="E446" s="27">
        <v>840</v>
      </c>
      <c r="F446" s="27">
        <f t="shared" si="11"/>
        <v>900</v>
      </c>
      <c r="G446" s="27" t="b">
        <v>0</v>
      </c>
      <c r="H446" s="25" t="s">
        <v>19</v>
      </c>
      <c r="I446" s="25" t="s">
        <v>15</v>
      </c>
    </row>
    <row r="447" spans="1:9" ht="16" x14ac:dyDescent="0.2">
      <c r="A447" s="25" t="s">
        <v>472</v>
      </c>
      <c r="B447" s="26">
        <v>0</v>
      </c>
      <c r="C447" s="25" t="s">
        <v>742</v>
      </c>
      <c r="D447" s="27">
        <v>880</v>
      </c>
      <c r="E447" s="27">
        <v>980</v>
      </c>
      <c r="F447" s="36">
        <f t="shared" si="11"/>
        <v>930</v>
      </c>
      <c r="G447" s="36" t="b">
        <v>1</v>
      </c>
      <c r="H447" s="25" t="s">
        <v>14</v>
      </c>
      <c r="I447" s="25" t="s">
        <v>15</v>
      </c>
    </row>
    <row r="448" spans="1:9" ht="16" x14ac:dyDescent="0.2">
      <c r="A448" s="25" t="s">
        <v>473</v>
      </c>
      <c r="B448" s="26">
        <v>0</v>
      </c>
      <c r="C448" s="25" t="s">
        <v>742</v>
      </c>
      <c r="D448" s="27">
        <v>1320</v>
      </c>
      <c r="E448" s="27">
        <v>1320</v>
      </c>
      <c r="F448" s="27">
        <f t="shared" si="11"/>
        <v>1320</v>
      </c>
      <c r="G448" s="27" t="b">
        <v>0</v>
      </c>
      <c r="H448" s="25" t="s">
        <v>19</v>
      </c>
      <c r="I448" s="25" t="s">
        <v>15</v>
      </c>
    </row>
    <row r="449" spans="1:9" ht="16" x14ac:dyDescent="0.2">
      <c r="A449" s="25" t="s">
        <v>474</v>
      </c>
      <c r="B449" s="26">
        <v>0</v>
      </c>
      <c r="C449" s="25" t="s">
        <v>742</v>
      </c>
      <c r="D449" s="27">
        <v>34161</v>
      </c>
      <c r="E449" s="27">
        <v>36335</v>
      </c>
      <c r="F449" s="27">
        <f t="shared" si="11"/>
        <v>35248</v>
      </c>
      <c r="G449" s="27" t="b">
        <v>0</v>
      </c>
      <c r="H449" s="25" t="s">
        <v>19</v>
      </c>
      <c r="I449" s="25" t="s">
        <v>15</v>
      </c>
    </row>
    <row r="450" spans="1:9" ht="16" x14ac:dyDescent="0.2">
      <c r="A450" s="25" t="s">
        <v>475</v>
      </c>
      <c r="B450" s="26">
        <v>0</v>
      </c>
      <c r="C450" s="25" t="s">
        <v>742</v>
      </c>
      <c r="D450" s="27">
        <v>2220</v>
      </c>
      <c r="E450" s="27">
        <v>2420</v>
      </c>
      <c r="F450" s="27">
        <f t="shared" si="11"/>
        <v>2320</v>
      </c>
      <c r="G450" s="27" t="b">
        <v>0</v>
      </c>
      <c r="H450" s="25" t="s">
        <v>19</v>
      </c>
      <c r="I450" s="25" t="s">
        <v>15</v>
      </c>
    </row>
    <row r="451" spans="1:9" ht="16" x14ac:dyDescent="0.2">
      <c r="A451" s="25" t="s">
        <v>476</v>
      </c>
      <c r="B451" s="26">
        <v>0</v>
      </c>
      <c r="C451" s="25" t="s">
        <v>742</v>
      </c>
      <c r="D451" s="27">
        <v>1560</v>
      </c>
      <c r="E451" s="27">
        <v>1200</v>
      </c>
      <c r="F451" s="27">
        <f t="shared" si="11"/>
        <v>1380</v>
      </c>
      <c r="G451" s="27" t="b">
        <v>0</v>
      </c>
      <c r="H451" s="25" t="s">
        <v>19</v>
      </c>
      <c r="I451" s="25" t="s">
        <v>15</v>
      </c>
    </row>
    <row r="452" spans="1:9" ht="16" x14ac:dyDescent="0.2">
      <c r="A452" s="25" t="s">
        <v>477</v>
      </c>
      <c r="B452" s="26">
        <v>0</v>
      </c>
      <c r="C452" s="25" t="s">
        <v>742</v>
      </c>
      <c r="D452" s="27">
        <v>2120</v>
      </c>
      <c r="E452" s="27">
        <v>1820</v>
      </c>
      <c r="F452" s="27">
        <f t="shared" si="11"/>
        <v>1970</v>
      </c>
      <c r="G452" s="27" t="b">
        <v>0</v>
      </c>
      <c r="H452" s="25" t="s">
        <v>19</v>
      </c>
      <c r="I452" s="25" t="s">
        <v>15</v>
      </c>
    </row>
    <row r="453" spans="1:9" ht="16" x14ac:dyDescent="0.2">
      <c r="A453" s="25" t="s">
        <v>478</v>
      </c>
      <c r="B453" s="26">
        <v>0</v>
      </c>
      <c r="C453" s="25" t="s">
        <v>742</v>
      </c>
      <c r="D453" s="27">
        <v>5971.53466796875</v>
      </c>
      <c r="E453" s="27">
        <v>6621.287109375</v>
      </c>
      <c r="F453" s="27">
        <f t="shared" si="11"/>
        <v>6296.410888671875</v>
      </c>
      <c r="G453" s="27" t="b">
        <v>0</v>
      </c>
      <c r="H453" s="25" t="s">
        <v>14</v>
      </c>
      <c r="I453" s="25" t="s">
        <v>15</v>
      </c>
    </row>
    <row r="454" spans="1:9" ht="16" x14ac:dyDescent="0.2">
      <c r="A454" s="25" t="s">
        <v>479</v>
      </c>
      <c r="B454" s="26">
        <v>0</v>
      </c>
      <c r="C454" s="25" t="s">
        <v>742</v>
      </c>
      <c r="D454" s="27">
        <v>18046</v>
      </c>
      <c r="E454" s="27">
        <v>17881</v>
      </c>
      <c r="F454" s="27">
        <f t="shared" si="11"/>
        <v>17963.5</v>
      </c>
      <c r="G454" s="27" t="b">
        <v>0</v>
      </c>
      <c r="H454" s="25" t="s">
        <v>19</v>
      </c>
      <c r="I454" s="25" t="s">
        <v>15</v>
      </c>
    </row>
    <row r="455" spans="1:9" ht="16" x14ac:dyDescent="0.2">
      <c r="A455" s="25" t="s">
        <v>480</v>
      </c>
      <c r="B455" s="26">
        <v>0</v>
      </c>
      <c r="C455" s="25" t="s">
        <v>742</v>
      </c>
      <c r="D455" s="27">
        <v>13825</v>
      </c>
      <c r="E455" s="27">
        <v>14073</v>
      </c>
      <c r="F455" s="27">
        <f t="shared" si="11"/>
        <v>13949</v>
      </c>
      <c r="G455" s="27" t="b">
        <v>0</v>
      </c>
      <c r="H455" s="25" t="s">
        <v>19</v>
      </c>
      <c r="I455" s="25" t="s">
        <v>15</v>
      </c>
    </row>
    <row r="456" spans="1:9" ht="16" x14ac:dyDescent="0.2">
      <c r="A456" s="25" t="s">
        <v>481</v>
      </c>
      <c r="B456" s="26">
        <v>0</v>
      </c>
      <c r="C456" s="25" t="s">
        <v>742</v>
      </c>
      <c r="D456" s="27">
        <v>8006</v>
      </c>
      <c r="E456" s="27">
        <v>6931</v>
      </c>
      <c r="F456" s="27">
        <f t="shared" ref="F456:F519" si="12">AVERAGE(D456:E456)</f>
        <v>7468.5</v>
      </c>
      <c r="G456" s="27" t="b">
        <v>0</v>
      </c>
      <c r="H456" s="25" t="s">
        <v>19</v>
      </c>
      <c r="I456" s="25" t="s">
        <v>15</v>
      </c>
    </row>
    <row r="457" spans="1:9" ht="16" x14ac:dyDescent="0.2">
      <c r="A457" s="25" t="s">
        <v>482</v>
      </c>
      <c r="B457" s="26">
        <v>0</v>
      </c>
      <c r="C457" s="25" t="s">
        <v>742</v>
      </c>
      <c r="D457" s="27">
        <v>10167</v>
      </c>
      <c r="E457" s="27">
        <v>12426</v>
      </c>
      <c r="F457" s="27">
        <f t="shared" si="12"/>
        <v>11296.5</v>
      </c>
      <c r="G457" s="27" t="b">
        <v>0</v>
      </c>
      <c r="H457" s="25" t="s">
        <v>19</v>
      </c>
      <c r="I457" s="25" t="s">
        <v>15</v>
      </c>
    </row>
    <row r="458" spans="1:9" ht="16" x14ac:dyDescent="0.2">
      <c r="A458" s="25" t="s">
        <v>483</v>
      </c>
      <c r="B458" s="26">
        <v>0</v>
      </c>
      <c r="C458" s="25" t="s">
        <v>742</v>
      </c>
      <c r="D458" s="27">
        <v>9872</v>
      </c>
      <c r="E458" s="27">
        <v>8694</v>
      </c>
      <c r="F458" s="27">
        <f t="shared" si="12"/>
        <v>9283</v>
      </c>
      <c r="G458" s="27" t="b">
        <v>0</v>
      </c>
      <c r="H458" s="25" t="s">
        <v>19</v>
      </c>
      <c r="I458" s="25" t="s">
        <v>15</v>
      </c>
    </row>
    <row r="459" spans="1:9" ht="16" x14ac:dyDescent="0.2">
      <c r="A459" s="25" t="s">
        <v>484</v>
      </c>
      <c r="B459" s="26">
        <v>0</v>
      </c>
      <c r="C459" s="25" t="s">
        <v>742</v>
      </c>
      <c r="D459" s="27">
        <v>1200</v>
      </c>
      <c r="E459" s="27">
        <v>1420</v>
      </c>
      <c r="F459" s="27">
        <f t="shared" si="12"/>
        <v>1310</v>
      </c>
      <c r="G459" s="27" t="b">
        <v>0</v>
      </c>
      <c r="H459" s="25" t="s">
        <v>19</v>
      </c>
      <c r="I459" s="25" t="s">
        <v>15</v>
      </c>
    </row>
    <row r="460" spans="1:9" ht="16" x14ac:dyDescent="0.2">
      <c r="A460" s="25" t="s">
        <v>486</v>
      </c>
      <c r="B460" s="26">
        <v>0</v>
      </c>
      <c r="C460" s="25" t="s">
        <v>742</v>
      </c>
      <c r="D460" s="27">
        <v>580</v>
      </c>
      <c r="E460" s="27">
        <v>440</v>
      </c>
      <c r="F460" s="27">
        <f t="shared" si="12"/>
        <v>510</v>
      </c>
      <c r="G460" s="27" t="b">
        <v>0</v>
      </c>
      <c r="H460" s="25" t="s">
        <v>19</v>
      </c>
      <c r="I460" s="25" t="s">
        <v>15</v>
      </c>
    </row>
    <row r="461" spans="1:9" ht="16" x14ac:dyDescent="0.2">
      <c r="A461" s="25" t="s">
        <v>487</v>
      </c>
      <c r="B461" s="26">
        <v>0</v>
      </c>
      <c r="C461" s="25" t="s">
        <v>742</v>
      </c>
      <c r="D461" s="27">
        <v>2300</v>
      </c>
      <c r="E461" s="27">
        <v>2320</v>
      </c>
      <c r="F461" s="27">
        <f t="shared" si="12"/>
        <v>2310</v>
      </c>
      <c r="G461" s="27" t="b">
        <v>0</v>
      </c>
      <c r="H461" s="25" t="s">
        <v>19</v>
      </c>
      <c r="I461" s="25" t="s">
        <v>15</v>
      </c>
    </row>
    <row r="462" spans="1:9" ht="16" x14ac:dyDescent="0.2">
      <c r="A462" s="25" t="s">
        <v>488</v>
      </c>
      <c r="B462" s="26">
        <v>0</v>
      </c>
      <c r="C462" s="25" t="s">
        <v>742</v>
      </c>
      <c r="D462" s="27">
        <v>9234</v>
      </c>
      <c r="E462" s="27">
        <v>9823</v>
      </c>
      <c r="F462" s="27">
        <f t="shared" si="12"/>
        <v>9528.5</v>
      </c>
      <c r="G462" s="27" t="b">
        <v>0</v>
      </c>
      <c r="H462" s="25" t="s">
        <v>19</v>
      </c>
      <c r="I462" s="25" t="s">
        <v>15</v>
      </c>
    </row>
    <row r="463" spans="1:9" ht="16" x14ac:dyDescent="0.2">
      <c r="A463" s="25" t="s">
        <v>489</v>
      </c>
      <c r="B463" s="26">
        <v>0</v>
      </c>
      <c r="C463" s="25" t="s">
        <v>742</v>
      </c>
      <c r="D463" s="27">
        <v>27795</v>
      </c>
      <c r="E463" s="27">
        <v>19040</v>
      </c>
      <c r="F463" s="27">
        <f t="shared" si="12"/>
        <v>23417.5</v>
      </c>
      <c r="G463" s="27" t="b">
        <v>0</v>
      </c>
      <c r="H463" s="25" t="s">
        <v>19</v>
      </c>
      <c r="I463" s="25" t="s">
        <v>15</v>
      </c>
    </row>
    <row r="464" spans="1:9" ht="16" x14ac:dyDescent="0.2">
      <c r="A464" s="25" t="s">
        <v>490</v>
      </c>
      <c r="B464" s="26">
        <v>0</v>
      </c>
      <c r="C464" s="25" t="s">
        <v>742</v>
      </c>
      <c r="D464" s="27">
        <v>5043</v>
      </c>
      <c r="E464" s="27">
        <v>6343</v>
      </c>
      <c r="F464" s="27">
        <f t="shared" si="12"/>
        <v>5693</v>
      </c>
      <c r="G464" s="27" t="b">
        <v>0</v>
      </c>
      <c r="H464" s="25" t="s">
        <v>19</v>
      </c>
      <c r="I464" s="25" t="s">
        <v>15</v>
      </c>
    </row>
    <row r="465" spans="1:9" ht="16" x14ac:dyDescent="0.2">
      <c r="A465" s="25" t="s">
        <v>491</v>
      </c>
      <c r="B465" s="26">
        <v>0</v>
      </c>
      <c r="C465" s="25" t="s">
        <v>742</v>
      </c>
      <c r="D465" s="27">
        <v>3680</v>
      </c>
      <c r="E465" s="27">
        <v>3920</v>
      </c>
      <c r="F465" s="27">
        <f t="shared" si="12"/>
        <v>3800</v>
      </c>
      <c r="G465" s="27" t="b">
        <v>0</v>
      </c>
      <c r="H465" s="25" t="s">
        <v>14</v>
      </c>
      <c r="I465" s="25" t="s">
        <v>15</v>
      </c>
    </row>
    <row r="466" spans="1:9" ht="16" x14ac:dyDescent="0.2">
      <c r="A466" s="25" t="s">
        <v>492</v>
      </c>
      <c r="B466" s="26">
        <v>0</v>
      </c>
      <c r="C466" s="25" t="s">
        <v>742</v>
      </c>
      <c r="D466" s="27">
        <v>1640</v>
      </c>
      <c r="E466" s="27">
        <v>1500</v>
      </c>
      <c r="F466" s="27">
        <f t="shared" si="12"/>
        <v>1570</v>
      </c>
      <c r="G466" s="27" t="b">
        <v>0</v>
      </c>
      <c r="H466" s="25" t="s">
        <v>19</v>
      </c>
      <c r="I466" s="25" t="s">
        <v>15</v>
      </c>
    </row>
    <row r="467" spans="1:9" ht="16" x14ac:dyDescent="0.2">
      <c r="A467" s="25" t="s">
        <v>493</v>
      </c>
      <c r="B467" s="26">
        <v>0</v>
      </c>
      <c r="C467" s="25" t="s">
        <v>742</v>
      </c>
      <c r="D467" s="27">
        <v>19040</v>
      </c>
      <c r="E467" s="27">
        <v>21937</v>
      </c>
      <c r="F467" s="27">
        <f t="shared" si="12"/>
        <v>20488.5</v>
      </c>
      <c r="G467" s="27" t="b">
        <v>0</v>
      </c>
      <c r="H467" s="25" t="s">
        <v>19</v>
      </c>
      <c r="I467" s="25" t="s">
        <v>15</v>
      </c>
    </row>
    <row r="468" spans="1:9" ht="16" x14ac:dyDescent="0.2">
      <c r="A468" s="25" t="s">
        <v>494</v>
      </c>
      <c r="B468" s="26">
        <v>0</v>
      </c>
      <c r="C468" s="25" t="s">
        <v>742</v>
      </c>
      <c r="D468" s="27">
        <v>3740</v>
      </c>
      <c r="E468" s="27">
        <v>3480</v>
      </c>
      <c r="F468" s="27">
        <f t="shared" si="12"/>
        <v>3610</v>
      </c>
      <c r="G468" s="27" t="b">
        <v>0</v>
      </c>
      <c r="H468" s="25" t="s">
        <v>19</v>
      </c>
      <c r="I468" s="25" t="s">
        <v>15</v>
      </c>
    </row>
    <row r="469" spans="1:9" ht="16" x14ac:dyDescent="0.2">
      <c r="A469" s="25" t="s">
        <v>495</v>
      </c>
      <c r="B469" s="26">
        <v>0</v>
      </c>
      <c r="C469" s="25" t="s">
        <v>742</v>
      </c>
      <c r="D469" s="27">
        <v>8202</v>
      </c>
      <c r="E469" s="27">
        <v>7457</v>
      </c>
      <c r="F469" s="27">
        <f t="shared" si="12"/>
        <v>7829.5</v>
      </c>
      <c r="G469" s="27" t="b">
        <v>0</v>
      </c>
      <c r="H469" s="25" t="s">
        <v>19</v>
      </c>
      <c r="I469" s="25" t="s">
        <v>15</v>
      </c>
    </row>
    <row r="470" spans="1:9" ht="16" x14ac:dyDescent="0.2">
      <c r="A470" s="25" t="s">
        <v>496</v>
      </c>
      <c r="B470" s="26">
        <v>0</v>
      </c>
      <c r="C470" s="25" t="s">
        <v>742</v>
      </c>
      <c r="D470" s="27">
        <v>75776</v>
      </c>
      <c r="E470" s="27">
        <v>70031</v>
      </c>
      <c r="F470" s="27">
        <f t="shared" si="12"/>
        <v>72903.5</v>
      </c>
      <c r="G470" s="27" t="b">
        <v>0</v>
      </c>
      <c r="H470" s="25" t="s">
        <v>19</v>
      </c>
      <c r="I470" s="25" t="s">
        <v>15</v>
      </c>
    </row>
    <row r="471" spans="1:9" ht="16" x14ac:dyDescent="0.2">
      <c r="A471" s="25" t="s">
        <v>497</v>
      </c>
      <c r="B471" s="26">
        <v>0</v>
      </c>
      <c r="C471" s="25" t="s">
        <v>742</v>
      </c>
      <c r="D471" s="27">
        <v>6528.4653329312496</v>
      </c>
      <c r="E471" s="27">
        <v>6219.0595703125</v>
      </c>
      <c r="F471" s="27">
        <f t="shared" si="12"/>
        <v>6373.7624516218748</v>
      </c>
      <c r="G471" s="27" t="b">
        <v>0</v>
      </c>
      <c r="H471" s="25" t="s">
        <v>14</v>
      </c>
      <c r="I471" s="25" t="s">
        <v>15</v>
      </c>
    </row>
    <row r="472" spans="1:9" ht="16" x14ac:dyDescent="0.2">
      <c r="A472" s="25" t="s">
        <v>498</v>
      </c>
      <c r="B472" s="26">
        <v>0</v>
      </c>
      <c r="C472" s="25" t="s">
        <v>742</v>
      </c>
      <c r="D472" s="27">
        <v>5848</v>
      </c>
      <c r="E472" s="27">
        <v>5817</v>
      </c>
      <c r="F472" s="27">
        <f t="shared" si="12"/>
        <v>5832.5</v>
      </c>
      <c r="G472" s="27" t="b">
        <v>0</v>
      </c>
      <c r="H472" s="25" t="s">
        <v>19</v>
      </c>
      <c r="I472" s="25" t="s">
        <v>15</v>
      </c>
    </row>
    <row r="473" spans="1:9" ht="16" x14ac:dyDescent="0.2">
      <c r="A473" s="25" t="s">
        <v>499</v>
      </c>
      <c r="B473" s="26">
        <v>2</v>
      </c>
      <c r="C473" s="25" t="s">
        <v>742</v>
      </c>
      <c r="D473" s="27">
        <v>8000</v>
      </c>
      <c r="E473" s="27">
        <v>14000</v>
      </c>
      <c r="F473" s="27">
        <f t="shared" si="12"/>
        <v>11000</v>
      </c>
      <c r="G473" s="27" t="b">
        <v>0</v>
      </c>
      <c r="H473" s="25" t="s">
        <v>19</v>
      </c>
      <c r="I473" s="25" t="s">
        <v>15</v>
      </c>
    </row>
    <row r="474" spans="1:9" ht="16" x14ac:dyDescent="0.2">
      <c r="A474" s="25" t="s">
        <v>500</v>
      </c>
      <c r="B474" s="26">
        <v>0</v>
      </c>
      <c r="C474" s="25" t="s">
        <v>742</v>
      </c>
      <c r="D474" s="27">
        <v>6838</v>
      </c>
      <c r="E474" s="27">
        <v>7364</v>
      </c>
      <c r="F474" s="27">
        <f t="shared" si="12"/>
        <v>7101</v>
      </c>
      <c r="G474" s="27" t="b">
        <v>0</v>
      </c>
      <c r="H474" s="25" t="s">
        <v>19</v>
      </c>
      <c r="I474" s="25" t="s">
        <v>15</v>
      </c>
    </row>
    <row r="475" spans="1:9" ht="16" x14ac:dyDescent="0.2">
      <c r="A475" s="25" t="s">
        <v>501</v>
      </c>
      <c r="B475" s="26">
        <v>0</v>
      </c>
      <c r="C475" s="25" t="s">
        <v>742</v>
      </c>
      <c r="D475" s="27">
        <v>2020</v>
      </c>
      <c r="E475" s="27">
        <v>2300</v>
      </c>
      <c r="F475" s="27">
        <f t="shared" si="12"/>
        <v>2160</v>
      </c>
      <c r="G475" s="27" t="b">
        <v>0</v>
      </c>
      <c r="H475" s="25" t="s">
        <v>14</v>
      </c>
      <c r="I475" s="25" t="s">
        <v>15</v>
      </c>
    </row>
    <row r="476" spans="1:9" ht="16" x14ac:dyDescent="0.2">
      <c r="A476" s="25" t="s">
        <v>502</v>
      </c>
      <c r="B476" s="26">
        <v>0</v>
      </c>
      <c r="C476" s="25" t="s">
        <v>742</v>
      </c>
      <c r="D476" s="27">
        <v>6033</v>
      </c>
      <c r="E476" s="27">
        <v>7908</v>
      </c>
      <c r="F476" s="27">
        <f t="shared" si="12"/>
        <v>6970.5</v>
      </c>
      <c r="G476" s="27" t="b">
        <v>0</v>
      </c>
      <c r="H476" s="25" t="s">
        <v>19</v>
      </c>
      <c r="I476" s="25" t="s">
        <v>15</v>
      </c>
    </row>
    <row r="477" spans="1:9" ht="16" x14ac:dyDescent="0.2">
      <c r="A477" s="25" t="s">
        <v>503</v>
      </c>
      <c r="B477" s="26">
        <v>0</v>
      </c>
      <c r="C477" s="25" t="s">
        <v>742</v>
      </c>
      <c r="D477" s="27">
        <v>22268</v>
      </c>
      <c r="E477" s="27">
        <v>19536</v>
      </c>
      <c r="F477" s="27">
        <f t="shared" si="12"/>
        <v>20902</v>
      </c>
      <c r="G477" s="27" t="b">
        <v>0</v>
      </c>
      <c r="H477" s="25" t="s">
        <v>19</v>
      </c>
      <c r="I477" s="25" t="s">
        <v>15</v>
      </c>
    </row>
    <row r="478" spans="1:9" ht="16" x14ac:dyDescent="0.2">
      <c r="A478" s="25" t="s">
        <v>504</v>
      </c>
      <c r="B478" s="26">
        <v>2</v>
      </c>
      <c r="C478" s="25" t="s">
        <v>742</v>
      </c>
      <c r="D478" s="27">
        <v>36000</v>
      </c>
      <c r="E478" s="27">
        <v>36000</v>
      </c>
      <c r="F478" s="27">
        <f t="shared" si="12"/>
        <v>36000</v>
      </c>
      <c r="G478" s="27" t="b">
        <v>0</v>
      </c>
      <c r="H478" s="25" t="s">
        <v>19</v>
      </c>
      <c r="I478" s="25" t="s">
        <v>15</v>
      </c>
    </row>
    <row r="479" spans="1:9" ht="16" x14ac:dyDescent="0.2">
      <c r="A479" s="25" t="s">
        <v>505</v>
      </c>
      <c r="B479" s="26">
        <v>0</v>
      </c>
      <c r="C479" s="25" t="s">
        <v>742</v>
      </c>
      <c r="D479" s="27">
        <v>9430</v>
      </c>
      <c r="E479" s="27">
        <v>10756</v>
      </c>
      <c r="F479" s="27">
        <f t="shared" si="12"/>
        <v>10093</v>
      </c>
      <c r="G479" s="27" t="b">
        <v>0</v>
      </c>
      <c r="H479" s="25" t="s">
        <v>19</v>
      </c>
      <c r="I479" s="25" t="s">
        <v>15</v>
      </c>
    </row>
    <row r="480" spans="1:9" ht="16" x14ac:dyDescent="0.2">
      <c r="A480" s="25" t="s">
        <v>506</v>
      </c>
      <c r="B480" s="26">
        <v>0</v>
      </c>
      <c r="C480" s="25" t="s">
        <v>742</v>
      </c>
      <c r="D480" s="27">
        <v>4080</v>
      </c>
      <c r="E480" s="27">
        <v>3060</v>
      </c>
      <c r="F480" s="27">
        <f t="shared" si="12"/>
        <v>3570</v>
      </c>
      <c r="G480" s="27" t="b">
        <v>0</v>
      </c>
      <c r="H480" s="25" t="s">
        <v>19</v>
      </c>
      <c r="I480" s="25" t="s">
        <v>15</v>
      </c>
    </row>
    <row r="481" spans="1:9" ht="16" x14ac:dyDescent="0.2">
      <c r="A481" s="25" t="s">
        <v>507</v>
      </c>
      <c r="B481" s="26">
        <v>0</v>
      </c>
      <c r="C481" s="25" t="s">
        <v>742</v>
      </c>
      <c r="D481" s="27">
        <v>580</v>
      </c>
      <c r="E481" s="27">
        <v>440</v>
      </c>
      <c r="F481" s="27">
        <f t="shared" si="12"/>
        <v>510</v>
      </c>
      <c r="G481" s="27" t="b">
        <v>0</v>
      </c>
      <c r="H481" s="25" t="s">
        <v>14</v>
      </c>
      <c r="I481" s="25" t="s">
        <v>15</v>
      </c>
    </row>
    <row r="482" spans="1:9" ht="16" x14ac:dyDescent="0.2">
      <c r="A482" s="25" t="s">
        <v>508</v>
      </c>
      <c r="B482" s="26">
        <v>0</v>
      </c>
      <c r="C482" s="25" t="s">
        <v>742</v>
      </c>
      <c r="D482" s="27">
        <v>440</v>
      </c>
      <c r="E482" s="27">
        <v>480</v>
      </c>
      <c r="F482" s="27">
        <f t="shared" si="12"/>
        <v>460</v>
      </c>
      <c r="G482" s="27" t="b">
        <v>0</v>
      </c>
      <c r="H482" s="25" t="s">
        <v>19</v>
      </c>
      <c r="I482" s="25" t="s">
        <v>15</v>
      </c>
    </row>
    <row r="483" spans="1:9" ht="16" x14ac:dyDescent="0.2">
      <c r="A483" s="25" t="s">
        <v>509</v>
      </c>
      <c r="B483" s="26">
        <v>0</v>
      </c>
      <c r="C483" s="25" t="s">
        <v>742</v>
      </c>
      <c r="D483" s="27">
        <v>2500</v>
      </c>
      <c r="E483" s="27">
        <v>2180</v>
      </c>
      <c r="F483" s="27">
        <f t="shared" si="12"/>
        <v>2340</v>
      </c>
      <c r="G483" s="27" t="b">
        <v>0</v>
      </c>
      <c r="H483" s="25" t="s">
        <v>19</v>
      </c>
      <c r="I483" s="25" t="s">
        <v>15</v>
      </c>
    </row>
    <row r="484" spans="1:9" ht="16" x14ac:dyDescent="0.2">
      <c r="A484" s="25" t="s">
        <v>510</v>
      </c>
      <c r="B484" s="26">
        <v>0</v>
      </c>
      <c r="C484" s="25" t="s">
        <v>742</v>
      </c>
      <c r="D484" s="27">
        <v>840</v>
      </c>
      <c r="E484" s="27">
        <v>720</v>
      </c>
      <c r="F484" s="27">
        <f t="shared" si="12"/>
        <v>780</v>
      </c>
      <c r="G484" s="27" t="b">
        <v>0</v>
      </c>
      <c r="H484" s="25" t="s">
        <v>19</v>
      </c>
      <c r="I484" s="25" t="s">
        <v>15</v>
      </c>
    </row>
    <row r="485" spans="1:9" ht="16" x14ac:dyDescent="0.2">
      <c r="A485" s="25" t="s">
        <v>511</v>
      </c>
      <c r="B485" s="26">
        <v>0</v>
      </c>
      <c r="C485" s="25" t="s">
        <v>742</v>
      </c>
      <c r="D485" s="27">
        <v>1660</v>
      </c>
      <c r="E485" s="27">
        <v>1900</v>
      </c>
      <c r="F485" s="27">
        <f t="shared" si="12"/>
        <v>1780</v>
      </c>
      <c r="G485" s="27" t="b">
        <v>0</v>
      </c>
      <c r="H485" s="25" t="s">
        <v>19</v>
      </c>
      <c r="I485" s="25" t="s">
        <v>15</v>
      </c>
    </row>
    <row r="486" spans="1:9" ht="16" x14ac:dyDescent="0.2">
      <c r="A486" s="25" t="s">
        <v>512</v>
      </c>
      <c r="B486" s="26">
        <v>0</v>
      </c>
      <c r="C486" s="25" t="s">
        <v>742</v>
      </c>
      <c r="D486" s="27">
        <v>680</v>
      </c>
      <c r="E486" s="27">
        <v>820</v>
      </c>
      <c r="F486" s="27">
        <f t="shared" si="12"/>
        <v>750</v>
      </c>
      <c r="G486" s="27" t="b">
        <v>0</v>
      </c>
      <c r="H486" s="25" t="s">
        <v>19</v>
      </c>
      <c r="I486" s="25" t="s">
        <v>15</v>
      </c>
    </row>
    <row r="487" spans="1:9" ht="16" x14ac:dyDescent="0.2">
      <c r="A487" s="25" t="s">
        <v>513</v>
      </c>
      <c r="B487" s="26">
        <v>0</v>
      </c>
      <c r="C487" s="25" t="s">
        <v>742</v>
      </c>
      <c r="D487" s="27">
        <v>9872</v>
      </c>
      <c r="E487" s="27">
        <v>10216</v>
      </c>
      <c r="F487" s="27">
        <f t="shared" si="12"/>
        <v>10044</v>
      </c>
      <c r="G487" s="27" t="b">
        <v>0</v>
      </c>
      <c r="H487" s="25" t="s">
        <v>14</v>
      </c>
      <c r="I487" s="25" t="s">
        <v>15</v>
      </c>
    </row>
    <row r="488" spans="1:9" ht="16" x14ac:dyDescent="0.2">
      <c r="A488" s="25" t="s">
        <v>514</v>
      </c>
      <c r="B488" s="26">
        <v>0</v>
      </c>
      <c r="C488" s="25" t="s">
        <v>742</v>
      </c>
      <c r="D488" s="27">
        <v>2660</v>
      </c>
      <c r="E488" s="27">
        <v>4981</v>
      </c>
      <c r="F488" s="27">
        <f t="shared" si="12"/>
        <v>3820.5</v>
      </c>
      <c r="G488" s="27" t="b">
        <v>0</v>
      </c>
      <c r="H488" s="25" t="s">
        <v>19</v>
      </c>
      <c r="I488" s="25" t="s">
        <v>15</v>
      </c>
    </row>
    <row r="489" spans="1:9" ht="16" x14ac:dyDescent="0.2">
      <c r="A489" s="25" t="s">
        <v>515</v>
      </c>
      <c r="B489" s="26">
        <v>2</v>
      </c>
      <c r="C489" s="25" t="s">
        <v>742</v>
      </c>
      <c r="D489" s="27">
        <v>44000</v>
      </c>
      <c r="E489" s="27">
        <v>62000</v>
      </c>
      <c r="F489" s="27">
        <f t="shared" si="12"/>
        <v>53000</v>
      </c>
      <c r="G489" s="27" t="b">
        <v>0</v>
      </c>
      <c r="H489" s="25" t="s">
        <v>17</v>
      </c>
      <c r="I489" s="25" t="s">
        <v>15</v>
      </c>
    </row>
    <row r="490" spans="1:9" ht="16" x14ac:dyDescent="0.2">
      <c r="A490" s="25" t="s">
        <v>516</v>
      </c>
      <c r="B490" s="26">
        <v>2</v>
      </c>
      <c r="C490" s="25" t="s">
        <v>742</v>
      </c>
      <c r="D490" s="27">
        <v>56000</v>
      </c>
      <c r="E490" s="27">
        <v>74000</v>
      </c>
      <c r="F490" s="27">
        <f t="shared" si="12"/>
        <v>65000</v>
      </c>
      <c r="G490" s="27" t="b">
        <v>0</v>
      </c>
      <c r="H490" s="25" t="s">
        <v>19</v>
      </c>
      <c r="I490" s="25" t="s">
        <v>15</v>
      </c>
    </row>
    <row r="491" spans="1:9" ht="16" x14ac:dyDescent="0.2">
      <c r="A491" s="25" t="s">
        <v>517</v>
      </c>
      <c r="B491" s="26">
        <v>0</v>
      </c>
      <c r="C491" s="25" t="s">
        <v>742</v>
      </c>
      <c r="D491" s="27">
        <v>2380</v>
      </c>
      <c r="E491" s="27">
        <v>2600</v>
      </c>
      <c r="F491" s="27">
        <f t="shared" si="12"/>
        <v>2490</v>
      </c>
      <c r="G491" s="27" t="b">
        <v>0</v>
      </c>
      <c r="H491" s="25" t="s">
        <v>19</v>
      </c>
      <c r="I491" s="25" t="s">
        <v>15</v>
      </c>
    </row>
    <row r="492" spans="1:9" ht="16" x14ac:dyDescent="0.2">
      <c r="A492" s="25" t="s">
        <v>518</v>
      </c>
      <c r="B492" s="26">
        <v>0</v>
      </c>
      <c r="C492" s="25" t="s">
        <v>742</v>
      </c>
      <c r="D492" s="27">
        <v>1540</v>
      </c>
      <c r="E492" s="27">
        <v>1280</v>
      </c>
      <c r="F492" s="27">
        <f t="shared" si="12"/>
        <v>1410</v>
      </c>
      <c r="G492" s="27" t="b">
        <v>0</v>
      </c>
      <c r="H492" s="25" t="s">
        <v>19</v>
      </c>
      <c r="I492" s="25" t="s">
        <v>15</v>
      </c>
    </row>
    <row r="493" spans="1:9" ht="16" x14ac:dyDescent="0.2">
      <c r="A493" s="25" t="s">
        <v>519</v>
      </c>
      <c r="B493" s="26">
        <v>0</v>
      </c>
      <c r="C493" s="25" t="s">
        <v>742</v>
      </c>
      <c r="D493" s="27">
        <v>1780</v>
      </c>
      <c r="E493" s="27">
        <v>2100</v>
      </c>
      <c r="F493" s="27">
        <f t="shared" si="12"/>
        <v>1940</v>
      </c>
      <c r="G493" s="27" t="b">
        <v>0</v>
      </c>
      <c r="H493" s="25" t="s">
        <v>14</v>
      </c>
      <c r="I493" s="25" t="s">
        <v>15</v>
      </c>
    </row>
    <row r="494" spans="1:9" ht="16" x14ac:dyDescent="0.2">
      <c r="A494" s="25" t="s">
        <v>520</v>
      </c>
      <c r="B494" s="26">
        <v>0</v>
      </c>
      <c r="C494" s="25" t="s">
        <v>742</v>
      </c>
      <c r="D494" s="27">
        <v>1740</v>
      </c>
      <c r="E494" s="27">
        <v>1900</v>
      </c>
      <c r="F494" s="27">
        <f t="shared" si="12"/>
        <v>1820</v>
      </c>
      <c r="G494" s="27" t="b">
        <v>0</v>
      </c>
      <c r="H494" s="25" t="s">
        <v>19</v>
      </c>
      <c r="I494" s="25" t="s">
        <v>15</v>
      </c>
    </row>
    <row r="495" spans="1:9" ht="16" x14ac:dyDescent="0.2">
      <c r="A495" s="25" t="s">
        <v>521</v>
      </c>
      <c r="B495" s="26">
        <v>0</v>
      </c>
      <c r="C495" s="25" t="s">
        <v>742</v>
      </c>
      <c r="D495" s="27">
        <v>1140</v>
      </c>
      <c r="E495" s="27">
        <v>1220</v>
      </c>
      <c r="F495" s="27">
        <f t="shared" si="12"/>
        <v>1180</v>
      </c>
      <c r="G495" s="27" t="b">
        <v>0</v>
      </c>
      <c r="H495" s="25" t="s">
        <v>17</v>
      </c>
      <c r="I495" s="25" t="s">
        <v>15</v>
      </c>
    </row>
    <row r="496" spans="1:9" ht="16" x14ac:dyDescent="0.2">
      <c r="A496" s="25" t="s">
        <v>522</v>
      </c>
      <c r="B496" s="26">
        <v>0</v>
      </c>
      <c r="C496" s="25" t="s">
        <v>742</v>
      </c>
      <c r="D496" s="27">
        <v>1460</v>
      </c>
      <c r="E496" s="27">
        <v>1440</v>
      </c>
      <c r="F496" s="27">
        <f t="shared" si="12"/>
        <v>1450</v>
      </c>
      <c r="G496" s="27" t="b">
        <v>0</v>
      </c>
      <c r="H496" s="25" t="s">
        <v>19</v>
      </c>
      <c r="I496" s="25" t="s">
        <v>15</v>
      </c>
    </row>
    <row r="497" spans="1:9" ht="16" x14ac:dyDescent="0.2">
      <c r="A497" s="25" t="s">
        <v>523</v>
      </c>
      <c r="B497" s="26">
        <v>0</v>
      </c>
      <c r="C497" s="25" t="s">
        <v>742</v>
      </c>
      <c r="D497" s="27">
        <v>920</v>
      </c>
      <c r="E497" s="27">
        <v>700</v>
      </c>
      <c r="F497" s="27">
        <f t="shared" si="12"/>
        <v>810</v>
      </c>
      <c r="G497" s="27" t="b">
        <v>0</v>
      </c>
      <c r="H497" s="25" t="s">
        <v>19</v>
      </c>
      <c r="I497" s="25" t="s">
        <v>15</v>
      </c>
    </row>
    <row r="498" spans="1:9" ht="16" x14ac:dyDescent="0.2">
      <c r="A498" s="25" t="s">
        <v>524</v>
      </c>
      <c r="B498" s="26">
        <v>0</v>
      </c>
      <c r="C498" s="25" t="s">
        <v>742</v>
      </c>
      <c r="D498" s="27">
        <v>1560</v>
      </c>
      <c r="E498" s="27">
        <v>1380</v>
      </c>
      <c r="F498" s="27">
        <f t="shared" si="12"/>
        <v>1470</v>
      </c>
      <c r="G498" s="27" t="b">
        <v>0</v>
      </c>
      <c r="H498" s="25" t="s">
        <v>19</v>
      </c>
      <c r="I498" s="25" t="s">
        <v>15</v>
      </c>
    </row>
    <row r="499" spans="1:9" ht="16" x14ac:dyDescent="0.2">
      <c r="A499" s="25" t="s">
        <v>525</v>
      </c>
      <c r="B499" s="26">
        <v>0</v>
      </c>
      <c r="C499" s="25" t="s">
        <v>742</v>
      </c>
      <c r="D499" s="27">
        <v>5476</v>
      </c>
      <c r="E499" s="27">
        <v>5446</v>
      </c>
      <c r="F499" s="27">
        <f t="shared" si="12"/>
        <v>5461</v>
      </c>
      <c r="G499" s="27" t="b">
        <v>0</v>
      </c>
      <c r="H499" s="25" t="s">
        <v>14</v>
      </c>
      <c r="I499" s="25" t="s">
        <v>15</v>
      </c>
    </row>
    <row r="500" spans="1:9" ht="16" x14ac:dyDescent="0.2">
      <c r="A500" s="25" t="s">
        <v>526</v>
      </c>
      <c r="B500" s="26">
        <v>0</v>
      </c>
      <c r="C500" s="25" t="s">
        <v>742</v>
      </c>
      <c r="D500" s="27">
        <v>3980</v>
      </c>
      <c r="E500" s="27">
        <v>3920</v>
      </c>
      <c r="F500" s="27">
        <f t="shared" si="12"/>
        <v>3950</v>
      </c>
      <c r="G500" s="27" t="b">
        <v>0</v>
      </c>
      <c r="H500" s="25" t="s">
        <v>19</v>
      </c>
      <c r="I500" s="25" t="s">
        <v>15</v>
      </c>
    </row>
    <row r="501" spans="1:9" ht="16" x14ac:dyDescent="0.2">
      <c r="A501" s="25" t="s">
        <v>527</v>
      </c>
      <c r="B501" s="26">
        <v>0</v>
      </c>
      <c r="C501" s="25" t="s">
        <v>742</v>
      </c>
      <c r="D501" s="27">
        <v>4040</v>
      </c>
      <c r="E501" s="27">
        <v>4120</v>
      </c>
      <c r="F501" s="27">
        <f t="shared" si="12"/>
        <v>4080</v>
      </c>
      <c r="G501" s="27" t="b">
        <v>0</v>
      </c>
      <c r="H501" s="25" t="s">
        <v>17</v>
      </c>
      <c r="I501" s="25" t="s">
        <v>15</v>
      </c>
    </row>
    <row r="502" spans="1:9" ht="16" x14ac:dyDescent="0.2">
      <c r="A502" s="25" t="s">
        <v>528</v>
      </c>
      <c r="B502" s="26">
        <v>0</v>
      </c>
      <c r="C502" s="25" t="s">
        <v>742</v>
      </c>
      <c r="D502" s="27">
        <v>3900</v>
      </c>
      <c r="E502" s="27">
        <v>3720</v>
      </c>
      <c r="F502" s="27">
        <f t="shared" si="12"/>
        <v>3810</v>
      </c>
      <c r="G502" s="27" t="b">
        <v>0</v>
      </c>
      <c r="H502" s="25" t="s">
        <v>19</v>
      </c>
      <c r="I502" s="25" t="s">
        <v>15</v>
      </c>
    </row>
    <row r="503" spans="1:9" ht="16" x14ac:dyDescent="0.2">
      <c r="A503" s="25" t="s">
        <v>529</v>
      </c>
      <c r="B503" s="26">
        <v>0</v>
      </c>
      <c r="C503" s="25" t="s">
        <v>742</v>
      </c>
      <c r="D503" s="27">
        <v>3600</v>
      </c>
      <c r="E503" s="27">
        <v>3640</v>
      </c>
      <c r="F503" s="27">
        <f t="shared" si="12"/>
        <v>3620</v>
      </c>
      <c r="G503" s="27" t="b">
        <v>0</v>
      </c>
      <c r="H503" s="25" t="s">
        <v>19</v>
      </c>
      <c r="I503" s="25" t="s">
        <v>15</v>
      </c>
    </row>
    <row r="504" spans="1:9" ht="16" x14ac:dyDescent="0.2">
      <c r="A504" s="25" t="s">
        <v>530</v>
      </c>
      <c r="B504" s="26">
        <v>0</v>
      </c>
      <c r="C504" s="25" t="s">
        <v>742</v>
      </c>
      <c r="D504" s="27">
        <v>8301</v>
      </c>
      <c r="E504" s="27">
        <v>9332</v>
      </c>
      <c r="F504" s="27">
        <f t="shared" si="12"/>
        <v>8816.5</v>
      </c>
      <c r="G504" s="27" t="b">
        <v>0</v>
      </c>
      <c r="H504" s="25" t="s">
        <v>19</v>
      </c>
      <c r="I504" s="25" t="s">
        <v>15</v>
      </c>
    </row>
    <row r="505" spans="1:9" ht="16" x14ac:dyDescent="0.2">
      <c r="A505" s="25" t="s">
        <v>531</v>
      </c>
      <c r="B505" s="26">
        <v>0</v>
      </c>
      <c r="C505" s="25" t="s">
        <v>742</v>
      </c>
      <c r="D505" s="27">
        <v>800</v>
      </c>
      <c r="E505" s="27">
        <v>920</v>
      </c>
      <c r="F505" s="27">
        <f t="shared" si="12"/>
        <v>860</v>
      </c>
      <c r="G505" s="27" t="b">
        <v>0</v>
      </c>
      <c r="H505" s="25" t="s">
        <v>19</v>
      </c>
      <c r="I505" s="25" t="s">
        <v>15</v>
      </c>
    </row>
    <row r="506" spans="1:9" ht="16" x14ac:dyDescent="0.2">
      <c r="A506" s="25" t="s">
        <v>532</v>
      </c>
      <c r="B506" s="26">
        <v>0</v>
      </c>
      <c r="C506" s="25" t="s">
        <v>742</v>
      </c>
      <c r="D506" s="27">
        <v>10806</v>
      </c>
      <c r="E506" s="27">
        <v>12377</v>
      </c>
      <c r="F506" s="27">
        <f t="shared" si="12"/>
        <v>11591.5</v>
      </c>
      <c r="G506" s="27" t="b">
        <v>0</v>
      </c>
      <c r="H506" s="25" t="s">
        <v>19</v>
      </c>
      <c r="I506" s="25" t="s">
        <v>15</v>
      </c>
    </row>
    <row r="507" spans="1:9" ht="16" x14ac:dyDescent="0.2">
      <c r="A507" s="25" t="s">
        <v>533</v>
      </c>
      <c r="B507" s="26">
        <v>0</v>
      </c>
      <c r="C507" s="25" t="s">
        <v>742</v>
      </c>
      <c r="D507" s="27">
        <v>980</v>
      </c>
      <c r="E507" s="27">
        <v>860</v>
      </c>
      <c r="F507" s="27">
        <f t="shared" si="12"/>
        <v>920</v>
      </c>
      <c r="G507" s="27" t="b">
        <v>0</v>
      </c>
      <c r="H507" s="25" t="s">
        <v>17</v>
      </c>
      <c r="I507" s="25" t="s">
        <v>15</v>
      </c>
    </row>
    <row r="508" spans="1:9" ht="16" x14ac:dyDescent="0.2">
      <c r="A508" s="25" t="s">
        <v>534</v>
      </c>
      <c r="B508" s="26">
        <v>2</v>
      </c>
      <c r="C508" s="25" t="s">
        <v>742</v>
      </c>
      <c r="D508" s="27">
        <v>609530</v>
      </c>
      <c r="E508" s="27">
        <v>390000</v>
      </c>
      <c r="F508" s="27">
        <f t="shared" si="12"/>
        <v>499765</v>
      </c>
      <c r="G508" s="27" t="b">
        <v>0</v>
      </c>
      <c r="H508" s="25" t="s">
        <v>19</v>
      </c>
      <c r="I508" s="25" t="s">
        <v>15</v>
      </c>
    </row>
    <row r="509" spans="1:9" ht="16" x14ac:dyDescent="0.2">
      <c r="A509" s="25" t="s">
        <v>535</v>
      </c>
      <c r="B509" s="26">
        <v>0</v>
      </c>
      <c r="C509" s="25" t="s">
        <v>742</v>
      </c>
      <c r="D509" s="27">
        <v>3240</v>
      </c>
      <c r="E509" s="27">
        <v>11395</v>
      </c>
      <c r="F509" s="27">
        <f t="shared" si="12"/>
        <v>7317.5</v>
      </c>
      <c r="G509" s="27" t="b">
        <v>0</v>
      </c>
      <c r="H509" s="25" t="s">
        <v>19</v>
      </c>
      <c r="I509" s="25" t="s">
        <v>15</v>
      </c>
    </row>
    <row r="510" spans="1:9" ht="16" x14ac:dyDescent="0.2">
      <c r="A510" s="25" t="s">
        <v>536</v>
      </c>
      <c r="B510" s="26">
        <v>0</v>
      </c>
      <c r="C510" s="25" t="s">
        <v>742</v>
      </c>
      <c r="D510" s="27">
        <v>2300</v>
      </c>
      <c r="E510" s="27">
        <v>2540</v>
      </c>
      <c r="F510" s="27">
        <f t="shared" si="12"/>
        <v>2420</v>
      </c>
      <c r="G510" s="27" t="b">
        <v>0</v>
      </c>
      <c r="H510" s="25" t="s">
        <v>19</v>
      </c>
      <c r="I510" s="25" t="s">
        <v>15</v>
      </c>
    </row>
    <row r="511" spans="1:9" ht="16" x14ac:dyDescent="0.2">
      <c r="A511" s="25" t="s">
        <v>537</v>
      </c>
      <c r="B511" s="26">
        <v>0</v>
      </c>
      <c r="C511" s="25" t="s">
        <v>742</v>
      </c>
      <c r="D511" s="27">
        <v>1080</v>
      </c>
      <c r="E511" s="27">
        <v>1300</v>
      </c>
      <c r="F511" s="27">
        <f t="shared" si="12"/>
        <v>1190</v>
      </c>
      <c r="G511" s="27" t="b">
        <v>0</v>
      </c>
      <c r="H511" s="25" t="s">
        <v>19</v>
      </c>
      <c r="I511" s="25" t="s">
        <v>15</v>
      </c>
    </row>
    <row r="512" spans="1:9" ht="16" x14ac:dyDescent="0.2">
      <c r="A512" s="25" t="s">
        <v>538</v>
      </c>
      <c r="B512" s="26">
        <v>0</v>
      </c>
      <c r="C512" s="25" t="s">
        <v>742</v>
      </c>
      <c r="D512" s="27">
        <v>31366</v>
      </c>
      <c r="E512" s="27">
        <v>25466</v>
      </c>
      <c r="F512" s="27">
        <f t="shared" si="12"/>
        <v>28416</v>
      </c>
      <c r="G512" s="27" t="b">
        <v>0</v>
      </c>
      <c r="H512" s="25" t="s">
        <v>19</v>
      </c>
      <c r="I512" s="25" t="s">
        <v>15</v>
      </c>
    </row>
    <row r="513" spans="1:9" ht="16" x14ac:dyDescent="0.2">
      <c r="A513" s="25" t="s">
        <v>539</v>
      </c>
      <c r="B513" s="26">
        <v>2</v>
      </c>
      <c r="C513" s="25" t="s">
        <v>742</v>
      </c>
      <c r="D513" s="27">
        <v>182000</v>
      </c>
      <c r="E513" s="27">
        <v>236000</v>
      </c>
      <c r="F513" s="27">
        <f t="shared" si="12"/>
        <v>209000</v>
      </c>
      <c r="G513" s="27" t="b">
        <v>0</v>
      </c>
      <c r="H513" s="25" t="s">
        <v>17</v>
      </c>
      <c r="I513" s="25" t="s">
        <v>15</v>
      </c>
    </row>
    <row r="514" spans="1:9" ht="16" x14ac:dyDescent="0.2">
      <c r="A514" s="25" t="s">
        <v>540</v>
      </c>
      <c r="B514" s="26">
        <v>2</v>
      </c>
      <c r="C514" s="25" t="s">
        <v>742</v>
      </c>
      <c r="D514" s="27">
        <v>3229814</v>
      </c>
      <c r="E514" s="27">
        <v>3773292</v>
      </c>
      <c r="F514" s="27">
        <f t="shared" si="12"/>
        <v>3501553</v>
      </c>
      <c r="G514" s="27" t="b">
        <v>0</v>
      </c>
      <c r="H514" s="25" t="s">
        <v>19</v>
      </c>
      <c r="I514" s="25" t="s">
        <v>15</v>
      </c>
    </row>
    <row r="515" spans="1:9" ht="16" x14ac:dyDescent="0.2">
      <c r="A515" s="25" t="s">
        <v>541</v>
      </c>
      <c r="B515" s="26">
        <v>0</v>
      </c>
      <c r="C515" s="25" t="s">
        <v>742</v>
      </c>
      <c r="D515" s="27">
        <v>2320</v>
      </c>
      <c r="E515" s="27">
        <v>4060</v>
      </c>
      <c r="F515" s="27">
        <f t="shared" si="12"/>
        <v>3190</v>
      </c>
      <c r="G515" s="27" t="b">
        <v>0</v>
      </c>
      <c r="H515" s="25" t="s">
        <v>19</v>
      </c>
      <c r="I515" s="25" t="s">
        <v>15</v>
      </c>
    </row>
    <row r="516" spans="1:9" ht="16" x14ac:dyDescent="0.2">
      <c r="A516" s="25" t="s">
        <v>542</v>
      </c>
      <c r="B516" s="26">
        <v>0</v>
      </c>
      <c r="C516" s="25" t="s">
        <v>742</v>
      </c>
      <c r="D516" s="27">
        <v>7908</v>
      </c>
      <c r="E516" s="27">
        <v>11198</v>
      </c>
      <c r="F516" s="27">
        <f t="shared" si="12"/>
        <v>9553</v>
      </c>
      <c r="G516" s="27" t="b">
        <v>0</v>
      </c>
      <c r="H516" s="25" t="s">
        <v>19</v>
      </c>
      <c r="I516" s="25" t="s">
        <v>15</v>
      </c>
    </row>
    <row r="517" spans="1:9" ht="16" x14ac:dyDescent="0.2">
      <c r="A517" s="25" t="s">
        <v>543</v>
      </c>
      <c r="B517" s="26">
        <v>0</v>
      </c>
      <c r="C517" s="25" t="s">
        <v>742</v>
      </c>
      <c r="D517" s="27">
        <v>11002</v>
      </c>
      <c r="E517" s="27">
        <v>13907</v>
      </c>
      <c r="F517" s="27">
        <f t="shared" si="12"/>
        <v>12454.5</v>
      </c>
      <c r="G517" s="27" t="b">
        <v>0</v>
      </c>
      <c r="H517" s="25" t="s">
        <v>19</v>
      </c>
      <c r="I517" s="25" t="s">
        <v>15</v>
      </c>
    </row>
    <row r="518" spans="1:9" ht="16" x14ac:dyDescent="0.2">
      <c r="A518" s="25" t="s">
        <v>544</v>
      </c>
      <c r="B518" s="26">
        <v>0</v>
      </c>
      <c r="C518" s="25" t="s">
        <v>742</v>
      </c>
      <c r="D518" s="27">
        <v>3780</v>
      </c>
      <c r="E518" s="27">
        <v>3620</v>
      </c>
      <c r="F518" s="27">
        <f t="shared" si="12"/>
        <v>3700</v>
      </c>
      <c r="G518" s="27" t="b">
        <v>0</v>
      </c>
      <c r="H518" s="25" t="s">
        <v>19</v>
      </c>
      <c r="I518" s="25" t="s">
        <v>15</v>
      </c>
    </row>
    <row r="519" spans="1:9" ht="16" x14ac:dyDescent="0.2">
      <c r="A519" s="25" t="s">
        <v>545</v>
      </c>
      <c r="B519" s="26">
        <v>0</v>
      </c>
      <c r="C519" s="25" t="s">
        <v>742</v>
      </c>
      <c r="D519" s="27">
        <v>19785</v>
      </c>
      <c r="E519" s="27">
        <v>17881</v>
      </c>
      <c r="F519" s="27">
        <f t="shared" si="12"/>
        <v>18833</v>
      </c>
      <c r="G519" s="27" t="b">
        <v>0</v>
      </c>
      <c r="H519" s="25" t="s">
        <v>17</v>
      </c>
      <c r="I519" s="25" t="s">
        <v>15</v>
      </c>
    </row>
    <row r="520" spans="1:9" ht="16" x14ac:dyDescent="0.2">
      <c r="A520" s="25" t="s">
        <v>546</v>
      </c>
      <c r="B520" s="26">
        <v>0</v>
      </c>
      <c r="C520" s="25" t="s">
        <v>742</v>
      </c>
      <c r="D520" s="27">
        <v>15977</v>
      </c>
      <c r="E520" s="27">
        <v>19205</v>
      </c>
      <c r="F520" s="27">
        <f t="shared" ref="F520:F583" si="13">AVERAGE(D520:E520)</f>
        <v>17591</v>
      </c>
      <c r="G520" s="27" t="b">
        <v>0</v>
      </c>
      <c r="H520" s="25" t="s">
        <v>19</v>
      </c>
      <c r="I520" s="25" t="s">
        <v>15</v>
      </c>
    </row>
    <row r="521" spans="1:9" ht="16" x14ac:dyDescent="0.2">
      <c r="A521" s="25" t="s">
        <v>547</v>
      </c>
      <c r="B521" s="26">
        <v>2</v>
      </c>
      <c r="C521" s="25" t="s">
        <v>742</v>
      </c>
      <c r="D521" s="27">
        <v>118000</v>
      </c>
      <c r="E521" s="27">
        <v>114000</v>
      </c>
      <c r="F521" s="27">
        <f t="shared" si="13"/>
        <v>116000</v>
      </c>
      <c r="G521" s="27" t="b">
        <v>0</v>
      </c>
      <c r="H521" s="25" t="s">
        <v>19</v>
      </c>
      <c r="I521" s="25" t="s">
        <v>15</v>
      </c>
    </row>
    <row r="522" spans="1:9" ht="16" x14ac:dyDescent="0.2">
      <c r="A522" s="25" t="s">
        <v>548</v>
      </c>
      <c r="B522" s="26">
        <v>2</v>
      </c>
      <c r="C522" s="25" t="s">
        <v>742</v>
      </c>
      <c r="D522" s="27">
        <v>180000</v>
      </c>
      <c r="E522" s="27">
        <v>168000</v>
      </c>
      <c r="F522" s="27">
        <f t="shared" si="13"/>
        <v>174000</v>
      </c>
      <c r="G522" s="27" t="b">
        <v>0</v>
      </c>
      <c r="H522" s="25" t="s">
        <v>19</v>
      </c>
      <c r="I522" s="25" t="s">
        <v>15</v>
      </c>
    </row>
    <row r="523" spans="1:9" ht="16" x14ac:dyDescent="0.2">
      <c r="A523" s="25" t="s">
        <v>549</v>
      </c>
      <c r="B523" s="26">
        <v>0</v>
      </c>
      <c r="C523" s="25" t="s">
        <v>742</v>
      </c>
      <c r="D523" s="27">
        <v>2720</v>
      </c>
      <c r="E523" s="27">
        <v>2520</v>
      </c>
      <c r="F523" s="27">
        <f t="shared" si="13"/>
        <v>2620</v>
      </c>
      <c r="G523" s="27" t="b">
        <v>0</v>
      </c>
      <c r="H523" s="25" t="s">
        <v>19</v>
      </c>
      <c r="I523" s="25" t="s">
        <v>15</v>
      </c>
    </row>
    <row r="524" spans="1:9" ht="16" x14ac:dyDescent="0.2">
      <c r="A524" s="25" t="s">
        <v>550</v>
      </c>
      <c r="B524" s="26">
        <v>0</v>
      </c>
      <c r="C524" s="25" t="s">
        <v>742</v>
      </c>
      <c r="D524" s="27">
        <v>5012</v>
      </c>
      <c r="E524" s="27">
        <v>9136</v>
      </c>
      <c r="F524" s="27">
        <f t="shared" si="13"/>
        <v>7074</v>
      </c>
      <c r="G524" s="27" t="b">
        <v>0</v>
      </c>
      <c r="H524" s="25" t="s">
        <v>19</v>
      </c>
      <c r="I524" s="25" t="s">
        <v>15</v>
      </c>
    </row>
    <row r="525" spans="1:9" ht="16" x14ac:dyDescent="0.2">
      <c r="A525" s="25" t="s">
        <v>551</v>
      </c>
      <c r="B525" s="26">
        <v>2</v>
      </c>
      <c r="C525" s="25" t="s">
        <v>742</v>
      </c>
      <c r="D525" s="27">
        <v>26000</v>
      </c>
      <c r="E525" s="27">
        <v>28000</v>
      </c>
      <c r="F525" s="27">
        <f t="shared" si="13"/>
        <v>27000</v>
      </c>
      <c r="G525" s="27" t="b">
        <v>0</v>
      </c>
      <c r="H525" s="25" t="s">
        <v>17</v>
      </c>
      <c r="I525" s="25" t="s">
        <v>15</v>
      </c>
    </row>
    <row r="526" spans="1:9" ht="16" x14ac:dyDescent="0.2">
      <c r="A526" s="25" t="s">
        <v>552</v>
      </c>
      <c r="B526" s="26">
        <v>2</v>
      </c>
      <c r="C526" s="25" t="s">
        <v>742</v>
      </c>
      <c r="D526" s="27">
        <v>2069536</v>
      </c>
      <c r="E526" s="27">
        <v>2168874</v>
      </c>
      <c r="F526" s="27">
        <f t="shared" si="13"/>
        <v>2119205</v>
      </c>
      <c r="G526" s="27" t="b">
        <v>0</v>
      </c>
      <c r="H526" s="25" t="s">
        <v>19</v>
      </c>
      <c r="I526" s="25" t="s">
        <v>15</v>
      </c>
    </row>
    <row r="527" spans="1:9" ht="16" x14ac:dyDescent="0.2">
      <c r="A527" s="25" t="s">
        <v>553</v>
      </c>
      <c r="B527" s="26">
        <v>2</v>
      </c>
      <c r="C527" s="25" t="s">
        <v>742</v>
      </c>
      <c r="D527" s="27">
        <v>20000</v>
      </c>
      <c r="E527" s="27">
        <v>36000</v>
      </c>
      <c r="F527" s="27">
        <f t="shared" si="13"/>
        <v>28000</v>
      </c>
      <c r="G527" s="27" t="b">
        <v>0</v>
      </c>
      <c r="H527" s="25" t="s">
        <v>19</v>
      </c>
      <c r="I527" s="25" t="s">
        <v>15</v>
      </c>
    </row>
    <row r="528" spans="1:9" ht="16" x14ac:dyDescent="0.2">
      <c r="A528" s="25" t="s">
        <v>554</v>
      </c>
      <c r="B528" s="26">
        <v>0</v>
      </c>
      <c r="C528" s="25" t="s">
        <v>742</v>
      </c>
      <c r="D528" s="27">
        <v>3960</v>
      </c>
      <c r="E528" s="27">
        <v>2600</v>
      </c>
      <c r="F528" s="27">
        <f t="shared" si="13"/>
        <v>3280</v>
      </c>
      <c r="G528" s="27" t="b">
        <v>0</v>
      </c>
      <c r="H528" s="25" t="s">
        <v>19</v>
      </c>
      <c r="I528" s="25" t="s">
        <v>15</v>
      </c>
    </row>
    <row r="529" spans="1:9" ht="16" x14ac:dyDescent="0.2">
      <c r="A529" s="25" t="s">
        <v>555</v>
      </c>
      <c r="B529" s="26">
        <v>0</v>
      </c>
      <c r="C529" s="25" t="s">
        <v>742</v>
      </c>
      <c r="D529" s="27">
        <v>1880</v>
      </c>
      <c r="E529" s="27">
        <v>2280</v>
      </c>
      <c r="F529" s="27">
        <f t="shared" si="13"/>
        <v>2080</v>
      </c>
      <c r="G529" s="27" t="b">
        <v>0</v>
      </c>
      <c r="H529" s="25" t="s">
        <v>19</v>
      </c>
      <c r="I529" s="25" t="s">
        <v>15</v>
      </c>
    </row>
    <row r="530" spans="1:9" ht="16" x14ac:dyDescent="0.2">
      <c r="A530" s="25" t="s">
        <v>556</v>
      </c>
      <c r="B530" s="26">
        <v>0</v>
      </c>
      <c r="C530" s="25" t="s">
        <v>742</v>
      </c>
      <c r="D530" s="27">
        <v>5941</v>
      </c>
      <c r="E530" s="27">
        <v>5353</v>
      </c>
      <c r="F530" s="27">
        <f t="shared" si="13"/>
        <v>5647</v>
      </c>
      <c r="G530" s="27" t="b">
        <v>0</v>
      </c>
      <c r="H530" s="25" t="s">
        <v>19</v>
      </c>
      <c r="I530" s="25" t="s">
        <v>15</v>
      </c>
    </row>
    <row r="531" spans="1:9" ht="16" x14ac:dyDescent="0.2">
      <c r="A531" s="25" t="s">
        <v>557</v>
      </c>
      <c r="B531" s="26">
        <v>0</v>
      </c>
      <c r="C531" s="25" t="s">
        <v>742</v>
      </c>
      <c r="D531" s="27">
        <v>3000</v>
      </c>
      <c r="E531" s="27">
        <v>3800</v>
      </c>
      <c r="F531" s="27">
        <f t="shared" si="13"/>
        <v>3400</v>
      </c>
      <c r="G531" s="27" t="b">
        <v>0</v>
      </c>
      <c r="H531" s="25" t="s">
        <v>17</v>
      </c>
      <c r="I531" s="25" t="s">
        <v>15</v>
      </c>
    </row>
    <row r="532" spans="1:9" ht="16" x14ac:dyDescent="0.2">
      <c r="A532" s="25" t="s">
        <v>558</v>
      </c>
      <c r="B532" s="26">
        <v>0</v>
      </c>
      <c r="C532" s="25" t="s">
        <v>742</v>
      </c>
      <c r="D532" s="27">
        <v>3300</v>
      </c>
      <c r="E532" s="27">
        <v>3320</v>
      </c>
      <c r="F532" s="27">
        <f t="shared" si="13"/>
        <v>3310</v>
      </c>
      <c r="G532" s="27" t="b">
        <v>0</v>
      </c>
      <c r="H532" s="25" t="s">
        <v>19</v>
      </c>
      <c r="I532" s="25" t="s">
        <v>15</v>
      </c>
    </row>
    <row r="533" spans="1:9" ht="16" x14ac:dyDescent="0.2">
      <c r="A533" s="25" t="s">
        <v>559</v>
      </c>
      <c r="B533" s="26">
        <v>2</v>
      </c>
      <c r="C533" s="25" t="s">
        <v>742</v>
      </c>
      <c r="D533" s="27">
        <v>30000</v>
      </c>
      <c r="E533" s="27">
        <v>42000</v>
      </c>
      <c r="F533" s="27">
        <f t="shared" si="13"/>
        <v>36000</v>
      </c>
      <c r="G533" s="27" t="b">
        <v>0</v>
      </c>
      <c r="H533" s="25" t="s">
        <v>19</v>
      </c>
      <c r="I533" s="25" t="s">
        <v>15</v>
      </c>
    </row>
    <row r="534" spans="1:9" ht="16" x14ac:dyDescent="0.2">
      <c r="A534" s="25" t="s">
        <v>560</v>
      </c>
      <c r="B534" s="26">
        <v>0</v>
      </c>
      <c r="C534" s="25" t="s">
        <v>742</v>
      </c>
      <c r="D534" s="27">
        <v>5631</v>
      </c>
      <c r="E534" s="27">
        <v>5167</v>
      </c>
      <c r="F534" s="27">
        <f t="shared" si="13"/>
        <v>5399</v>
      </c>
      <c r="G534" s="27" t="b">
        <v>0</v>
      </c>
      <c r="H534" s="25" t="s">
        <v>19</v>
      </c>
      <c r="I534" s="25" t="s">
        <v>15</v>
      </c>
    </row>
    <row r="535" spans="1:9" ht="16" x14ac:dyDescent="0.2">
      <c r="A535" s="25" t="s">
        <v>561</v>
      </c>
      <c r="B535" s="26">
        <v>0</v>
      </c>
      <c r="C535" s="25" t="s">
        <v>742</v>
      </c>
      <c r="D535" s="27">
        <v>2500</v>
      </c>
      <c r="E535" s="27">
        <v>2220</v>
      </c>
      <c r="F535" s="27">
        <f t="shared" si="13"/>
        <v>2360</v>
      </c>
      <c r="G535" s="27" t="b">
        <v>0</v>
      </c>
      <c r="H535" s="25" t="s">
        <v>19</v>
      </c>
      <c r="I535" s="25" t="s">
        <v>15</v>
      </c>
    </row>
    <row r="536" spans="1:9" ht="16" x14ac:dyDescent="0.2">
      <c r="A536" s="25" t="s">
        <v>562</v>
      </c>
      <c r="B536" s="26">
        <v>0</v>
      </c>
      <c r="C536" s="25" t="s">
        <v>742</v>
      </c>
      <c r="D536" s="27">
        <v>13576</v>
      </c>
      <c r="E536" s="27">
        <v>12132</v>
      </c>
      <c r="F536" s="27">
        <f t="shared" si="13"/>
        <v>12854</v>
      </c>
      <c r="G536" s="27" t="b">
        <v>0</v>
      </c>
      <c r="H536" s="25" t="s">
        <v>19</v>
      </c>
      <c r="I536" s="25" t="s">
        <v>15</v>
      </c>
    </row>
    <row r="537" spans="1:9" ht="16" x14ac:dyDescent="0.2">
      <c r="A537" s="25" t="s">
        <v>563</v>
      </c>
      <c r="B537" s="26">
        <v>0</v>
      </c>
      <c r="C537" s="25" t="s">
        <v>742</v>
      </c>
      <c r="D537" s="27">
        <v>16722</v>
      </c>
      <c r="E537" s="27">
        <v>11100</v>
      </c>
      <c r="F537" s="27">
        <f t="shared" si="13"/>
        <v>13911</v>
      </c>
      <c r="G537" s="27" t="b">
        <v>0</v>
      </c>
      <c r="H537" s="25" t="s">
        <v>17</v>
      </c>
      <c r="I537" s="25" t="s">
        <v>15</v>
      </c>
    </row>
    <row r="538" spans="1:9" ht="16" x14ac:dyDescent="0.2">
      <c r="A538" s="25" t="s">
        <v>564</v>
      </c>
      <c r="B538" s="26">
        <v>2</v>
      </c>
      <c r="C538" s="25" t="s">
        <v>742</v>
      </c>
      <c r="D538" s="27">
        <v>156000</v>
      </c>
      <c r="E538" s="27">
        <v>142000</v>
      </c>
      <c r="F538" s="27">
        <f t="shared" si="13"/>
        <v>149000</v>
      </c>
      <c r="G538" s="27" t="b">
        <v>0</v>
      </c>
      <c r="H538" s="25" t="s">
        <v>19</v>
      </c>
      <c r="I538" s="25" t="s">
        <v>15</v>
      </c>
    </row>
    <row r="539" spans="1:9" ht="16" x14ac:dyDescent="0.2">
      <c r="A539" s="25" t="s">
        <v>565</v>
      </c>
      <c r="B539" s="26">
        <v>0</v>
      </c>
      <c r="C539" s="25" t="s">
        <v>742</v>
      </c>
      <c r="D539" s="27">
        <v>17053</v>
      </c>
      <c r="E539" s="27">
        <v>19619</v>
      </c>
      <c r="F539" s="27">
        <f t="shared" si="13"/>
        <v>18336</v>
      </c>
      <c r="G539" s="27" t="b">
        <v>0</v>
      </c>
      <c r="H539" s="25" t="s">
        <v>19</v>
      </c>
      <c r="I539" s="25" t="s">
        <v>15</v>
      </c>
    </row>
    <row r="540" spans="1:9" ht="16" x14ac:dyDescent="0.2">
      <c r="A540" s="25" t="s">
        <v>566</v>
      </c>
      <c r="B540" s="26">
        <v>0</v>
      </c>
      <c r="C540" s="25" t="s">
        <v>742</v>
      </c>
      <c r="D540" s="27">
        <v>5000</v>
      </c>
      <c r="E540" s="27">
        <v>3880</v>
      </c>
      <c r="F540" s="27">
        <f t="shared" si="13"/>
        <v>4440</v>
      </c>
      <c r="G540" s="27" t="b">
        <v>0</v>
      </c>
      <c r="H540" s="25" t="s">
        <v>19</v>
      </c>
      <c r="I540" s="25" t="s">
        <v>15</v>
      </c>
    </row>
    <row r="541" spans="1:9" ht="16" x14ac:dyDescent="0.2">
      <c r="A541" s="25" t="s">
        <v>567</v>
      </c>
      <c r="B541" s="26">
        <v>0</v>
      </c>
      <c r="C541" s="25" t="s">
        <v>742</v>
      </c>
      <c r="D541" s="27">
        <v>1920</v>
      </c>
      <c r="E541" s="27">
        <v>1660</v>
      </c>
      <c r="F541" s="27">
        <f t="shared" si="13"/>
        <v>1790</v>
      </c>
      <c r="G541" s="27" t="b">
        <v>0</v>
      </c>
      <c r="H541" s="25" t="s">
        <v>19</v>
      </c>
      <c r="I541" s="25" t="s">
        <v>15</v>
      </c>
    </row>
    <row r="542" spans="1:9" ht="16" x14ac:dyDescent="0.2">
      <c r="A542" s="25" t="s">
        <v>568</v>
      </c>
      <c r="B542" s="26">
        <v>0</v>
      </c>
      <c r="C542" s="25" t="s">
        <v>742</v>
      </c>
      <c r="D542" s="27">
        <v>300</v>
      </c>
      <c r="E542" s="27">
        <v>380</v>
      </c>
      <c r="F542" s="27">
        <f t="shared" si="13"/>
        <v>340</v>
      </c>
      <c r="G542" s="27" t="b">
        <v>0</v>
      </c>
      <c r="H542" s="25" t="s">
        <v>19</v>
      </c>
      <c r="I542" s="25" t="s">
        <v>15</v>
      </c>
    </row>
    <row r="543" spans="1:9" ht="16" x14ac:dyDescent="0.2">
      <c r="A543" s="25" t="s">
        <v>569</v>
      </c>
      <c r="B543" s="26">
        <v>0</v>
      </c>
      <c r="C543" s="25" t="s">
        <v>742</v>
      </c>
      <c r="D543" s="27">
        <v>1740</v>
      </c>
      <c r="E543" s="27">
        <v>1840</v>
      </c>
      <c r="F543" s="27">
        <f t="shared" si="13"/>
        <v>1790</v>
      </c>
      <c r="G543" s="27" t="b">
        <v>0</v>
      </c>
      <c r="H543" s="25" t="s">
        <v>17</v>
      </c>
      <c r="I543" s="25" t="s">
        <v>15</v>
      </c>
    </row>
    <row r="544" spans="1:9" ht="16" x14ac:dyDescent="0.2">
      <c r="A544" s="25" t="s">
        <v>570</v>
      </c>
      <c r="B544" s="26">
        <v>0</v>
      </c>
      <c r="C544" s="25" t="s">
        <v>742</v>
      </c>
      <c r="D544" s="27">
        <v>760</v>
      </c>
      <c r="E544" s="27">
        <v>580</v>
      </c>
      <c r="F544" s="27">
        <f t="shared" si="13"/>
        <v>670</v>
      </c>
      <c r="G544" s="27" t="b">
        <v>0</v>
      </c>
      <c r="H544" s="25" t="s">
        <v>19</v>
      </c>
      <c r="I544" s="25" t="s">
        <v>15</v>
      </c>
    </row>
    <row r="545" spans="1:9" ht="16" x14ac:dyDescent="0.2">
      <c r="A545" s="25" t="s">
        <v>571</v>
      </c>
      <c r="B545" s="26">
        <v>0</v>
      </c>
      <c r="C545" s="25" t="s">
        <v>742</v>
      </c>
      <c r="D545" s="27">
        <v>480</v>
      </c>
      <c r="E545" s="27">
        <v>440</v>
      </c>
      <c r="F545" s="27">
        <f t="shared" si="13"/>
        <v>460</v>
      </c>
      <c r="G545" s="27" t="b">
        <v>0</v>
      </c>
      <c r="H545" s="25" t="s">
        <v>19</v>
      </c>
      <c r="I545" s="25" t="s">
        <v>15</v>
      </c>
    </row>
    <row r="546" spans="1:9" ht="16" x14ac:dyDescent="0.2">
      <c r="A546" s="25" t="s">
        <v>572</v>
      </c>
      <c r="B546" s="26">
        <v>0</v>
      </c>
      <c r="C546" s="25" t="s">
        <v>742</v>
      </c>
      <c r="D546" s="27">
        <v>960</v>
      </c>
      <c r="E546" s="27">
        <v>1220</v>
      </c>
      <c r="F546" s="27">
        <f t="shared" si="13"/>
        <v>1090</v>
      </c>
      <c r="G546" s="27" t="b">
        <v>0</v>
      </c>
      <c r="H546" s="25" t="s">
        <v>19</v>
      </c>
      <c r="I546" s="25" t="s">
        <v>15</v>
      </c>
    </row>
    <row r="547" spans="1:9" ht="16" x14ac:dyDescent="0.2">
      <c r="A547" s="25" t="s">
        <v>573</v>
      </c>
      <c r="B547" s="26">
        <v>0</v>
      </c>
      <c r="C547" s="25" t="s">
        <v>742</v>
      </c>
      <c r="D547" s="27">
        <v>840</v>
      </c>
      <c r="E547" s="27">
        <v>940</v>
      </c>
      <c r="F547" s="27">
        <f t="shared" si="13"/>
        <v>890</v>
      </c>
      <c r="G547" s="27" t="b">
        <v>0</v>
      </c>
      <c r="H547" s="25" t="s">
        <v>19</v>
      </c>
      <c r="I547" s="25" t="s">
        <v>15</v>
      </c>
    </row>
    <row r="548" spans="1:9" ht="16" x14ac:dyDescent="0.2">
      <c r="A548" s="25" t="s">
        <v>574</v>
      </c>
      <c r="B548" s="26">
        <v>0</v>
      </c>
      <c r="C548" s="25" t="s">
        <v>742</v>
      </c>
      <c r="D548" s="27">
        <v>1840</v>
      </c>
      <c r="E548" s="27">
        <v>2380</v>
      </c>
      <c r="F548" s="27">
        <f t="shared" si="13"/>
        <v>2110</v>
      </c>
      <c r="G548" s="27" t="b">
        <v>0</v>
      </c>
      <c r="H548" s="25" t="s">
        <v>19</v>
      </c>
      <c r="I548" s="25" t="s">
        <v>15</v>
      </c>
    </row>
    <row r="549" spans="1:9" ht="16" x14ac:dyDescent="0.2">
      <c r="A549" s="25" t="s">
        <v>575</v>
      </c>
      <c r="B549" s="26">
        <v>0</v>
      </c>
      <c r="C549" s="25" t="s">
        <v>742</v>
      </c>
      <c r="D549" s="27">
        <v>28261</v>
      </c>
      <c r="E549" s="27">
        <v>30124</v>
      </c>
      <c r="F549" s="27">
        <f t="shared" si="13"/>
        <v>29192.5</v>
      </c>
      <c r="G549" s="27" t="b">
        <v>0</v>
      </c>
      <c r="H549" s="25" t="s">
        <v>19</v>
      </c>
      <c r="I549" s="25" t="s">
        <v>15</v>
      </c>
    </row>
    <row r="550" spans="1:9" ht="16" x14ac:dyDescent="0.2">
      <c r="A550" s="25" t="s">
        <v>576</v>
      </c>
      <c r="B550" s="26">
        <v>0</v>
      </c>
      <c r="C550" s="25" t="s">
        <v>742</v>
      </c>
      <c r="D550" s="27">
        <v>2000</v>
      </c>
      <c r="E550" s="27">
        <v>2120</v>
      </c>
      <c r="F550" s="27">
        <f t="shared" si="13"/>
        <v>2060</v>
      </c>
      <c r="G550" s="27" t="b">
        <v>0</v>
      </c>
      <c r="H550" s="25" t="s">
        <v>19</v>
      </c>
      <c r="I550" s="25" t="s">
        <v>15</v>
      </c>
    </row>
    <row r="551" spans="1:9" ht="16" x14ac:dyDescent="0.2">
      <c r="A551" s="25" t="s">
        <v>577</v>
      </c>
      <c r="B551" s="26">
        <v>0</v>
      </c>
      <c r="C551" s="25" t="s">
        <v>742</v>
      </c>
      <c r="D551" s="27">
        <v>1020</v>
      </c>
      <c r="E551" s="27">
        <v>840</v>
      </c>
      <c r="F551" s="27">
        <f t="shared" si="13"/>
        <v>930</v>
      </c>
      <c r="G551" s="27" t="b">
        <v>0</v>
      </c>
      <c r="H551" s="25" t="s">
        <v>19</v>
      </c>
      <c r="I551" s="25" t="s">
        <v>15</v>
      </c>
    </row>
    <row r="552" spans="1:9" ht="16" x14ac:dyDescent="0.2">
      <c r="A552" s="25" t="s">
        <v>578</v>
      </c>
      <c r="B552" s="26">
        <v>0</v>
      </c>
      <c r="C552" s="25" t="s">
        <v>742</v>
      </c>
      <c r="D552" s="27">
        <v>2340</v>
      </c>
      <c r="E552" s="27">
        <v>1700</v>
      </c>
      <c r="F552" s="27">
        <f t="shared" si="13"/>
        <v>2020</v>
      </c>
      <c r="G552" s="27" t="b">
        <v>0</v>
      </c>
      <c r="H552" s="25" t="s">
        <v>19</v>
      </c>
      <c r="I552" s="25" t="s">
        <v>15</v>
      </c>
    </row>
    <row r="553" spans="1:9" ht="16" x14ac:dyDescent="0.2">
      <c r="A553" s="25" t="s">
        <v>579</v>
      </c>
      <c r="B553" s="26">
        <v>0</v>
      </c>
      <c r="C553" s="25" t="s">
        <v>742</v>
      </c>
      <c r="D553" s="27">
        <v>2300</v>
      </c>
      <c r="E553" s="27">
        <v>1840</v>
      </c>
      <c r="F553" s="27">
        <f t="shared" si="13"/>
        <v>2070</v>
      </c>
      <c r="G553" s="27" t="b">
        <v>0</v>
      </c>
      <c r="H553" s="25" t="s">
        <v>19</v>
      </c>
      <c r="I553" s="25" t="s">
        <v>15</v>
      </c>
    </row>
    <row r="554" spans="1:9" ht="16" x14ac:dyDescent="0.2">
      <c r="A554" s="25" t="s">
        <v>580</v>
      </c>
      <c r="B554" s="26">
        <v>0</v>
      </c>
      <c r="C554" s="25" t="s">
        <v>742</v>
      </c>
      <c r="D554" s="27">
        <v>13245</v>
      </c>
      <c r="E554" s="27">
        <v>12917</v>
      </c>
      <c r="F554" s="27">
        <f t="shared" si="13"/>
        <v>13081</v>
      </c>
      <c r="G554" s="27" t="b">
        <v>0</v>
      </c>
      <c r="H554" s="25" t="s">
        <v>19</v>
      </c>
      <c r="I554" s="25" t="s">
        <v>15</v>
      </c>
    </row>
    <row r="555" spans="1:9" ht="16" x14ac:dyDescent="0.2">
      <c r="A555" s="25" t="s">
        <v>581</v>
      </c>
      <c r="B555" s="26">
        <v>0</v>
      </c>
      <c r="C555" s="25" t="s">
        <v>742</v>
      </c>
      <c r="D555" s="27">
        <v>2400</v>
      </c>
      <c r="E555" s="27">
        <v>1840</v>
      </c>
      <c r="F555" s="27">
        <f t="shared" si="13"/>
        <v>2120</v>
      </c>
      <c r="G555" s="27" t="b">
        <v>0</v>
      </c>
      <c r="H555" s="25" t="s">
        <v>17</v>
      </c>
      <c r="I555" s="25" t="s">
        <v>15</v>
      </c>
    </row>
    <row r="556" spans="1:9" ht="16" x14ac:dyDescent="0.2">
      <c r="A556" s="25" t="s">
        <v>582</v>
      </c>
      <c r="B556" s="26">
        <v>2</v>
      </c>
      <c r="C556" s="25" t="s">
        <v>742</v>
      </c>
      <c r="D556" s="27">
        <v>665223</v>
      </c>
      <c r="E556" s="27">
        <v>649752</v>
      </c>
      <c r="F556" s="27">
        <f t="shared" si="13"/>
        <v>657487.5</v>
      </c>
      <c r="G556" s="27" t="b">
        <v>0</v>
      </c>
      <c r="H556" s="25" t="s">
        <v>19</v>
      </c>
      <c r="I556" s="25" t="s">
        <v>15</v>
      </c>
    </row>
    <row r="557" spans="1:9" ht="16" x14ac:dyDescent="0.2">
      <c r="A557" s="25" t="s">
        <v>583</v>
      </c>
      <c r="B557" s="26">
        <v>0</v>
      </c>
      <c r="C557" s="25" t="s">
        <v>742</v>
      </c>
      <c r="D557" s="27">
        <v>10118</v>
      </c>
      <c r="E557" s="27">
        <v>14570</v>
      </c>
      <c r="F557" s="27">
        <f t="shared" si="13"/>
        <v>12344</v>
      </c>
      <c r="G557" s="27" t="b">
        <v>0</v>
      </c>
      <c r="H557" s="25" t="s">
        <v>19</v>
      </c>
      <c r="I557" s="25" t="s">
        <v>15</v>
      </c>
    </row>
    <row r="558" spans="1:9" ht="16" x14ac:dyDescent="0.2">
      <c r="A558" s="25" t="s">
        <v>584</v>
      </c>
      <c r="B558" s="26">
        <v>0</v>
      </c>
      <c r="C558" s="25" t="s">
        <v>742</v>
      </c>
      <c r="D558" s="27">
        <v>5476</v>
      </c>
      <c r="E558" s="27">
        <v>3700</v>
      </c>
      <c r="F558" s="27">
        <f t="shared" si="13"/>
        <v>4588</v>
      </c>
      <c r="G558" s="27" t="b">
        <v>0</v>
      </c>
      <c r="H558" s="25" t="s">
        <v>19</v>
      </c>
      <c r="I558" s="25" t="s">
        <v>15</v>
      </c>
    </row>
    <row r="559" spans="1:9" ht="16" x14ac:dyDescent="0.2">
      <c r="A559" s="25" t="s">
        <v>585</v>
      </c>
      <c r="B559" s="26">
        <v>0</v>
      </c>
      <c r="C559" s="25" t="s">
        <v>742</v>
      </c>
      <c r="D559" s="27">
        <v>1820</v>
      </c>
      <c r="E559" s="27">
        <v>1760</v>
      </c>
      <c r="F559" s="27">
        <f t="shared" si="13"/>
        <v>1790</v>
      </c>
      <c r="G559" s="27" t="b">
        <v>0</v>
      </c>
      <c r="H559" s="25" t="s">
        <v>19</v>
      </c>
      <c r="I559" s="25" t="s">
        <v>15</v>
      </c>
    </row>
    <row r="560" spans="1:9" ht="16" x14ac:dyDescent="0.2">
      <c r="A560" s="25" t="s">
        <v>586</v>
      </c>
      <c r="B560" s="26">
        <v>0</v>
      </c>
      <c r="C560" s="25" t="s">
        <v>742</v>
      </c>
      <c r="D560" s="27">
        <v>11002</v>
      </c>
      <c r="E560" s="27">
        <v>11346</v>
      </c>
      <c r="F560" s="27">
        <f t="shared" si="13"/>
        <v>11174</v>
      </c>
      <c r="G560" s="27" t="b">
        <v>0</v>
      </c>
      <c r="H560" s="25" t="s">
        <v>19</v>
      </c>
      <c r="I560" s="25" t="s">
        <v>15</v>
      </c>
    </row>
    <row r="561" spans="1:9" ht="16" x14ac:dyDescent="0.2">
      <c r="A561" s="25" t="s">
        <v>587</v>
      </c>
      <c r="B561" s="26">
        <v>0</v>
      </c>
      <c r="C561" s="25" t="s">
        <v>742</v>
      </c>
      <c r="D561" s="27">
        <v>1420</v>
      </c>
      <c r="E561" s="27">
        <v>1420</v>
      </c>
      <c r="F561" s="27">
        <f t="shared" si="13"/>
        <v>1420</v>
      </c>
      <c r="G561" s="27" t="b">
        <v>0</v>
      </c>
      <c r="H561" s="25" t="s">
        <v>17</v>
      </c>
      <c r="I561" s="25" t="s">
        <v>15</v>
      </c>
    </row>
    <row r="562" spans="1:9" ht="16" x14ac:dyDescent="0.2">
      <c r="A562" s="25" t="s">
        <v>588</v>
      </c>
      <c r="B562" s="26">
        <v>0</v>
      </c>
      <c r="C562" s="25" t="s">
        <v>742</v>
      </c>
      <c r="D562" s="27">
        <v>460</v>
      </c>
      <c r="E562" s="27">
        <v>520</v>
      </c>
      <c r="F562" s="27">
        <f t="shared" si="13"/>
        <v>490</v>
      </c>
      <c r="G562" s="27" t="b">
        <v>0</v>
      </c>
      <c r="H562" s="25" t="s">
        <v>19</v>
      </c>
      <c r="I562" s="25" t="s">
        <v>15</v>
      </c>
    </row>
    <row r="563" spans="1:9" ht="16" x14ac:dyDescent="0.2">
      <c r="A563" s="25" t="s">
        <v>589</v>
      </c>
      <c r="B563" s="26">
        <v>0</v>
      </c>
      <c r="C563" s="25" t="s">
        <v>742</v>
      </c>
      <c r="D563" s="27">
        <v>1480</v>
      </c>
      <c r="E563" s="27">
        <v>1240</v>
      </c>
      <c r="F563" s="27">
        <f t="shared" si="13"/>
        <v>1360</v>
      </c>
      <c r="G563" s="27" t="b">
        <v>0</v>
      </c>
      <c r="H563" s="25" t="s">
        <v>19</v>
      </c>
      <c r="I563" s="25" t="s">
        <v>15</v>
      </c>
    </row>
    <row r="564" spans="1:9" ht="16" x14ac:dyDescent="0.2">
      <c r="A564" s="25" t="s">
        <v>590</v>
      </c>
      <c r="B564" s="26">
        <v>0</v>
      </c>
      <c r="C564" s="25" t="s">
        <v>742</v>
      </c>
      <c r="D564" s="27">
        <v>580</v>
      </c>
      <c r="E564" s="27">
        <v>500</v>
      </c>
      <c r="F564" s="27">
        <f t="shared" si="13"/>
        <v>540</v>
      </c>
      <c r="G564" s="27" t="b">
        <v>0</v>
      </c>
      <c r="H564" s="25" t="s">
        <v>19</v>
      </c>
      <c r="I564" s="25" t="s">
        <v>15</v>
      </c>
    </row>
    <row r="565" spans="1:9" ht="16" x14ac:dyDescent="0.2">
      <c r="A565" s="25" t="s">
        <v>591</v>
      </c>
      <c r="B565" s="26">
        <v>0</v>
      </c>
      <c r="C565" s="25" t="s">
        <v>742</v>
      </c>
      <c r="D565" s="27">
        <v>2500</v>
      </c>
      <c r="E565" s="27">
        <v>2160</v>
      </c>
      <c r="F565" s="27">
        <f t="shared" si="13"/>
        <v>2330</v>
      </c>
      <c r="G565" s="27" t="b">
        <v>0</v>
      </c>
      <c r="H565" s="25" t="s">
        <v>19</v>
      </c>
      <c r="I565" s="25" t="s">
        <v>15</v>
      </c>
    </row>
    <row r="566" spans="1:9" ht="16" x14ac:dyDescent="0.2">
      <c r="A566" s="25" t="s">
        <v>592</v>
      </c>
      <c r="B566" s="26">
        <v>0</v>
      </c>
      <c r="C566" s="25" t="s">
        <v>742</v>
      </c>
      <c r="D566" s="27">
        <v>25155</v>
      </c>
      <c r="E566" s="27">
        <v>24007</v>
      </c>
      <c r="F566" s="27">
        <f t="shared" si="13"/>
        <v>24581</v>
      </c>
      <c r="G566" s="27" t="b">
        <v>0</v>
      </c>
      <c r="H566" s="25" t="s">
        <v>19</v>
      </c>
      <c r="I566" s="25" t="s">
        <v>15</v>
      </c>
    </row>
    <row r="567" spans="1:9" ht="16" x14ac:dyDescent="0.2">
      <c r="A567" s="25" t="s">
        <v>593</v>
      </c>
      <c r="B567" s="26">
        <v>2</v>
      </c>
      <c r="C567" s="25" t="s">
        <v>742</v>
      </c>
      <c r="D567" s="27">
        <v>66000</v>
      </c>
      <c r="E567" s="27">
        <v>62000</v>
      </c>
      <c r="F567" s="27">
        <f t="shared" si="13"/>
        <v>64000</v>
      </c>
      <c r="G567" s="27" t="b">
        <v>0</v>
      </c>
      <c r="H567" s="25" t="s">
        <v>17</v>
      </c>
      <c r="I567" s="25" t="s">
        <v>15</v>
      </c>
    </row>
    <row r="568" spans="1:9" ht="16" x14ac:dyDescent="0.2">
      <c r="A568" s="25" t="s">
        <v>594</v>
      </c>
      <c r="B568" s="26">
        <v>0</v>
      </c>
      <c r="C568" s="25" t="s">
        <v>742</v>
      </c>
      <c r="D568" s="27">
        <v>17881</v>
      </c>
      <c r="E568" s="27">
        <v>19868</v>
      </c>
      <c r="F568" s="27">
        <f t="shared" si="13"/>
        <v>18874.5</v>
      </c>
      <c r="G568" s="27" t="b">
        <v>0</v>
      </c>
      <c r="H568" s="25" t="s">
        <v>19</v>
      </c>
      <c r="I568" s="25" t="s">
        <v>15</v>
      </c>
    </row>
    <row r="569" spans="1:9" ht="16" x14ac:dyDescent="0.2">
      <c r="A569" s="25" t="s">
        <v>595</v>
      </c>
      <c r="B569" s="26">
        <v>0</v>
      </c>
      <c r="C569" s="25" t="s">
        <v>742</v>
      </c>
      <c r="D569" s="27">
        <v>10560</v>
      </c>
      <c r="E569" s="27">
        <v>10118</v>
      </c>
      <c r="F569" s="27">
        <f t="shared" si="13"/>
        <v>10339</v>
      </c>
      <c r="G569" s="27" t="b">
        <v>0</v>
      </c>
      <c r="H569" s="25" t="s">
        <v>19</v>
      </c>
      <c r="I569" s="25" t="s">
        <v>15</v>
      </c>
    </row>
    <row r="570" spans="1:9" ht="16" x14ac:dyDescent="0.2">
      <c r="A570" s="25" t="s">
        <v>596</v>
      </c>
      <c r="B570" s="26">
        <v>0</v>
      </c>
      <c r="C570" s="25" t="s">
        <v>742</v>
      </c>
      <c r="D570" s="27">
        <v>5260</v>
      </c>
      <c r="E570" s="27">
        <v>3940</v>
      </c>
      <c r="F570" s="27">
        <f t="shared" si="13"/>
        <v>4600</v>
      </c>
      <c r="G570" s="27" t="b">
        <v>0</v>
      </c>
      <c r="H570" s="25" t="s">
        <v>19</v>
      </c>
      <c r="I570" s="25" t="s">
        <v>15</v>
      </c>
    </row>
    <row r="571" spans="1:9" ht="16" x14ac:dyDescent="0.2">
      <c r="A571" s="25" t="s">
        <v>597</v>
      </c>
      <c r="B571" s="26">
        <v>0</v>
      </c>
      <c r="C571" s="25" t="s">
        <v>742</v>
      </c>
      <c r="D571" s="27">
        <v>10806</v>
      </c>
      <c r="E571" s="27">
        <v>9479</v>
      </c>
      <c r="F571" s="27">
        <f t="shared" si="13"/>
        <v>10142.5</v>
      </c>
      <c r="G571" s="27" t="b">
        <v>0</v>
      </c>
      <c r="H571" s="25" t="s">
        <v>19</v>
      </c>
      <c r="I571" s="25" t="s">
        <v>15</v>
      </c>
    </row>
    <row r="572" spans="1:9" ht="16" x14ac:dyDescent="0.2">
      <c r="A572" s="25" t="s">
        <v>598</v>
      </c>
      <c r="B572" s="26">
        <v>0</v>
      </c>
      <c r="C572" s="25" t="s">
        <v>742</v>
      </c>
      <c r="D572" s="27">
        <v>18543</v>
      </c>
      <c r="E572" s="27">
        <v>18212</v>
      </c>
      <c r="F572" s="27">
        <f t="shared" si="13"/>
        <v>18377.5</v>
      </c>
      <c r="G572" s="27" t="b">
        <v>0</v>
      </c>
      <c r="H572" s="25" t="s">
        <v>19</v>
      </c>
      <c r="I572" s="25" t="s">
        <v>15</v>
      </c>
    </row>
    <row r="573" spans="1:9" ht="16" x14ac:dyDescent="0.2">
      <c r="A573" s="25" t="s">
        <v>599</v>
      </c>
      <c r="B573" s="26">
        <v>2</v>
      </c>
      <c r="C573" s="25" t="s">
        <v>742</v>
      </c>
      <c r="D573" s="27">
        <v>48000</v>
      </c>
      <c r="E573" s="27">
        <v>48000</v>
      </c>
      <c r="F573" s="27">
        <f t="shared" si="13"/>
        <v>48000</v>
      </c>
      <c r="G573" s="27" t="b">
        <v>0</v>
      </c>
      <c r="H573" s="25" t="s">
        <v>17</v>
      </c>
      <c r="I573" s="25" t="s">
        <v>15</v>
      </c>
    </row>
    <row r="574" spans="1:9" ht="16" x14ac:dyDescent="0.2">
      <c r="A574" s="25" t="s">
        <v>600</v>
      </c>
      <c r="B574" s="26">
        <v>2</v>
      </c>
      <c r="C574" s="25" t="s">
        <v>742</v>
      </c>
      <c r="D574" s="27">
        <v>292000</v>
      </c>
      <c r="E574" s="27">
        <v>232000</v>
      </c>
      <c r="F574" s="27">
        <f t="shared" si="13"/>
        <v>262000</v>
      </c>
      <c r="G574" s="27" t="b">
        <v>0</v>
      </c>
      <c r="H574" s="25" t="s">
        <v>19</v>
      </c>
      <c r="I574" s="25" t="s">
        <v>15</v>
      </c>
    </row>
    <row r="575" spans="1:9" ht="16" x14ac:dyDescent="0.2">
      <c r="A575" s="25" t="s">
        <v>601</v>
      </c>
      <c r="B575" s="26">
        <v>2</v>
      </c>
      <c r="C575" s="25" t="s">
        <v>742</v>
      </c>
      <c r="D575" s="27">
        <v>42000</v>
      </c>
      <c r="E575" s="27">
        <v>40000</v>
      </c>
      <c r="F575" s="27">
        <f t="shared" si="13"/>
        <v>41000</v>
      </c>
      <c r="G575" s="27" t="b">
        <v>0</v>
      </c>
      <c r="H575" s="25" t="s">
        <v>19</v>
      </c>
      <c r="I575" s="25" t="s">
        <v>15</v>
      </c>
    </row>
    <row r="576" spans="1:9" ht="16" x14ac:dyDescent="0.2">
      <c r="A576" s="25" t="s">
        <v>602</v>
      </c>
      <c r="B576" s="26">
        <v>0</v>
      </c>
      <c r="C576" s="25" t="s">
        <v>742</v>
      </c>
      <c r="D576" s="27">
        <v>13016</v>
      </c>
      <c r="E576" s="27">
        <v>12083</v>
      </c>
      <c r="F576" s="27">
        <f t="shared" si="13"/>
        <v>12549.5</v>
      </c>
      <c r="G576" s="27" t="b">
        <v>0</v>
      </c>
      <c r="H576" s="25" t="s">
        <v>19</v>
      </c>
      <c r="I576" s="25" t="s">
        <v>15</v>
      </c>
    </row>
    <row r="577" spans="1:9" ht="16" x14ac:dyDescent="0.2">
      <c r="A577" s="25" t="s">
        <v>603</v>
      </c>
      <c r="B577" s="26">
        <v>0</v>
      </c>
      <c r="C577" s="25" t="s">
        <v>742</v>
      </c>
      <c r="D577" s="27">
        <v>1300</v>
      </c>
      <c r="E577" s="27">
        <v>1440</v>
      </c>
      <c r="F577" s="27">
        <f t="shared" si="13"/>
        <v>1370</v>
      </c>
      <c r="G577" s="27" t="b">
        <v>0</v>
      </c>
      <c r="H577" s="25" t="s">
        <v>19</v>
      </c>
      <c r="I577" s="25" t="s">
        <v>15</v>
      </c>
    </row>
    <row r="578" spans="1:9" ht="16" x14ac:dyDescent="0.2">
      <c r="A578" s="25" t="s">
        <v>604</v>
      </c>
      <c r="B578" s="26">
        <v>0</v>
      </c>
      <c r="C578" s="25" t="s">
        <v>742</v>
      </c>
      <c r="D578" s="27">
        <v>600</v>
      </c>
      <c r="E578" s="27">
        <v>860</v>
      </c>
      <c r="F578" s="27">
        <f t="shared" si="13"/>
        <v>730</v>
      </c>
      <c r="G578" s="27" t="b">
        <v>0</v>
      </c>
      <c r="H578" s="25" t="s">
        <v>19</v>
      </c>
      <c r="I578" s="25" t="s">
        <v>15</v>
      </c>
    </row>
    <row r="579" spans="1:9" ht="16" x14ac:dyDescent="0.2">
      <c r="A579" s="25" t="s">
        <v>605</v>
      </c>
      <c r="B579" s="26">
        <v>0</v>
      </c>
      <c r="C579" s="25" t="s">
        <v>742</v>
      </c>
      <c r="D579" s="27">
        <v>260</v>
      </c>
      <c r="E579" s="27">
        <v>420</v>
      </c>
      <c r="F579" s="27">
        <f t="shared" si="13"/>
        <v>340</v>
      </c>
      <c r="G579" s="27" t="b">
        <v>0</v>
      </c>
      <c r="H579" s="25" t="s">
        <v>17</v>
      </c>
      <c r="I579" s="25" t="s">
        <v>15</v>
      </c>
    </row>
    <row r="580" spans="1:9" ht="16" x14ac:dyDescent="0.2">
      <c r="A580" s="25" t="s">
        <v>606</v>
      </c>
      <c r="B580" s="26">
        <v>0</v>
      </c>
      <c r="C580" s="25" t="s">
        <v>742</v>
      </c>
      <c r="D580" s="27">
        <v>3560</v>
      </c>
      <c r="E580" s="27">
        <v>3540</v>
      </c>
      <c r="F580" s="27">
        <f t="shared" si="13"/>
        <v>3550</v>
      </c>
      <c r="G580" s="27" t="b">
        <v>0</v>
      </c>
      <c r="H580" s="25" t="s">
        <v>19</v>
      </c>
      <c r="I580" s="25" t="s">
        <v>15</v>
      </c>
    </row>
    <row r="581" spans="1:9" ht="16" x14ac:dyDescent="0.2">
      <c r="A581" s="25" t="s">
        <v>607</v>
      </c>
      <c r="B581" s="26">
        <v>0</v>
      </c>
      <c r="C581" s="25" t="s">
        <v>742</v>
      </c>
      <c r="D581" s="27">
        <v>2240</v>
      </c>
      <c r="E581" s="27">
        <v>2020</v>
      </c>
      <c r="F581" s="27">
        <f t="shared" si="13"/>
        <v>2130</v>
      </c>
      <c r="G581" s="27" t="b">
        <v>0</v>
      </c>
      <c r="H581" s="25" t="s">
        <v>19</v>
      </c>
      <c r="I581" s="25" t="s">
        <v>15</v>
      </c>
    </row>
    <row r="582" spans="1:9" ht="16" x14ac:dyDescent="0.2">
      <c r="A582" s="25" t="s">
        <v>608</v>
      </c>
      <c r="B582" s="26">
        <v>0</v>
      </c>
      <c r="C582" s="25" t="s">
        <v>742</v>
      </c>
      <c r="D582" s="27">
        <v>1940</v>
      </c>
      <c r="E582" s="27">
        <v>1700</v>
      </c>
      <c r="F582" s="27">
        <f t="shared" si="13"/>
        <v>1820</v>
      </c>
      <c r="G582" s="27" t="b">
        <v>0</v>
      </c>
      <c r="H582" s="25" t="s">
        <v>19</v>
      </c>
      <c r="I582" s="25" t="s">
        <v>15</v>
      </c>
    </row>
    <row r="583" spans="1:9" ht="16" x14ac:dyDescent="0.2">
      <c r="A583" s="25" t="s">
        <v>609</v>
      </c>
      <c r="B583" s="26">
        <v>0</v>
      </c>
      <c r="C583" s="25" t="s">
        <v>742</v>
      </c>
      <c r="D583" s="27">
        <v>140</v>
      </c>
      <c r="E583" s="27">
        <v>220</v>
      </c>
      <c r="F583" s="27">
        <f t="shared" si="13"/>
        <v>180</v>
      </c>
      <c r="G583" s="27" t="b">
        <v>0</v>
      </c>
      <c r="H583" s="25" t="s">
        <v>19</v>
      </c>
      <c r="I583" s="25" t="s">
        <v>15</v>
      </c>
    </row>
    <row r="584" spans="1:9" ht="16" x14ac:dyDescent="0.2">
      <c r="A584" s="25" t="s">
        <v>610</v>
      </c>
      <c r="B584" s="26">
        <v>0</v>
      </c>
      <c r="C584" s="25" t="s">
        <v>742</v>
      </c>
      <c r="D584" s="27">
        <v>6095</v>
      </c>
      <c r="E584" s="27">
        <v>8546</v>
      </c>
      <c r="F584" s="27">
        <f t="shared" ref="F584:F594" si="14">AVERAGE(D584:E584)</f>
        <v>7320.5</v>
      </c>
      <c r="G584" s="27" t="b">
        <v>0</v>
      </c>
      <c r="H584" s="25" t="s">
        <v>19</v>
      </c>
      <c r="I584" s="25" t="s">
        <v>15</v>
      </c>
    </row>
    <row r="585" spans="1:9" ht="16" x14ac:dyDescent="0.2">
      <c r="A585" s="25" t="s">
        <v>611</v>
      </c>
      <c r="B585" s="26">
        <v>2</v>
      </c>
      <c r="C585" s="25" t="s">
        <v>742</v>
      </c>
      <c r="D585" s="27">
        <v>32000</v>
      </c>
      <c r="E585" s="27">
        <v>34000</v>
      </c>
      <c r="F585" s="27">
        <f t="shared" si="14"/>
        <v>33000</v>
      </c>
      <c r="G585" s="27" t="b">
        <v>0</v>
      </c>
      <c r="H585" s="25" t="s">
        <v>17</v>
      </c>
      <c r="I585" s="25" t="s">
        <v>15</v>
      </c>
    </row>
    <row r="586" spans="1:9" ht="16" x14ac:dyDescent="0.2">
      <c r="A586" s="25" t="s">
        <v>612</v>
      </c>
      <c r="B586" s="26">
        <v>0</v>
      </c>
      <c r="C586" s="25" t="s">
        <v>742</v>
      </c>
      <c r="D586" s="27">
        <v>2547</v>
      </c>
      <c r="E586" s="27">
        <v>2600</v>
      </c>
      <c r="F586" s="27">
        <f t="shared" si="14"/>
        <v>2573.5</v>
      </c>
      <c r="G586" s="27" t="b">
        <v>0</v>
      </c>
      <c r="H586" s="25" t="s">
        <v>19</v>
      </c>
      <c r="I586" s="25" t="s">
        <v>15</v>
      </c>
    </row>
    <row r="587" spans="1:9" ht="16" x14ac:dyDescent="0.2">
      <c r="A587" s="25" t="s">
        <v>613</v>
      </c>
      <c r="B587" s="26">
        <v>0</v>
      </c>
      <c r="C587" s="25" t="s">
        <v>742</v>
      </c>
      <c r="D587" s="27">
        <v>860</v>
      </c>
      <c r="E587" s="27">
        <v>900</v>
      </c>
      <c r="F587" s="27">
        <f t="shared" si="14"/>
        <v>880</v>
      </c>
      <c r="G587" s="27" t="b">
        <v>0</v>
      </c>
      <c r="H587" s="25" t="s">
        <v>19</v>
      </c>
      <c r="I587" s="25" t="s">
        <v>15</v>
      </c>
    </row>
    <row r="588" spans="1:9" ht="16" x14ac:dyDescent="0.2">
      <c r="A588" s="25" t="s">
        <v>614</v>
      </c>
      <c r="B588" s="26">
        <v>0</v>
      </c>
      <c r="C588" s="25" t="s">
        <v>742</v>
      </c>
      <c r="D588" s="27">
        <v>9283</v>
      </c>
      <c r="E588" s="27">
        <v>10462</v>
      </c>
      <c r="F588" s="27">
        <f t="shared" si="14"/>
        <v>9872.5</v>
      </c>
      <c r="G588" s="27" t="b">
        <v>0</v>
      </c>
      <c r="H588" s="25" t="s">
        <v>19</v>
      </c>
      <c r="I588" s="25" t="s">
        <v>15</v>
      </c>
    </row>
    <row r="589" spans="1:9" ht="16" x14ac:dyDescent="0.2">
      <c r="A589" s="25" t="s">
        <v>615</v>
      </c>
      <c r="B589" s="26">
        <v>0</v>
      </c>
      <c r="C589" s="25" t="s">
        <v>742</v>
      </c>
      <c r="D589" s="27">
        <v>380</v>
      </c>
      <c r="E589" s="27">
        <v>1080</v>
      </c>
      <c r="F589" s="27">
        <f t="shared" si="14"/>
        <v>730</v>
      </c>
      <c r="G589" s="27" t="b">
        <v>0</v>
      </c>
      <c r="H589" s="25" t="s">
        <v>19</v>
      </c>
      <c r="I589" s="25" t="s">
        <v>15</v>
      </c>
    </row>
    <row r="590" spans="1:9" ht="16" x14ac:dyDescent="0.2">
      <c r="A590" s="25" t="s">
        <v>616</v>
      </c>
      <c r="B590" s="26">
        <v>2</v>
      </c>
      <c r="C590" s="25" t="s">
        <v>742</v>
      </c>
      <c r="D590" s="27">
        <v>40000</v>
      </c>
      <c r="E590" s="27">
        <v>44000</v>
      </c>
      <c r="F590" s="27">
        <f t="shared" si="14"/>
        <v>42000</v>
      </c>
      <c r="G590" s="27" t="b">
        <v>0</v>
      </c>
      <c r="H590" s="25" t="s">
        <v>19</v>
      </c>
      <c r="I590" s="25" t="s">
        <v>15</v>
      </c>
    </row>
    <row r="591" spans="1:9" ht="16" x14ac:dyDescent="0.2">
      <c r="A591" s="25" t="s">
        <v>617</v>
      </c>
      <c r="B591" s="26">
        <v>0</v>
      </c>
      <c r="C591" s="25" t="s">
        <v>742</v>
      </c>
      <c r="D591" s="27">
        <v>2720</v>
      </c>
      <c r="E591" s="27">
        <v>3220</v>
      </c>
      <c r="F591" s="27">
        <f t="shared" si="14"/>
        <v>2970</v>
      </c>
      <c r="G591" s="27" t="b">
        <v>0</v>
      </c>
      <c r="H591" s="25" t="s">
        <v>19</v>
      </c>
      <c r="I591" s="25" t="s">
        <v>15</v>
      </c>
    </row>
    <row r="592" spans="1:9" ht="16" x14ac:dyDescent="0.2">
      <c r="A592" s="25" t="s">
        <v>618</v>
      </c>
      <c r="B592" s="26">
        <v>0</v>
      </c>
      <c r="C592" s="25" t="s">
        <v>742</v>
      </c>
      <c r="D592" s="27">
        <v>2420</v>
      </c>
      <c r="E592" s="27">
        <v>3500</v>
      </c>
      <c r="F592" s="27">
        <f t="shared" si="14"/>
        <v>2960</v>
      </c>
      <c r="G592" s="27" t="b">
        <v>0</v>
      </c>
      <c r="H592" s="25" t="s">
        <v>19</v>
      </c>
      <c r="I592" s="25" t="s">
        <v>15</v>
      </c>
    </row>
    <row r="593" spans="1:9" ht="16" x14ac:dyDescent="0.2">
      <c r="A593" s="25" t="s">
        <v>619</v>
      </c>
      <c r="B593" s="26">
        <v>0</v>
      </c>
      <c r="C593" s="25" t="s">
        <v>742</v>
      </c>
      <c r="D593" s="27">
        <v>6559</v>
      </c>
      <c r="E593" s="27">
        <v>6776</v>
      </c>
      <c r="F593" s="27">
        <f t="shared" si="14"/>
        <v>6667.5</v>
      </c>
      <c r="G593" s="27" t="b">
        <v>0</v>
      </c>
      <c r="H593" s="25" t="s">
        <v>19</v>
      </c>
      <c r="I593" s="25" t="s">
        <v>15</v>
      </c>
    </row>
    <row r="594" spans="1:9" ht="16" x14ac:dyDescent="0.2">
      <c r="A594" s="25" t="s">
        <v>620</v>
      </c>
      <c r="B594" s="26">
        <v>0</v>
      </c>
      <c r="C594" s="25" t="s">
        <v>742</v>
      </c>
      <c r="D594" s="27">
        <v>1980</v>
      </c>
      <c r="E594" s="27">
        <v>1820</v>
      </c>
      <c r="F594" s="27">
        <f t="shared" si="14"/>
        <v>1900</v>
      </c>
      <c r="G594" s="27" t="b">
        <v>0</v>
      </c>
      <c r="H594" s="25" t="s">
        <v>19</v>
      </c>
      <c r="I594" s="25" t="s">
        <v>15</v>
      </c>
    </row>
  </sheetData>
  <sortState xmlns:xlrd2="http://schemas.microsoft.com/office/spreadsheetml/2017/richdata2" ref="A2:I594">
    <sortCondition ref="A2:A5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Data</vt:lpstr>
      <vt:lpstr>n counts</vt:lpstr>
      <vt:lpstr>chemistry</vt:lpstr>
      <vt:lpstr>dscc</vt:lpstr>
      <vt:lpstr>msc</vt:lpstr>
      <vt:lpstr>tsc</vt:lpstr>
      <vt:lpstr>lpc</vt:lpstr>
      <vt:lpstr>apc</vt:lpstr>
      <vt:lpstr>pi</vt:lpstr>
      <vt:lpstr>cc</vt:lpstr>
      <vt:lpstr>Sheet1</vt:lpstr>
      <vt:lpstr>bab</vt:lpstr>
      <vt:lpstr>psc</vt:lpstr>
      <vt:lpstr>sensoryscore</vt:lpstr>
      <vt:lpstr>sensoryscoreandattributes</vt:lpstr>
      <vt:lpstr>Full (theoretical)sample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Shaposhnikov</dc:creator>
  <cp:lastModifiedBy>Maria M Shaposhnikov</cp:lastModifiedBy>
  <dcterms:created xsi:type="dcterms:W3CDTF">2015-06-05T18:17:20Z</dcterms:created>
  <dcterms:modified xsi:type="dcterms:W3CDTF">2025-05-06T14:53:42Z</dcterms:modified>
</cp:coreProperties>
</file>