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semester_7\3_IP6\IP6_ModellingBuildingEnvelopes\Planbeispiele_mit_Flaechen\P19101721004\"/>
    </mc:Choice>
  </mc:AlternateContent>
  <xr:revisionPtr revIDLastSave="0" documentId="13_ncr:1_{C6294F8F-A745-42C7-8D5B-9572859C885B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Fläch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" i="1" l="1"/>
  <c r="O52" i="1"/>
  <c r="P52" i="1"/>
  <c r="Q52" i="1"/>
  <c r="R52" i="1"/>
  <c r="M52" i="1"/>
  <c r="N53" i="1"/>
  <c r="O53" i="1"/>
  <c r="P53" i="1"/>
  <c r="Q53" i="1"/>
  <c r="R53" i="1"/>
  <c r="M53" i="1"/>
  <c r="M54" i="1"/>
  <c r="N54" i="1"/>
  <c r="O54" i="1"/>
  <c r="P54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N46" i="1"/>
  <c r="O46" i="1"/>
  <c r="P46" i="1"/>
  <c r="Q46" i="1"/>
  <c r="R46" i="1"/>
  <c r="M46" i="1"/>
  <c r="N32" i="1" l="1"/>
  <c r="O32" i="1"/>
  <c r="P32" i="1"/>
  <c r="Q32" i="1"/>
  <c r="R32" i="1"/>
  <c r="M32" i="1"/>
</calcChain>
</file>

<file path=xl/sharedStrings.xml><?xml version="1.0" encoding="utf-8"?>
<sst xmlns="http://schemas.openxmlformats.org/spreadsheetml/2006/main" count="198" uniqueCount="55">
  <si>
    <t>Bezeichnung</t>
  </si>
  <si>
    <t>Code</t>
  </si>
  <si>
    <t>HR</t>
  </si>
  <si>
    <t>grenzt</t>
  </si>
  <si>
    <t>an</t>
  </si>
  <si>
    <t>U-Wert</t>
  </si>
  <si>
    <t>g^</t>
  </si>
  <si>
    <t>ANetto</t>
  </si>
  <si>
    <t>QT</t>
  </si>
  <si>
    <t>opakes</t>
  </si>
  <si>
    <t>Bauteil</t>
  </si>
  <si>
    <t>FuÃŸboden</t>
  </si>
  <si>
    <t>C2</t>
  </si>
  <si>
    <t>H</t>
  </si>
  <si>
    <t>unbeheizt</t>
  </si>
  <si>
    <t>BO1</t>
  </si>
  <si>
    <t>BO2</t>
  </si>
  <si>
    <t>BO3</t>
  </si>
  <si>
    <t>Fenster</t>
  </si>
  <si>
    <t>D1</t>
  </si>
  <si>
    <t>NO</t>
  </si>
  <si>
    <t>Aussenluft</t>
  </si>
  <si>
    <t>AF01</t>
  </si>
  <si>
    <t>Wand</t>
  </si>
  <si>
    <t>B1</t>
  </si>
  <si>
    <t>AW1</t>
  </si>
  <si>
    <t>B2</t>
  </si>
  <si>
    <t>IW1</t>
  </si>
  <si>
    <t>NW</t>
  </si>
  <si>
    <t>Dach</t>
  </si>
  <si>
    <t>A1</t>
  </si>
  <si>
    <t>DA1</t>
  </si>
  <si>
    <t>TÃ¼r</t>
  </si>
  <si>
    <t>D2</t>
  </si>
  <si>
    <t>IT01</t>
  </si>
  <si>
    <t>SO</t>
  </si>
  <si>
    <t>SW</t>
  </si>
  <si>
    <t>AT1</t>
  </si>
  <si>
    <t>Sum</t>
  </si>
  <si>
    <t>Total</t>
  </si>
  <si>
    <t>N</t>
  </si>
  <si>
    <t>O</t>
  </si>
  <si>
    <t>S</t>
  </si>
  <si>
    <t>W</t>
  </si>
  <si>
    <t>AW 1</t>
  </si>
  <si>
    <t>IW 1</t>
  </si>
  <si>
    <t>BO 1</t>
  </si>
  <si>
    <t>AF 1</t>
  </si>
  <si>
    <t>AT 1</t>
  </si>
  <si>
    <t>DA 1</t>
  </si>
  <si>
    <t>Original</t>
  </si>
  <si>
    <t>Sketchup</t>
  </si>
  <si>
    <t>Differenz</t>
  </si>
  <si>
    <t>BO1/BO2/BO3</t>
  </si>
  <si>
    <t>Bo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</si>
</sst>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1" xfId="0" applyFont="1" applyBorder="1"/>
    <xf numFmtId="0" fontId="16" fillId="0" borderId="10" xfId="0" applyFont="1" applyBorder="1" applyAlignment="1">
      <alignment horizontal="right"/>
    </xf>
    <xf numFmtId="0" fontId="16" fillId="0" borderId="12" xfId="0" applyFont="1" applyBorder="1"/>
    <xf numFmtId="0" fontId="0" fillId="33" borderId="13" xfId="0" applyFill="1" applyBorder="1"/>
    <xf numFmtId="0" fontId="16" fillId="0" borderId="0" xfId="0" applyFon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16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0" fillId="0" borderId="13" xfId="0" applyBorder="1"/>
    <xf numFmtId="0" fontId="16" fillId="0" borderId="18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B43" zoomScale="85" zoomScaleNormal="85" workbookViewId="0">
      <selection activeCell="V53" sqref="V53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0.23</v>
      </c>
      <c r="J2">
        <v>57.6</v>
      </c>
      <c r="K2">
        <v>8.6999999999999993</v>
      </c>
    </row>
    <row r="3" spans="1:11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16</v>
      </c>
      <c r="H3">
        <v>0.43</v>
      </c>
      <c r="J3">
        <v>51.3</v>
      </c>
      <c r="K3">
        <v>8.1999999999999993</v>
      </c>
    </row>
    <row r="4" spans="1:11" x14ac:dyDescent="0.4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17</v>
      </c>
      <c r="H4">
        <v>2.7</v>
      </c>
      <c r="J4">
        <v>8.5</v>
      </c>
      <c r="K4">
        <v>24.2</v>
      </c>
    </row>
    <row r="5" spans="1:11" x14ac:dyDescent="0.45">
      <c r="A5" t="s">
        <v>18</v>
      </c>
      <c r="B5" t="s">
        <v>18</v>
      </c>
      <c r="C5" t="s">
        <v>19</v>
      </c>
      <c r="E5" t="s">
        <v>20</v>
      </c>
      <c r="F5" t="s">
        <v>21</v>
      </c>
      <c r="G5" t="s">
        <v>22</v>
      </c>
      <c r="H5">
        <v>2.5</v>
      </c>
      <c r="I5">
        <v>0.75</v>
      </c>
      <c r="J5">
        <v>24.2</v>
      </c>
      <c r="K5">
        <v>67.400000000000006</v>
      </c>
    </row>
    <row r="6" spans="1:11" x14ac:dyDescent="0.45">
      <c r="A6" t="s">
        <v>9</v>
      </c>
      <c r="B6" t="s">
        <v>10</v>
      </c>
      <c r="C6" t="s">
        <v>23</v>
      </c>
      <c r="D6" t="s">
        <v>24</v>
      </c>
      <c r="E6" t="s">
        <v>20</v>
      </c>
      <c r="F6" t="s">
        <v>21</v>
      </c>
      <c r="G6" t="s">
        <v>25</v>
      </c>
      <c r="H6">
        <v>0.31</v>
      </c>
      <c r="J6">
        <v>98.5</v>
      </c>
      <c r="K6">
        <v>32.1</v>
      </c>
    </row>
    <row r="7" spans="1:11" x14ac:dyDescent="0.45">
      <c r="A7" t="s">
        <v>9</v>
      </c>
      <c r="B7" t="s">
        <v>10</v>
      </c>
      <c r="C7" t="s">
        <v>23</v>
      </c>
      <c r="D7" t="s">
        <v>26</v>
      </c>
      <c r="E7" t="s">
        <v>20</v>
      </c>
      <c r="F7" t="s">
        <v>14</v>
      </c>
      <c r="G7" t="s">
        <v>27</v>
      </c>
      <c r="H7">
        <v>2.5</v>
      </c>
      <c r="J7">
        <v>13.5</v>
      </c>
      <c r="K7">
        <v>35.5</v>
      </c>
    </row>
    <row r="8" spans="1:11" x14ac:dyDescent="0.45">
      <c r="A8" t="s">
        <v>18</v>
      </c>
      <c r="B8" t="s">
        <v>18</v>
      </c>
      <c r="C8" t="s">
        <v>19</v>
      </c>
      <c r="E8" t="s">
        <v>28</v>
      </c>
      <c r="F8" t="s">
        <v>21</v>
      </c>
      <c r="G8" t="s">
        <v>22</v>
      </c>
      <c r="H8">
        <v>2.5</v>
      </c>
      <c r="I8">
        <v>0.75</v>
      </c>
      <c r="J8">
        <v>5.5</v>
      </c>
      <c r="K8">
        <v>15.4</v>
      </c>
    </row>
    <row r="9" spans="1:11" x14ac:dyDescent="0.45">
      <c r="A9" t="s">
        <v>9</v>
      </c>
      <c r="B9" t="s">
        <v>10</v>
      </c>
      <c r="C9" t="s">
        <v>23</v>
      </c>
      <c r="D9" t="s">
        <v>24</v>
      </c>
      <c r="E9" t="s">
        <v>28</v>
      </c>
      <c r="F9" t="s">
        <v>21</v>
      </c>
      <c r="G9" t="s">
        <v>25</v>
      </c>
      <c r="H9">
        <v>0.31</v>
      </c>
      <c r="J9">
        <v>40.6</v>
      </c>
      <c r="K9">
        <v>13.3</v>
      </c>
    </row>
    <row r="10" spans="1:11" x14ac:dyDescent="0.45">
      <c r="A10" t="s">
        <v>9</v>
      </c>
      <c r="B10" t="s">
        <v>10</v>
      </c>
      <c r="C10" t="s">
        <v>29</v>
      </c>
      <c r="D10" t="s">
        <v>30</v>
      </c>
      <c r="E10" t="s">
        <v>28</v>
      </c>
      <c r="F10" t="s">
        <v>21</v>
      </c>
      <c r="G10" t="s">
        <v>31</v>
      </c>
      <c r="H10">
        <v>0.32</v>
      </c>
      <c r="J10">
        <v>66.3</v>
      </c>
      <c r="K10">
        <v>22.3</v>
      </c>
    </row>
    <row r="11" spans="1:11" x14ac:dyDescent="0.45">
      <c r="A11" t="s">
        <v>32</v>
      </c>
      <c r="B11" t="s">
        <v>32</v>
      </c>
      <c r="C11" t="s">
        <v>33</v>
      </c>
      <c r="E11" t="s">
        <v>28</v>
      </c>
      <c r="F11" t="s">
        <v>14</v>
      </c>
      <c r="G11" t="s">
        <v>34</v>
      </c>
      <c r="H11">
        <v>2.5</v>
      </c>
      <c r="J11">
        <v>2</v>
      </c>
      <c r="K11">
        <v>5.3</v>
      </c>
    </row>
    <row r="12" spans="1:11" x14ac:dyDescent="0.45">
      <c r="A12" t="s">
        <v>9</v>
      </c>
      <c r="B12" t="s">
        <v>10</v>
      </c>
      <c r="C12" t="s">
        <v>23</v>
      </c>
      <c r="D12" t="s">
        <v>26</v>
      </c>
      <c r="E12" t="s">
        <v>28</v>
      </c>
      <c r="F12" t="s">
        <v>14</v>
      </c>
      <c r="G12" t="s">
        <v>27</v>
      </c>
      <c r="H12">
        <v>2.5</v>
      </c>
      <c r="J12">
        <v>4</v>
      </c>
      <c r="K12">
        <v>10.6</v>
      </c>
    </row>
    <row r="13" spans="1:11" x14ac:dyDescent="0.45">
      <c r="A13" t="s">
        <v>18</v>
      </c>
      <c r="B13" t="s">
        <v>18</v>
      </c>
      <c r="C13" t="s">
        <v>19</v>
      </c>
      <c r="E13" t="s">
        <v>35</v>
      </c>
      <c r="F13" t="s">
        <v>21</v>
      </c>
      <c r="G13" t="s">
        <v>22</v>
      </c>
      <c r="H13">
        <v>2.5</v>
      </c>
      <c r="I13">
        <v>0.75</v>
      </c>
      <c r="J13">
        <v>7.6</v>
      </c>
      <c r="K13">
        <v>21.1</v>
      </c>
    </row>
    <row r="14" spans="1:11" x14ac:dyDescent="0.45">
      <c r="A14" t="s">
        <v>9</v>
      </c>
      <c r="B14" t="s">
        <v>10</v>
      </c>
      <c r="C14" t="s">
        <v>23</v>
      </c>
      <c r="D14" t="s">
        <v>24</v>
      </c>
      <c r="E14" t="s">
        <v>35</v>
      </c>
      <c r="F14" t="s">
        <v>21</v>
      </c>
      <c r="G14" t="s">
        <v>25</v>
      </c>
      <c r="H14">
        <v>0.31</v>
      </c>
      <c r="J14">
        <v>38.6</v>
      </c>
      <c r="K14">
        <v>12.6</v>
      </c>
    </row>
    <row r="15" spans="1:11" x14ac:dyDescent="0.45">
      <c r="A15" t="s">
        <v>9</v>
      </c>
      <c r="B15" t="s">
        <v>10</v>
      </c>
      <c r="C15" t="s">
        <v>29</v>
      </c>
      <c r="D15" t="s">
        <v>30</v>
      </c>
      <c r="E15" t="s">
        <v>35</v>
      </c>
      <c r="F15" t="s">
        <v>21</v>
      </c>
      <c r="G15" t="s">
        <v>31</v>
      </c>
      <c r="H15">
        <v>0.32</v>
      </c>
      <c r="J15">
        <v>65.8</v>
      </c>
      <c r="K15">
        <v>22.1</v>
      </c>
    </row>
    <row r="16" spans="1:11" x14ac:dyDescent="0.45">
      <c r="A16" t="s">
        <v>32</v>
      </c>
      <c r="B16" t="s">
        <v>32</v>
      </c>
      <c r="C16" t="s">
        <v>33</v>
      </c>
      <c r="E16" t="s">
        <v>35</v>
      </c>
      <c r="F16" t="s">
        <v>14</v>
      </c>
      <c r="G16" t="s">
        <v>34</v>
      </c>
      <c r="H16">
        <v>2.5</v>
      </c>
      <c r="J16">
        <v>2</v>
      </c>
      <c r="K16">
        <v>5.3</v>
      </c>
    </row>
    <row r="17" spans="1:19" x14ac:dyDescent="0.45">
      <c r="A17" t="s">
        <v>9</v>
      </c>
      <c r="B17" t="s">
        <v>10</v>
      </c>
      <c r="C17" t="s">
        <v>23</v>
      </c>
      <c r="D17" t="s">
        <v>26</v>
      </c>
      <c r="E17" t="s">
        <v>35</v>
      </c>
      <c r="F17" t="s">
        <v>14</v>
      </c>
      <c r="G17" t="s">
        <v>27</v>
      </c>
      <c r="H17">
        <v>2.5</v>
      </c>
      <c r="J17">
        <v>3.9</v>
      </c>
      <c r="K17">
        <v>10.3</v>
      </c>
    </row>
    <row r="18" spans="1:19" x14ac:dyDescent="0.45">
      <c r="A18" t="s">
        <v>18</v>
      </c>
      <c r="B18" t="s">
        <v>18</v>
      </c>
      <c r="C18" t="s">
        <v>19</v>
      </c>
      <c r="E18" t="s">
        <v>36</v>
      </c>
      <c r="F18" t="s">
        <v>21</v>
      </c>
      <c r="G18" t="s">
        <v>22</v>
      </c>
      <c r="H18">
        <v>2.5</v>
      </c>
      <c r="I18">
        <v>0.75</v>
      </c>
      <c r="J18">
        <v>30.9</v>
      </c>
      <c r="K18">
        <v>85.3</v>
      </c>
    </row>
    <row r="19" spans="1:19" x14ac:dyDescent="0.45">
      <c r="A19" t="s">
        <v>9</v>
      </c>
      <c r="B19" t="s">
        <v>10</v>
      </c>
      <c r="C19" t="s">
        <v>23</v>
      </c>
      <c r="D19" t="s">
        <v>24</v>
      </c>
      <c r="E19" t="s">
        <v>36</v>
      </c>
      <c r="F19" t="s">
        <v>21</v>
      </c>
      <c r="G19" t="s">
        <v>25</v>
      </c>
      <c r="H19">
        <v>0.31</v>
      </c>
      <c r="J19">
        <v>91.7</v>
      </c>
      <c r="K19">
        <v>29.9</v>
      </c>
    </row>
    <row r="20" spans="1:19" x14ac:dyDescent="0.45">
      <c r="A20" t="s">
        <v>9</v>
      </c>
      <c r="B20" t="s">
        <v>10</v>
      </c>
      <c r="C20" t="s">
        <v>23</v>
      </c>
      <c r="D20" t="s">
        <v>26</v>
      </c>
      <c r="E20" t="s">
        <v>36</v>
      </c>
      <c r="F20" t="s">
        <v>14</v>
      </c>
      <c r="G20" t="s">
        <v>27</v>
      </c>
      <c r="H20">
        <v>2.5</v>
      </c>
      <c r="J20">
        <v>13.5</v>
      </c>
      <c r="K20">
        <v>35.5</v>
      </c>
    </row>
    <row r="22" spans="1:19" x14ac:dyDescent="0.45">
      <c r="K22" s="4" t="s">
        <v>50</v>
      </c>
      <c r="L22" s="2"/>
      <c r="M22" s="5" t="s">
        <v>20</v>
      </c>
      <c r="N22" s="5" t="s">
        <v>28</v>
      </c>
      <c r="O22" s="5" t="s">
        <v>35</v>
      </c>
      <c r="P22" s="5" t="s">
        <v>36</v>
      </c>
      <c r="Q22" s="5" t="s">
        <v>13</v>
      </c>
      <c r="R22" s="5" t="s">
        <v>38</v>
      </c>
      <c r="S22" s="6" t="s">
        <v>5</v>
      </c>
    </row>
    <row r="23" spans="1:19" x14ac:dyDescent="0.45">
      <c r="K23" s="7"/>
      <c r="L23" s="8" t="s">
        <v>22</v>
      </c>
      <c r="M23" s="9">
        <v>18.53</v>
      </c>
      <c r="N23" s="9">
        <v>5.5</v>
      </c>
      <c r="O23" s="9">
        <v>7.6</v>
      </c>
      <c r="P23" s="9">
        <v>30.9</v>
      </c>
      <c r="Q23" s="9"/>
      <c r="R23" s="9">
        <v>62.53</v>
      </c>
      <c r="S23" s="10">
        <v>2.5</v>
      </c>
    </row>
    <row r="24" spans="1:19" x14ac:dyDescent="0.45">
      <c r="K24" s="7"/>
      <c r="L24" s="8" t="s">
        <v>37</v>
      </c>
      <c r="M24" s="9">
        <v>5.67</v>
      </c>
      <c r="N24" s="9"/>
      <c r="O24" s="9"/>
      <c r="P24" s="9"/>
      <c r="Q24" s="9"/>
      <c r="R24" s="9">
        <v>5.67</v>
      </c>
      <c r="S24" s="10">
        <v>2</v>
      </c>
    </row>
    <row r="25" spans="1:19" x14ac:dyDescent="0.45">
      <c r="K25" s="7"/>
      <c r="L25" s="8" t="s">
        <v>34</v>
      </c>
      <c r="M25" s="9">
        <v>2</v>
      </c>
      <c r="N25" s="9">
        <v>2</v>
      </c>
      <c r="O25" s="9"/>
      <c r="P25" s="9"/>
      <c r="Q25" s="9"/>
      <c r="R25" s="9">
        <v>4</v>
      </c>
      <c r="S25" s="10">
        <v>2.5</v>
      </c>
    </row>
    <row r="26" spans="1:19" x14ac:dyDescent="0.45">
      <c r="K26" s="7"/>
      <c r="L26" s="8" t="s">
        <v>25</v>
      </c>
      <c r="M26" s="9">
        <v>98.5</v>
      </c>
      <c r="N26" s="9">
        <v>40.6</v>
      </c>
      <c r="O26" s="9">
        <v>38.6</v>
      </c>
      <c r="P26" s="9">
        <v>91.7</v>
      </c>
      <c r="Q26" s="9"/>
      <c r="R26" s="9">
        <v>269.39999999999998</v>
      </c>
      <c r="S26" s="10">
        <v>0.31</v>
      </c>
    </row>
    <row r="27" spans="1:19" x14ac:dyDescent="0.45">
      <c r="K27" s="7"/>
      <c r="L27" s="8" t="s">
        <v>27</v>
      </c>
      <c r="M27" s="9">
        <v>13.5</v>
      </c>
      <c r="N27" s="9">
        <v>4</v>
      </c>
      <c r="O27" s="9">
        <v>3.9</v>
      </c>
      <c r="P27" s="9">
        <v>13.5</v>
      </c>
      <c r="Q27" s="9"/>
      <c r="R27" s="9">
        <v>34.9</v>
      </c>
      <c r="S27" s="10">
        <v>2.5</v>
      </c>
    </row>
    <row r="28" spans="1:19" x14ac:dyDescent="0.45">
      <c r="K28" s="7"/>
      <c r="L28" s="8" t="s">
        <v>31</v>
      </c>
      <c r="M28" s="9">
        <v>66.3</v>
      </c>
      <c r="N28" s="9">
        <v>65.8</v>
      </c>
      <c r="O28" s="9"/>
      <c r="P28" s="9"/>
      <c r="Q28" s="9"/>
      <c r="R28" s="9">
        <v>132.1</v>
      </c>
      <c r="S28" s="10">
        <v>0.32</v>
      </c>
    </row>
    <row r="29" spans="1:19" x14ac:dyDescent="0.45">
      <c r="K29" s="7"/>
      <c r="L29" s="8" t="s">
        <v>15</v>
      </c>
      <c r="M29" s="9"/>
      <c r="N29" s="9"/>
      <c r="O29" s="9"/>
      <c r="P29" s="9"/>
      <c r="Q29" s="9">
        <v>57.6</v>
      </c>
      <c r="R29" s="9">
        <v>57.6</v>
      </c>
      <c r="S29" s="10">
        <v>0.23</v>
      </c>
    </row>
    <row r="30" spans="1:19" x14ac:dyDescent="0.45">
      <c r="K30" s="7"/>
      <c r="L30" s="8" t="s">
        <v>16</v>
      </c>
      <c r="M30" s="9"/>
      <c r="N30" s="9"/>
      <c r="O30" s="9"/>
      <c r="P30" s="9"/>
      <c r="Q30" s="9">
        <v>51.3</v>
      </c>
      <c r="R30" s="9">
        <v>51.3</v>
      </c>
      <c r="S30" s="10">
        <v>0.43</v>
      </c>
    </row>
    <row r="31" spans="1:19" x14ac:dyDescent="0.45">
      <c r="K31" s="7"/>
      <c r="L31" s="8" t="s">
        <v>17</v>
      </c>
      <c r="M31" s="9"/>
      <c r="N31" s="9"/>
      <c r="O31" s="9"/>
      <c r="P31" s="9"/>
      <c r="Q31" s="9">
        <v>8.5</v>
      </c>
      <c r="R31" s="9">
        <v>8.5</v>
      </c>
      <c r="S31" s="10">
        <v>2.7</v>
      </c>
    </row>
    <row r="32" spans="1:19" x14ac:dyDescent="0.45">
      <c r="K32" s="11"/>
      <c r="L32" s="12" t="s">
        <v>39</v>
      </c>
      <c r="M32" s="13">
        <f>SUM(M23:M31)</f>
        <v>204.5</v>
      </c>
      <c r="N32" s="13">
        <f t="shared" ref="N32:R32" si="0">SUM(N23:N31)</f>
        <v>117.9</v>
      </c>
      <c r="O32" s="13">
        <f t="shared" si="0"/>
        <v>50.1</v>
      </c>
      <c r="P32" s="13">
        <f t="shared" si="0"/>
        <v>136.1</v>
      </c>
      <c r="Q32" s="13">
        <f t="shared" si="0"/>
        <v>117.4</v>
      </c>
      <c r="R32" s="13">
        <f t="shared" si="0"/>
        <v>625.99999999999989</v>
      </c>
      <c r="S32" s="14"/>
    </row>
    <row r="33" spans="11:19" x14ac:dyDescent="0.45">
      <c r="K33" s="9"/>
      <c r="L33" s="8"/>
      <c r="M33" s="9"/>
      <c r="N33" s="9"/>
      <c r="O33" s="9"/>
      <c r="P33" s="9"/>
      <c r="Q33" s="9"/>
      <c r="R33" s="9"/>
      <c r="S33" s="9"/>
    </row>
    <row r="34" spans="11:19" x14ac:dyDescent="0.45">
      <c r="K34" s="15"/>
      <c r="L34" s="3"/>
      <c r="M34" s="2" t="s">
        <v>20</v>
      </c>
      <c r="N34" s="2" t="s">
        <v>28</v>
      </c>
      <c r="O34" s="2" t="s">
        <v>35</v>
      </c>
      <c r="P34" s="2" t="s">
        <v>36</v>
      </c>
      <c r="Q34" s="3"/>
      <c r="R34" s="16"/>
    </row>
    <row r="35" spans="11:19" x14ac:dyDescent="0.45">
      <c r="K35" s="17" t="s">
        <v>51</v>
      </c>
      <c r="L35" s="8"/>
      <c r="M35" s="8" t="s">
        <v>40</v>
      </c>
      <c r="N35" s="8" t="s">
        <v>43</v>
      </c>
      <c r="O35" s="8" t="s">
        <v>41</v>
      </c>
      <c r="P35" s="8" t="s">
        <v>42</v>
      </c>
      <c r="Q35" s="8" t="s">
        <v>13</v>
      </c>
      <c r="R35" s="18" t="s">
        <v>39</v>
      </c>
    </row>
    <row r="36" spans="11:19" x14ac:dyDescent="0.45">
      <c r="K36" s="19"/>
      <c r="L36" s="8" t="s">
        <v>47</v>
      </c>
      <c r="M36" s="9">
        <v>12.46</v>
      </c>
      <c r="N36" s="9">
        <v>1.66</v>
      </c>
      <c r="O36" s="9">
        <v>1.55</v>
      </c>
      <c r="P36" s="9">
        <v>29.75</v>
      </c>
      <c r="Q36" s="9">
        <v>5.32</v>
      </c>
      <c r="R36" s="10">
        <v>50.74</v>
      </c>
    </row>
    <row r="37" spans="11:19" x14ac:dyDescent="0.45">
      <c r="K37" s="19"/>
      <c r="L37" s="8" t="s">
        <v>48</v>
      </c>
      <c r="M37" s="9">
        <v>5.39</v>
      </c>
      <c r="N37" s="9"/>
      <c r="O37" s="9"/>
      <c r="P37" s="9"/>
      <c r="Q37" s="9"/>
      <c r="R37" s="10">
        <v>5.39</v>
      </c>
    </row>
    <row r="38" spans="11:19" x14ac:dyDescent="0.45">
      <c r="K38" s="19"/>
      <c r="L38" s="8"/>
      <c r="M38" s="9"/>
      <c r="N38" s="9"/>
      <c r="O38" s="9"/>
      <c r="P38" s="9"/>
      <c r="Q38" s="9"/>
      <c r="R38" s="10"/>
    </row>
    <row r="39" spans="11:19" x14ac:dyDescent="0.45">
      <c r="K39" s="19"/>
      <c r="L39" s="8" t="s">
        <v>44</v>
      </c>
      <c r="M39" s="9">
        <v>107.31</v>
      </c>
      <c r="N39" s="9">
        <v>40.630000000000003</v>
      </c>
      <c r="O39" s="9">
        <v>40.03</v>
      </c>
      <c r="P39" s="9">
        <v>96.63</v>
      </c>
      <c r="Q39" s="9"/>
      <c r="R39" s="10">
        <v>284.60000000000002</v>
      </c>
    </row>
    <row r="40" spans="11:19" x14ac:dyDescent="0.45">
      <c r="K40" s="19"/>
      <c r="L40" s="8" t="s">
        <v>45</v>
      </c>
      <c r="M40" s="9"/>
      <c r="N40" s="9"/>
      <c r="O40" s="9">
        <v>7.13</v>
      </c>
      <c r="P40" s="9"/>
      <c r="Q40" s="9"/>
      <c r="R40" s="10">
        <v>7.13</v>
      </c>
    </row>
    <row r="41" spans="11:19" x14ac:dyDescent="0.45">
      <c r="K41" s="19"/>
      <c r="L41" s="8" t="s">
        <v>49</v>
      </c>
      <c r="M41" s="9"/>
      <c r="N41" s="9"/>
      <c r="O41" s="9"/>
      <c r="P41" s="9">
        <v>0.13</v>
      </c>
      <c r="Q41" s="9">
        <v>136.4</v>
      </c>
      <c r="R41" s="10">
        <v>136.53</v>
      </c>
    </row>
    <row r="42" spans="11:19" x14ac:dyDescent="0.45">
      <c r="K42" s="19"/>
      <c r="L42" s="8" t="s">
        <v>46</v>
      </c>
      <c r="M42" s="9"/>
      <c r="N42" s="9"/>
      <c r="O42" s="9"/>
      <c r="P42" s="9"/>
      <c r="Q42" s="9">
        <v>115.52</v>
      </c>
      <c r="R42" s="10">
        <v>115.52</v>
      </c>
    </row>
    <row r="43" spans="11:19" x14ac:dyDescent="0.45">
      <c r="K43" s="23"/>
      <c r="L43" s="20" t="s">
        <v>39</v>
      </c>
      <c r="M43" s="21">
        <v>125.16</v>
      </c>
      <c r="N43" s="21">
        <v>42.29</v>
      </c>
      <c r="O43" s="21">
        <v>48.71</v>
      </c>
      <c r="P43" s="21">
        <v>126.52</v>
      </c>
      <c r="Q43" s="21">
        <v>257.24</v>
      </c>
      <c r="R43" s="22">
        <v>599.91</v>
      </c>
    </row>
    <row r="44" spans="11:19" x14ac:dyDescent="0.45">
      <c r="L44" s="1"/>
    </row>
    <row r="45" spans="11:19" x14ac:dyDescent="0.45">
      <c r="K45" s="4" t="s">
        <v>52</v>
      </c>
      <c r="L45" s="3"/>
      <c r="M45" s="3"/>
      <c r="N45" s="3"/>
      <c r="O45" s="3"/>
      <c r="P45" s="3"/>
      <c r="Q45" s="3"/>
      <c r="R45" s="16"/>
    </row>
    <row r="46" spans="11:19" x14ac:dyDescent="0.45">
      <c r="K46" s="19"/>
      <c r="L46" s="8" t="s">
        <v>22</v>
      </c>
      <c r="M46" s="9">
        <f>IF(M36-M23=0,"",M36-M23)</f>
        <v>-6.07</v>
      </c>
      <c r="N46" s="9">
        <f t="shared" ref="N46:R46" si="1">IF(N36-N23=0,"",N36-N23)</f>
        <v>-3.84</v>
      </c>
      <c r="O46" s="9">
        <f t="shared" si="1"/>
        <v>-6.05</v>
      </c>
      <c r="P46" s="9">
        <f t="shared" si="1"/>
        <v>-1.1499999999999986</v>
      </c>
      <c r="Q46" s="9">
        <f t="shared" si="1"/>
        <v>5.32</v>
      </c>
      <c r="R46" s="10">
        <f t="shared" si="1"/>
        <v>-11.79</v>
      </c>
    </row>
    <row r="47" spans="11:19" x14ac:dyDescent="0.45">
      <c r="K47" s="19"/>
      <c r="L47" s="8" t="s">
        <v>37</v>
      </c>
      <c r="M47" s="9">
        <f t="shared" ref="M47:R47" si="2">IF(M37-M24=0,"",M37-M24)</f>
        <v>-0.28000000000000025</v>
      </c>
      <c r="N47" s="9" t="str">
        <f t="shared" si="2"/>
        <v/>
      </c>
      <c r="O47" s="9" t="str">
        <f t="shared" si="2"/>
        <v/>
      </c>
      <c r="P47" s="9" t="str">
        <f t="shared" si="2"/>
        <v/>
      </c>
      <c r="Q47" s="9" t="str">
        <f t="shared" si="2"/>
        <v/>
      </c>
      <c r="R47" s="10">
        <f t="shared" si="2"/>
        <v>-0.28000000000000025</v>
      </c>
    </row>
    <row r="48" spans="11:19" x14ac:dyDescent="0.45">
      <c r="K48" s="19"/>
      <c r="L48" s="8" t="s">
        <v>34</v>
      </c>
      <c r="M48" s="9">
        <f t="shared" ref="M48:R48" si="3">IF(M38-M25=0,"",M38-M25)</f>
        <v>-2</v>
      </c>
      <c r="N48" s="9">
        <f t="shared" si="3"/>
        <v>-2</v>
      </c>
      <c r="O48" s="9" t="str">
        <f t="shared" si="3"/>
        <v/>
      </c>
      <c r="P48" s="9" t="str">
        <f t="shared" si="3"/>
        <v/>
      </c>
      <c r="Q48" s="9" t="str">
        <f t="shared" si="3"/>
        <v/>
      </c>
      <c r="R48" s="10">
        <f t="shared" si="3"/>
        <v>-4</v>
      </c>
    </row>
    <row r="49" spans="11:21" x14ac:dyDescent="0.45">
      <c r="K49" s="19"/>
      <c r="L49" s="8" t="s">
        <v>25</v>
      </c>
      <c r="M49" s="9">
        <f t="shared" ref="M49:R49" si="4">IF(M39-M26=0,"",M39-M26)</f>
        <v>8.8100000000000023</v>
      </c>
      <c r="N49" s="9">
        <f t="shared" si="4"/>
        <v>3.0000000000001137E-2</v>
      </c>
      <c r="O49" s="9">
        <f t="shared" si="4"/>
        <v>1.4299999999999997</v>
      </c>
      <c r="P49" s="9">
        <f t="shared" si="4"/>
        <v>4.9299999999999926</v>
      </c>
      <c r="Q49" s="9" t="str">
        <f t="shared" si="4"/>
        <v/>
      </c>
      <c r="R49" s="10">
        <f t="shared" si="4"/>
        <v>15.200000000000045</v>
      </c>
    </row>
    <row r="50" spans="11:21" x14ac:dyDescent="0.45">
      <c r="K50" s="19"/>
      <c r="L50" s="8" t="s">
        <v>27</v>
      </c>
      <c r="M50" s="9">
        <f t="shared" ref="M50:R50" si="5">IF(M40-M27=0,"",M40-M27)</f>
        <v>-13.5</v>
      </c>
      <c r="N50" s="9">
        <f t="shared" si="5"/>
        <v>-4</v>
      </c>
      <c r="O50" s="9">
        <f t="shared" si="5"/>
        <v>3.23</v>
      </c>
      <c r="P50" s="9">
        <f t="shared" si="5"/>
        <v>-13.5</v>
      </c>
      <c r="Q50" s="9" t="str">
        <f t="shared" si="5"/>
        <v/>
      </c>
      <c r="R50" s="10">
        <f t="shared" si="5"/>
        <v>-27.77</v>
      </c>
    </row>
    <row r="51" spans="11:21" x14ac:dyDescent="0.45">
      <c r="K51" s="19"/>
      <c r="L51" s="8" t="s">
        <v>31</v>
      </c>
      <c r="M51" s="9">
        <f t="shared" ref="M51:R51" si="6">IF(M41-M28=0,"",M41-M28)</f>
        <v>-66.3</v>
      </c>
      <c r="N51" s="9">
        <f t="shared" si="6"/>
        <v>-65.8</v>
      </c>
      <c r="O51" s="9" t="str">
        <f t="shared" si="6"/>
        <v/>
      </c>
      <c r="P51" s="9">
        <f t="shared" si="6"/>
        <v>0.13</v>
      </c>
      <c r="Q51" s="9">
        <f t="shared" si="6"/>
        <v>136.4</v>
      </c>
      <c r="R51" s="10">
        <f t="shared" si="6"/>
        <v>4.4300000000000068</v>
      </c>
    </row>
    <row r="52" spans="11:21" x14ac:dyDescent="0.45">
      <c r="K52" s="19"/>
      <c r="L52" s="8" t="s">
        <v>53</v>
      </c>
      <c r="M52" s="9" t="str">
        <f>IF(M42-SUM(M29:M31)=0,"",M42-SUM(M29:M31))</f>
        <v/>
      </c>
      <c r="N52" s="9" t="str">
        <f t="shared" ref="N52:R52" si="7">IF(N42-SUM(N29:N31)=0,"",N42-SUM(N29:N31))</f>
        <v/>
      </c>
      <c r="O52" s="9" t="str">
        <f t="shared" si="7"/>
        <v/>
      </c>
      <c r="P52" s="9" t="str">
        <f t="shared" si="7"/>
        <v/>
      </c>
      <c r="Q52" s="9">
        <f t="shared" si="7"/>
        <v>-1.8800000000000097</v>
      </c>
      <c r="R52" s="10">
        <f t="shared" si="7"/>
        <v>-1.8800000000000097</v>
      </c>
    </row>
    <row r="53" spans="11:21" x14ac:dyDescent="0.45">
      <c r="K53" s="23"/>
      <c r="L53" s="20" t="s">
        <v>39</v>
      </c>
      <c r="M53" s="21">
        <f>IF(M43-M32=0,"",M43-M32)</f>
        <v>-79.34</v>
      </c>
      <c r="N53" s="21">
        <f t="shared" ref="N53:R53" si="8">IF(N43-N32=0,"",N43-N32)</f>
        <v>-75.610000000000014</v>
      </c>
      <c r="O53" s="21">
        <f t="shared" si="8"/>
        <v>-1.3900000000000006</v>
      </c>
      <c r="P53" s="21">
        <f t="shared" si="8"/>
        <v>-9.5799999999999983</v>
      </c>
      <c r="Q53" s="21">
        <f t="shared" si="8"/>
        <v>139.84</v>
      </c>
      <c r="R53" s="22">
        <f t="shared" si="8"/>
        <v>-26.089999999999918</v>
      </c>
    </row>
    <row r="54" spans="11:21" x14ac:dyDescent="0.45">
      <c r="L54" s="8"/>
      <c r="M54" t="str">
        <f t="shared" ref="M54:P54" si="9">IF(M44-M31=0,"",M44-M31)</f>
        <v/>
      </c>
      <c r="N54" t="str">
        <f t="shared" si="9"/>
        <v/>
      </c>
      <c r="O54" t="str">
        <f t="shared" si="9"/>
        <v/>
      </c>
      <c r="P54" t="str">
        <f t="shared" si="9"/>
        <v/>
      </c>
    </row>
    <row r="57" spans="11:21" x14ac:dyDescent="0.45">
      <c r="L57" t="s">
        <v>40</v>
      </c>
      <c r="M57" t="s">
        <v>20</v>
      </c>
      <c r="N57" t="s">
        <v>41</v>
      </c>
      <c r="O57" t="s">
        <v>35</v>
      </c>
      <c r="P57" t="s">
        <v>42</v>
      </c>
      <c r="Q57" t="s">
        <v>36</v>
      </c>
      <c r="R57" t="s">
        <v>43</v>
      </c>
      <c r="S57" t="s">
        <v>28</v>
      </c>
      <c r="T57" t="s">
        <v>13</v>
      </c>
      <c r="U57" t="s">
        <v>39</v>
      </c>
    </row>
    <row r="58" spans="11:21" x14ac:dyDescent="0.45">
      <c r="K58" t="s">
        <v>44</v>
      </c>
      <c r="M58">
        <v>110.37</v>
      </c>
      <c r="O58">
        <v>42.28</v>
      </c>
      <c r="Q58">
        <v>107.14</v>
      </c>
      <c r="S58">
        <v>42.55</v>
      </c>
      <c r="U58">
        <v>302.33</v>
      </c>
    </row>
    <row r="59" spans="11:21" x14ac:dyDescent="0.45">
      <c r="K59" t="s">
        <v>45</v>
      </c>
      <c r="O59">
        <v>7.19</v>
      </c>
      <c r="U59">
        <v>7.19</v>
      </c>
    </row>
    <row r="60" spans="11:21" x14ac:dyDescent="0.45">
      <c r="K60" t="s">
        <v>54</v>
      </c>
      <c r="T60">
        <v>117.12</v>
      </c>
      <c r="U60">
        <v>117.12</v>
      </c>
    </row>
    <row r="61" spans="11:21" x14ac:dyDescent="0.45">
      <c r="K61" t="s">
        <v>49</v>
      </c>
      <c r="M61">
        <v>2.86</v>
      </c>
      <c r="T61">
        <v>135.66</v>
      </c>
      <c r="U61">
        <v>138.53</v>
      </c>
    </row>
    <row r="62" spans="11:21" x14ac:dyDescent="0.45">
      <c r="K62" t="s">
        <v>47</v>
      </c>
      <c r="M62">
        <v>17.53</v>
      </c>
      <c r="O62">
        <v>1.81</v>
      </c>
      <c r="Q62">
        <v>22.6</v>
      </c>
      <c r="S62">
        <v>1.66</v>
      </c>
      <c r="T62">
        <v>5.39</v>
      </c>
      <c r="U62">
        <v>48.99</v>
      </c>
    </row>
    <row r="63" spans="11:21" x14ac:dyDescent="0.45">
      <c r="K63" t="s">
        <v>39</v>
      </c>
      <c r="M63">
        <v>130.77000000000001</v>
      </c>
      <c r="O63">
        <v>51.27</v>
      </c>
      <c r="Q63">
        <v>129.72999999999999</v>
      </c>
      <c r="S63">
        <v>44.21</v>
      </c>
      <c r="T63">
        <v>258.18</v>
      </c>
      <c r="U63">
        <v>614.16</v>
      </c>
    </row>
  </sheetData>
  <conditionalFormatting sqref="M46:R53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Flächen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created xsi:type="dcterms:W3CDTF">2019-12-14T09:30:53Z</dcterms:created>
  <dcterms:modified xsi:type="dcterms:W3CDTF">2020-02-07T09:44:41Z</dcterms:modified>
</cp:coreProperties>
</file>